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arreira\Desktop\2021\REGIÕES\MÉDIO SUL\DISTRITAIS\2021_10_02 I Triatlo Jovem de Mourão\INSCRIÇÕES E RESULTADOS\"/>
    </mc:Choice>
  </mc:AlternateContent>
  <bookViews>
    <workbookView xWindow="0" yWindow="0" windowWidth="23040" windowHeight="9195" tabRatio="667" firstSheet="1" activeTab="1"/>
  </bookViews>
  <sheets>
    <sheet name="INSCRITOS" sheetId="1" state="hidden" r:id="rId1"/>
    <sheet name="Escalões Jov" sheetId="2" r:id="rId2"/>
    <sheet name="Clubes Jov" sheetId="4" state="hidden" r:id="rId3"/>
    <sheet name="Pontos" sheetId="5" state="hidden" r:id="rId4"/>
  </sheets>
  <definedNames>
    <definedName name="_xlnm._FilterDatabase" localSheetId="1">'Escalões Jov'!$G$1:$G$90</definedName>
    <definedName name="_xlnm._FilterDatabase" localSheetId="0" hidden="1">INSCRITOS!$A$1:$H$55</definedName>
    <definedName name="_xlnm.Print_Area" localSheetId="1">'Escalões Jov'!$A$1:$I$90</definedName>
    <definedName name="_xlnm.Print_Area" localSheetId="0">INSCRITOS!$A$1:$H$55</definedName>
    <definedName name="_xlnm.Print_Titles" localSheetId="1">'Escalões Jov'!$1:$2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6" i="2" l="1"/>
  <c r="F87" i="2"/>
  <c r="G87" i="2"/>
  <c r="H87" i="2"/>
  <c r="F88" i="2"/>
  <c r="G88" i="2"/>
  <c r="F89" i="2"/>
  <c r="G89" i="2"/>
  <c r="F90" i="2"/>
  <c r="G90" i="2"/>
  <c r="G84" i="2" l="1"/>
  <c r="F84" i="2"/>
  <c r="E84" i="2"/>
  <c r="D84" i="2"/>
  <c r="C84" i="2"/>
  <c r="G72" i="2"/>
  <c r="F72" i="2"/>
  <c r="E72" i="2"/>
  <c r="D72" i="2"/>
  <c r="G71" i="2"/>
  <c r="F71" i="2"/>
  <c r="E71" i="2"/>
  <c r="D71" i="2"/>
  <c r="C71" i="2"/>
  <c r="G70" i="2"/>
  <c r="F70" i="2"/>
  <c r="E70" i="2"/>
  <c r="D70" i="2"/>
  <c r="C70" i="2"/>
  <c r="G69" i="2"/>
  <c r="F69" i="2"/>
  <c r="E69" i="2"/>
  <c r="D69" i="2"/>
  <c r="C69" i="2"/>
  <c r="G68" i="2"/>
  <c r="F68" i="2"/>
  <c r="E68" i="2"/>
  <c r="D68" i="2"/>
  <c r="C68" i="2"/>
  <c r="G67" i="2"/>
  <c r="F67" i="2"/>
  <c r="E67" i="2"/>
  <c r="D67" i="2"/>
  <c r="C67" i="2"/>
  <c r="G80" i="2"/>
  <c r="F80" i="2"/>
  <c r="E80" i="2"/>
  <c r="D80" i="2"/>
  <c r="C80" i="2"/>
  <c r="G57" i="2"/>
  <c r="F57" i="2"/>
  <c r="E57" i="2"/>
  <c r="D57" i="2"/>
  <c r="C57" i="2"/>
  <c r="G48" i="2"/>
  <c r="F48" i="2"/>
  <c r="E48" i="2"/>
  <c r="D48" i="2"/>
  <c r="C48" i="2"/>
  <c r="C8" i="2"/>
  <c r="D8" i="2"/>
  <c r="E8" i="2"/>
  <c r="F8" i="2"/>
  <c r="G8" i="2"/>
  <c r="C9" i="2"/>
  <c r="D9" i="2"/>
  <c r="E9" i="2"/>
  <c r="F9" i="2"/>
  <c r="G9" i="2"/>
  <c r="C10" i="2"/>
  <c r="D10" i="2"/>
  <c r="E10" i="2"/>
  <c r="F10" i="2"/>
  <c r="G10" i="2"/>
  <c r="C11" i="2"/>
  <c r="D11" i="2"/>
  <c r="E11" i="2"/>
  <c r="F11" i="2"/>
  <c r="G11" i="2"/>
  <c r="E40" i="2"/>
  <c r="G30" i="2"/>
  <c r="F30" i="2"/>
  <c r="E30" i="2"/>
  <c r="D30" i="2"/>
  <c r="C30" i="2"/>
  <c r="C31" i="2"/>
  <c r="D31" i="2"/>
  <c r="E31" i="2"/>
  <c r="F31" i="2"/>
  <c r="G31" i="2"/>
  <c r="C32" i="2"/>
  <c r="D32" i="2"/>
  <c r="E32" i="2"/>
  <c r="F32" i="2"/>
  <c r="G32" i="2"/>
  <c r="G27" i="2"/>
  <c r="F27" i="2"/>
  <c r="E27" i="2"/>
  <c r="D27" i="2"/>
  <c r="C27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C63" i="2" l="1"/>
  <c r="D63" i="2"/>
  <c r="E63" i="2"/>
  <c r="F63" i="2"/>
  <c r="G63" i="2"/>
  <c r="G22" i="2"/>
  <c r="F22" i="2"/>
  <c r="E22" i="2"/>
  <c r="D22" i="2"/>
  <c r="C22" i="2"/>
  <c r="G21" i="2"/>
  <c r="F21" i="2"/>
  <c r="E21" i="2"/>
  <c r="D21" i="2"/>
  <c r="C21" i="2"/>
  <c r="G26" i="2"/>
  <c r="F26" i="2"/>
  <c r="E26" i="2"/>
  <c r="D26" i="2"/>
  <c r="C26" i="2"/>
  <c r="C15" i="2" l="1"/>
  <c r="D15" i="2"/>
  <c r="E15" i="2"/>
  <c r="F15" i="2"/>
  <c r="G15" i="2"/>
  <c r="C16" i="2"/>
  <c r="D16" i="2"/>
  <c r="E16" i="2"/>
  <c r="F16" i="2"/>
  <c r="G16" i="2"/>
  <c r="C20" i="2"/>
  <c r="D20" i="2"/>
  <c r="E20" i="2"/>
  <c r="F20" i="2"/>
  <c r="G20" i="2"/>
  <c r="C53" i="2" l="1"/>
  <c r="D53" i="2"/>
  <c r="E53" i="2"/>
  <c r="F53" i="2"/>
  <c r="G53" i="2"/>
  <c r="C54" i="2"/>
  <c r="D54" i="2"/>
  <c r="E54" i="2"/>
  <c r="F54" i="2"/>
  <c r="G54" i="2"/>
  <c r="C55" i="2"/>
  <c r="D55" i="2"/>
  <c r="E55" i="2"/>
  <c r="F55" i="2"/>
  <c r="G55" i="2"/>
  <c r="C56" i="2"/>
  <c r="D56" i="2"/>
  <c r="E56" i="2"/>
  <c r="F56" i="2"/>
  <c r="G56" i="2"/>
  <c r="C58" i="2"/>
  <c r="D58" i="2"/>
  <c r="E58" i="2"/>
  <c r="F58" i="2"/>
  <c r="G58" i="2"/>
  <c r="C7" i="2"/>
  <c r="D7" i="2"/>
  <c r="E7" i="2"/>
  <c r="F7" i="2"/>
  <c r="G7" i="2"/>
  <c r="C6" i="2"/>
  <c r="D6" i="2"/>
  <c r="E6" i="2"/>
  <c r="F6" i="2"/>
  <c r="G6" i="2"/>
  <c r="C28" i="2"/>
  <c r="D28" i="2"/>
  <c r="E28" i="2"/>
  <c r="F28" i="2"/>
  <c r="G28" i="2"/>
  <c r="C39" i="2"/>
  <c r="D39" i="2"/>
  <c r="E39" i="2"/>
  <c r="F39" i="2"/>
  <c r="G39" i="2"/>
  <c r="C36" i="2"/>
  <c r="D36" i="2"/>
  <c r="E36" i="2"/>
  <c r="F36" i="2"/>
  <c r="G36" i="2"/>
  <c r="C37" i="2"/>
  <c r="D37" i="2"/>
  <c r="E37" i="2"/>
  <c r="F37" i="2"/>
  <c r="G37" i="2"/>
  <c r="C47" i="2"/>
  <c r="D47" i="2"/>
  <c r="E47" i="2"/>
  <c r="F47" i="2"/>
  <c r="G47" i="2"/>
  <c r="G76" i="2" l="1"/>
  <c r="F76" i="2"/>
  <c r="E76" i="2"/>
  <c r="D76" i="2"/>
  <c r="C76" i="2"/>
  <c r="C62" i="2" l="1"/>
  <c r="D62" i="2"/>
  <c r="E62" i="2"/>
  <c r="F62" i="2"/>
  <c r="G62" i="2"/>
  <c r="C52" i="2"/>
  <c r="D52" i="2"/>
  <c r="E52" i="2"/>
  <c r="F52" i="2"/>
  <c r="G52" i="2"/>
  <c r="C45" i="2"/>
  <c r="D45" i="2"/>
  <c r="E45" i="2"/>
  <c r="F45" i="2"/>
  <c r="G45" i="2"/>
  <c r="C46" i="2"/>
  <c r="D46" i="2"/>
  <c r="E46" i="2"/>
  <c r="F46" i="2"/>
  <c r="G46" i="2"/>
  <c r="C38" i="2"/>
  <c r="D38" i="2"/>
  <c r="E38" i="2"/>
  <c r="F38" i="2"/>
  <c r="G38" i="2"/>
  <c r="C29" i="2"/>
  <c r="D29" i="2"/>
  <c r="E29" i="2"/>
  <c r="F29" i="2"/>
  <c r="G29" i="2"/>
  <c r="G44" i="2" l="1"/>
  <c r="F44" i="2"/>
  <c r="E44" i="2"/>
  <c r="D44" i="2"/>
  <c r="C44" i="2"/>
  <c r="C14" i="4" l="1"/>
  <c r="C9" i="4"/>
  <c r="H89" i="2" s="1"/>
  <c r="C13" i="4"/>
  <c r="C10" i="4"/>
  <c r="H90" i="2" s="1"/>
  <c r="C8" i="4"/>
  <c r="H88" i="2" s="1"/>
  <c r="C11" i="4"/>
  <c r="C12" i="4"/>
</calcChain>
</file>

<file path=xl/sharedStrings.xml><?xml version="1.0" encoding="utf-8"?>
<sst xmlns="http://schemas.openxmlformats.org/spreadsheetml/2006/main" count="635" uniqueCount="331">
  <si>
    <t>Dorsal</t>
  </si>
  <si>
    <t>Licença</t>
  </si>
  <si>
    <t>Escalão</t>
  </si>
  <si>
    <t>Nome</t>
  </si>
  <si>
    <t>Data Nasc.</t>
  </si>
  <si>
    <t>Género</t>
  </si>
  <si>
    <t>Atestado médico</t>
  </si>
  <si>
    <t>Clube</t>
  </si>
  <si>
    <t>Pos</t>
  </si>
  <si>
    <t>Pontos</t>
  </si>
  <si>
    <t>CLASSIFICAÇÃO POR CLUBES</t>
  </si>
  <si>
    <t>Atletas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</si>
  <si>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</si>
  <si>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</si>
  <si>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</si>
  <si>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</si>
  <si>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</si>
  <si>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</si>
  <si>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</si>
  <si>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</si>
  <si>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</si>
  <si>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</si>
  <si>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</si>
  <si>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</si>
  <si>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</si>
  <si>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</si>
  <si>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</si>
  <si>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</si>
  <si>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</si>
  <si>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</si>
  <si>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</si>
  <si>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</si>
  <si>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</si>
  <si>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</si>
  <si>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</si>
  <si>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</si>
  <si>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</si>
  <si>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</si>
  <si>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</si>
  <si>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</si>
  <si>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</si>
  <si>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</si>
  <si>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</si>
  <si>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</si>
  <si>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33º</t>
  </si>
  <si>
    <t>34º</t>
  </si>
  <si>
    <t>35º</t>
  </si>
  <si>
    <t>36º</t>
  </si>
  <si>
    <t>37º</t>
  </si>
  <si>
    <t>38º</t>
  </si>
  <si>
    <t>39º</t>
  </si>
  <si>
    <t>40º</t>
  </si>
  <si>
    <t>41º</t>
  </si>
  <si>
    <t>42º</t>
  </si>
  <si>
    <t>43º</t>
  </si>
  <si>
    <t>44º</t>
  </si>
  <si>
    <t>45º</t>
  </si>
  <si>
    <t>46º</t>
  </si>
  <si>
    <t>47º</t>
  </si>
  <si>
    <t>48º</t>
  </si>
  <si>
    <t>49º</t>
  </si>
  <si>
    <t>50º</t>
  </si>
  <si>
    <t>51º</t>
  </si>
  <si>
    <t>52º</t>
  </si>
  <si>
    <t>53º</t>
  </si>
  <si>
    <t>54º</t>
  </si>
  <si>
    <t>55º</t>
  </si>
  <si>
    <t>56º</t>
  </si>
  <si>
    <t>57º</t>
  </si>
  <si>
    <t>58º</t>
  </si>
  <si>
    <t>59º</t>
  </si>
  <si>
    <t>60º</t>
  </si>
  <si>
    <t>61º</t>
  </si>
  <si>
    <t>62º</t>
  </si>
  <si>
    <t>63º</t>
  </si>
  <si>
    <t>64º</t>
  </si>
  <si>
    <t>65º</t>
  </si>
  <si>
    <t>66º</t>
  </si>
  <si>
    <t>67º</t>
  </si>
  <si>
    <t>68º</t>
  </si>
  <si>
    <t>69º</t>
  </si>
  <si>
    <t>70º</t>
  </si>
  <si>
    <t>71º</t>
  </si>
  <si>
    <t>72º</t>
  </si>
  <si>
    <t>73º</t>
  </si>
  <si>
    <t>74º</t>
  </si>
  <si>
    <t>75º</t>
  </si>
  <si>
    <t>76º</t>
  </si>
  <si>
    <t>77º</t>
  </si>
  <si>
    <t>78º</t>
  </si>
  <si>
    <t>79º</t>
  </si>
  <si>
    <t>80º</t>
  </si>
  <si>
    <t>81º</t>
  </si>
  <si>
    <t>82º</t>
  </si>
  <si>
    <t>83º</t>
  </si>
  <si>
    <t>84º</t>
  </si>
  <si>
    <t>85º</t>
  </si>
  <si>
    <t>86º</t>
  </si>
  <si>
    <t>87º</t>
  </si>
  <si>
    <t>88º</t>
  </si>
  <si>
    <t>89º</t>
  </si>
  <si>
    <t>90º</t>
  </si>
  <si>
    <t>91º</t>
  </si>
  <si>
    <t>92º</t>
  </si>
  <si>
    <t>93º</t>
  </si>
  <si>
    <t>94º</t>
  </si>
  <si>
    <t>95º</t>
  </si>
  <si>
    <t>96º</t>
  </si>
  <si>
    <t>97º</t>
  </si>
  <si>
    <t>98º</t>
  </si>
  <si>
    <t>99º</t>
  </si>
  <si>
    <t>100º</t>
  </si>
  <si>
    <t>101º</t>
  </si>
  <si>
    <t>102º</t>
  </si>
  <si>
    <t>103º</t>
  </si>
  <si>
    <t>104º</t>
  </si>
  <si>
    <t>105º</t>
  </si>
  <si>
    <t>106º</t>
  </si>
  <si>
    <t>107º</t>
  </si>
  <si>
    <t>108º</t>
  </si>
  <si>
    <t>109º</t>
  </si>
  <si>
    <t>110º</t>
  </si>
  <si>
    <t>111º</t>
  </si>
  <si>
    <t>112º</t>
  </si>
  <si>
    <t>113º</t>
  </si>
  <si>
    <t>114º</t>
  </si>
  <si>
    <t>115º</t>
  </si>
  <si>
    <t>116º</t>
  </si>
  <si>
    <t>117º</t>
  </si>
  <si>
    <t>118º</t>
  </si>
  <si>
    <t>119º</t>
  </si>
  <si>
    <t>120º</t>
  </si>
  <si>
    <t>121º</t>
  </si>
  <si>
    <t>122º</t>
  </si>
  <si>
    <t>123º</t>
  </si>
  <si>
    <t>124º</t>
  </si>
  <si>
    <t>125º</t>
  </si>
  <si>
    <t>126º</t>
  </si>
  <si>
    <t>127º</t>
  </si>
  <si>
    <t>128º</t>
  </si>
  <si>
    <t>129º</t>
  </si>
  <si>
    <t>130º</t>
  </si>
  <si>
    <t>131º</t>
  </si>
  <si>
    <t>132º</t>
  </si>
  <si>
    <t>133º</t>
  </si>
  <si>
    <t>134º</t>
  </si>
  <si>
    <t>135º</t>
  </si>
  <si>
    <t>136º</t>
  </si>
  <si>
    <t>137º</t>
  </si>
  <si>
    <t>138º</t>
  </si>
  <si>
    <t>139º</t>
  </si>
  <si>
    <t>140º</t>
  </si>
  <si>
    <t>141º</t>
  </si>
  <si>
    <t>142º</t>
  </si>
  <si>
    <t>143º</t>
  </si>
  <si>
    <t>144º</t>
  </si>
  <si>
    <t>145º</t>
  </si>
  <si>
    <t>146º</t>
  </si>
  <si>
    <t>147º</t>
  </si>
  <si>
    <t>148º</t>
  </si>
  <si>
    <t>149º</t>
  </si>
  <si>
    <t>150º</t>
  </si>
  <si>
    <t>151º</t>
  </si>
  <si>
    <t>152º</t>
  </si>
  <si>
    <t>153º</t>
  </si>
  <si>
    <t>154º</t>
  </si>
  <si>
    <t>155º</t>
  </si>
  <si>
    <t>156º</t>
  </si>
  <si>
    <t>157º</t>
  </si>
  <si>
    <t>158º</t>
  </si>
  <si>
    <t>159º</t>
  </si>
  <si>
    <t>160º</t>
  </si>
  <si>
    <t>161º</t>
  </si>
  <si>
    <t>162º</t>
  </si>
  <si>
    <t>163º</t>
  </si>
  <si>
    <t>164º</t>
  </si>
  <si>
    <t>165º</t>
  </si>
  <si>
    <t>166º</t>
  </si>
  <si>
    <t>167º</t>
  </si>
  <si>
    <t>168º</t>
  </si>
  <si>
    <t>169º</t>
  </si>
  <si>
    <t>170º</t>
  </si>
  <si>
    <t>171º</t>
  </si>
  <si>
    <t>172º</t>
  </si>
  <si>
    <t>173º</t>
  </si>
  <si>
    <t>174º</t>
  </si>
  <si>
    <t>175º</t>
  </si>
  <si>
    <t>176º</t>
  </si>
  <si>
    <t>177º</t>
  </si>
  <si>
    <t>178º</t>
  </si>
  <si>
    <t>179º</t>
  </si>
  <si>
    <t>180º</t>
  </si>
  <si>
    <t>181º</t>
  </si>
  <si>
    <t>182º</t>
  </si>
  <si>
    <t>183º</t>
  </si>
  <si>
    <t>184º</t>
  </si>
  <si>
    <t>185º</t>
  </si>
  <si>
    <t>186º</t>
  </si>
  <si>
    <t>187º</t>
  </si>
  <si>
    <t>188º</t>
  </si>
  <si>
    <t>189º</t>
  </si>
  <si>
    <t>190º</t>
  </si>
  <si>
    <t>191º</t>
  </si>
  <si>
    <t>192º</t>
  </si>
  <si>
    <t>193º</t>
  </si>
  <si>
    <t>194º</t>
  </si>
  <si>
    <t>195º</t>
  </si>
  <si>
    <t>196º</t>
  </si>
  <si>
    <t>197º</t>
  </si>
  <si>
    <t>198º</t>
  </si>
  <si>
    <t>199º</t>
  </si>
  <si>
    <t>200º</t>
  </si>
  <si>
    <t>201º</t>
  </si>
  <si>
    <t>202º</t>
  </si>
  <si>
    <t>203º</t>
  </si>
  <si>
    <t>204º</t>
  </si>
  <si>
    <t>205º</t>
  </si>
  <si>
    <t>206º</t>
  </si>
  <si>
    <t>207º</t>
  </si>
  <si>
    <t>208º</t>
  </si>
  <si>
    <t>209º</t>
  </si>
  <si>
    <t>210º</t>
  </si>
  <si>
    <t>211º</t>
  </si>
  <si>
    <t>Tempo</t>
  </si>
  <si>
    <t>Os Extra são atletas que ainda não são federados ou que têm o atestado médico inválido/ fora de prazo</t>
  </si>
  <si>
    <t>A quem não tem nº de dorsal ou se esqueceu: Entregar dorsal e papel autocolante para a bicicleta com o mesmo nº do dorsal</t>
  </si>
  <si>
    <t>Não são atribuídos pontos aos Individuais e extra</t>
  </si>
  <si>
    <t>6-7 anos</t>
  </si>
  <si>
    <t>8-9 anos</t>
  </si>
  <si>
    <t>10-11 anos</t>
  </si>
  <si>
    <t>12-13 anos</t>
  </si>
  <si>
    <t>14-15 anos</t>
  </si>
  <si>
    <t>16-17 anos</t>
  </si>
  <si>
    <t>GI 8-9 anos Masculinos (BENJAMINS)</t>
  </si>
  <si>
    <t>GI 8-9 anos Femininos (BENJAMINS)</t>
  </si>
  <si>
    <t>GI 10-11 anos Masculinos (INFANTIS)</t>
  </si>
  <si>
    <t>GI 10-11 anos Femininos (INFANTIS)</t>
  </si>
  <si>
    <t>GI 12-13 anos Masculinos (INICIADOS)</t>
  </si>
  <si>
    <t>GI 12-13 anos Femininos (INICIADOS)</t>
  </si>
  <si>
    <t>GI 14-15 anos Masculinos (JUVENIS)</t>
  </si>
  <si>
    <t>GI 14-15 anos Femininos (JUVENIS)</t>
  </si>
  <si>
    <t>GI 16-17 anos Masculinos (CADETES)</t>
  </si>
  <si>
    <t>GI 16-17 anos Femininos (CADETES)</t>
  </si>
  <si>
    <t>Grupo de idade</t>
  </si>
  <si>
    <t>6-7 anos (Pré-Benjamins)</t>
  </si>
  <si>
    <t>8-9 anos (Benjamins)</t>
  </si>
  <si>
    <t>10-11 anos (Infantis)</t>
  </si>
  <si>
    <t>12-13 anos (Iniciados)</t>
  </si>
  <si>
    <t>14-15 anos (Juvenis)</t>
  </si>
  <si>
    <t>16-17 anos (Cadetes)</t>
  </si>
  <si>
    <t>Nascidos entre 2014 e 2015</t>
  </si>
  <si>
    <t>Nascidos entre 2012 e 2013</t>
  </si>
  <si>
    <t>Nascidos em 2010 e 2011</t>
  </si>
  <si>
    <t>Nascidos em 2008 e 2009</t>
  </si>
  <si>
    <t>Nascidos em 2006 e 2007</t>
  </si>
  <si>
    <t>Nascidos em 2004 e 2005</t>
  </si>
  <si>
    <t>Anos de nascimento</t>
  </si>
  <si>
    <t>Nº inscritos</t>
  </si>
  <si>
    <t>GI 6-7 anos (PRÉ-BENJAMINS)</t>
  </si>
  <si>
    <t>bruna</t>
  </si>
  <si>
    <t>Ordem alfabética</t>
  </si>
  <si>
    <t>M</t>
  </si>
  <si>
    <t>António Bandeira</t>
  </si>
  <si>
    <t>Caetana Faustino</t>
  </si>
  <si>
    <t>F</t>
  </si>
  <si>
    <t>Denis Fragoso</t>
  </si>
  <si>
    <t>Diego Cruz</t>
  </si>
  <si>
    <t>Diogo Gomes</t>
  </si>
  <si>
    <t>Duarte Oliveira</t>
  </si>
  <si>
    <t>Eduardo Couto Lopes</t>
  </si>
  <si>
    <t>Ivan Fragoso</t>
  </si>
  <si>
    <t>João Razina Oliveira</t>
  </si>
  <si>
    <t>Leonor Ferreira</t>
  </si>
  <si>
    <t>Leonor Brandão de Matos</t>
  </si>
  <si>
    <t>Leonor Chan</t>
  </si>
  <si>
    <t>Linda Vicente</t>
  </si>
  <si>
    <t>Mariana Santos</t>
  </si>
  <si>
    <t>Martim Rodrigues</t>
  </si>
  <si>
    <t>Matilde Chan</t>
  </si>
  <si>
    <t>Matilde Paulo</t>
  </si>
  <si>
    <t>Pedro Brandão de Matos</t>
  </si>
  <si>
    <t>Santiago Faustino</t>
  </si>
  <si>
    <t>Tomás Freire</t>
  </si>
  <si>
    <t>Tomás Sousa</t>
  </si>
  <si>
    <t>Anastasia Shapoval</t>
  </si>
  <si>
    <t>Guilherme Figueiredo</t>
  </si>
  <si>
    <t>Hugo Cardoso</t>
  </si>
  <si>
    <t>João Gonçalves</t>
  </si>
  <si>
    <t>Milena Melim</t>
  </si>
  <si>
    <t>André Nepomuceno</t>
  </si>
  <si>
    <t>Diana Galinhola</t>
  </si>
  <si>
    <t>Diana Mira</t>
  </si>
  <si>
    <t>Dinis Figueiredo</t>
  </si>
  <si>
    <t>Diogo Marques</t>
  </si>
  <si>
    <t>Francisco Magro</t>
  </si>
  <si>
    <t>Guilherme Marques</t>
  </si>
  <si>
    <t>Gustavo Bernardes</t>
  </si>
  <si>
    <t>José Pedro Mira</t>
  </si>
  <si>
    <t>João Padeiro</t>
  </si>
  <si>
    <t>Margarida Magro</t>
  </si>
  <si>
    <t>Margarida Ramos</t>
  </si>
  <si>
    <t>Mariana Martins Soares</t>
  </si>
  <si>
    <t>Martim Carrageta</t>
  </si>
  <si>
    <t>Miguel Revytskyy</t>
  </si>
  <si>
    <t>Miguel Neto</t>
  </si>
  <si>
    <t>Tomás Carrageta</t>
  </si>
  <si>
    <t xml:space="preserve">Tomás Moreira </t>
  </si>
  <si>
    <t>VAL</t>
  </si>
  <si>
    <t>Associação Naval Amorense</t>
  </si>
  <si>
    <t>INV</t>
  </si>
  <si>
    <t>TRIATLO - Santo André Sport Club</t>
  </si>
  <si>
    <t>Escola Triatlo Santo António Évora</t>
  </si>
  <si>
    <t>Duarte Santos Silva</t>
  </si>
  <si>
    <t>Matilde Moreno Ratão</t>
  </si>
  <si>
    <t>Alberto Pombero Salgado</t>
  </si>
  <si>
    <t>Mateus dos Santos Fernandes</t>
  </si>
  <si>
    <t>Afonso dos Santos Pinto</t>
  </si>
  <si>
    <t>Diogo Suzano Coragem</t>
  </si>
  <si>
    <t>Leonor Nunes Capucho</t>
  </si>
  <si>
    <t>Extra</t>
  </si>
  <si>
    <t>2 de Outubro de 2021</t>
  </si>
  <si>
    <t>I Triatlo Jovem de Mourão - Campeonato de Triatlo Jovem dos Distritos de Beja, Évora e Setúbal - 2ª Etapa</t>
  </si>
  <si>
    <t>Mariana Pina</t>
  </si>
  <si>
    <t>Carolina Perera Perera</t>
  </si>
  <si>
    <t>Gabriel Barona</t>
  </si>
  <si>
    <t>13:90:90</t>
  </si>
  <si>
    <t>DNF</t>
  </si>
  <si>
    <t>25:11:79</t>
  </si>
  <si>
    <t>26:56:86</t>
  </si>
  <si>
    <t>27:25:94</t>
  </si>
  <si>
    <t xml:space="preserve"> 33:44:51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</si>
</sst>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1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2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DEEBF7"/>
        <bgColor rgb="FFDAE3F3"/>
      </patternFill>
    </fill>
    <fill>
      <patternFill patternType="solid">
        <fgColor rgb="FFFBE5D6"/>
        <bgColor rgb="FFFFF2CC"/>
      </patternFill>
    </fill>
    <fill>
      <patternFill patternType="solid">
        <fgColor rgb="FFEDEDED"/>
        <bgColor rgb="FFDEEBF7"/>
      </patternFill>
    </fill>
    <fill>
      <patternFill patternType="solid">
        <fgColor rgb="FFFFF2CC"/>
        <bgColor rgb="FFFFF5CE"/>
      </patternFill>
    </fill>
    <fill>
      <patternFill patternType="solid">
        <fgColor rgb="FFDAE3F3"/>
        <bgColor rgb="FFDEEBF7"/>
      </patternFill>
    </fill>
    <fill>
      <patternFill patternType="solid">
        <fgColor rgb="FFE2F0D9"/>
        <bgColor rgb="FFEDEDED"/>
      </patternFill>
    </fill>
    <fill>
      <patternFill patternType="solid">
        <fgColor rgb="FFBDD7EE"/>
        <bgColor rgb="FFB4C7E7"/>
      </patternFill>
    </fill>
    <fill>
      <patternFill patternType="solid">
        <fgColor rgb="FFF8CBAD"/>
        <bgColor rgb="FFFFE699"/>
      </patternFill>
    </fill>
    <fill>
      <patternFill patternType="solid">
        <fgColor rgb="FFDBDBDB"/>
        <bgColor rgb="FFD9D9D9"/>
      </patternFill>
    </fill>
    <fill>
      <patternFill patternType="solid">
        <fgColor rgb="FFFFE699"/>
        <bgColor rgb="FFFFF2CC"/>
      </patternFill>
    </fill>
    <fill>
      <patternFill patternType="solid">
        <fgColor rgb="FFB4C7E7"/>
        <bgColor rgb="FFBDD7EE"/>
      </patternFill>
    </fill>
    <fill>
      <patternFill patternType="solid">
        <fgColor rgb="FFC5E0B4"/>
        <bgColor rgb="FFD9D9D9"/>
      </patternFill>
    </fill>
    <fill>
      <patternFill patternType="solid">
        <fgColor rgb="FFFFFFCC"/>
        <bgColor rgb="FFFFF5CE"/>
      </patternFill>
    </fill>
    <fill>
      <patternFill patternType="solid">
        <fgColor rgb="FFFFFF00"/>
        <bgColor rgb="FFFFE699"/>
      </patternFill>
    </fill>
    <fill>
      <patternFill patternType="solid">
        <fgColor rgb="FF8497B0"/>
        <bgColor rgb="FF808080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33CCCC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3">
    <xf numFmtId="0" fontId="0" fillId="0" borderId="0"/>
    <xf numFmtId="0" fontId="5" fillId="2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6" borderId="0" applyBorder="0" applyProtection="0"/>
    <xf numFmtId="0" fontId="5" fillId="7" borderId="0" applyBorder="0" applyProtection="0"/>
    <xf numFmtId="0" fontId="5" fillId="8" borderId="0" applyBorder="0" applyProtection="0"/>
    <xf numFmtId="0" fontId="5" fillId="9" borderId="0" applyBorder="0" applyProtection="0"/>
    <xf numFmtId="0" fontId="5" fillId="10" borderId="0" applyBorder="0" applyProtection="0"/>
    <xf numFmtId="0" fontId="5" fillId="11" borderId="0" applyBorder="0" applyProtection="0"/>
    <xf numFmtId="0" fontId="5" fillId="12" borderId="0" applyBorder="0" applyProtection="0"/>
    <xf numFmtId="0" fontId="5" fillId="13" borderId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14" borderId="1" applyProtection="0"/>
    <xf numFmtId="0" fontId="5" fillId="14" borderId="1" applyProtection="0"/>
  </cellStyleXfs>
  <cellXfs count="101">
    <xf numFmtId="0" fontId="0" fillId="0" borderId="0" xfId="0"/>
    <xf numFmtId="0" fontId="3" fillId="15" borderId="4" xfId="0" applyFont="1" applyFill="1" applyBorder="1" applyAlignment="1">
      <alignment horizontal="center"/>
    </xf>
    <xf numFmtId="0" fontId="3" fillId="15" borderId="4" xfId="0" applyFont="1" applyFill="1" applyBorder="1" applyAlignment="1"/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/>
    </xf>
    <xf numFmtId="1" fontId="8" fillId="17" borderId="5" xfId="0" applyNumberFormat="1" applyFont="1" applyFill="1" applyBorder="1" applyAlignment="1">
      <alignment horizontal="center" vertical="center"/>
    </xf>
    <xf numFmtId="1" fontId="8" fillId="17" borderId="2" xfId="0" applyNumberFormat="1" applyFont="1" applyFill="1" applyBorder="1" applyAlignment="1">
      <alignment horizontal="center" vertical="center"/>
    </xf>
    <xf numFmtId="1" fontId="4" fillId="17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1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16" fontId="9" fillId="0" borderId="2" xfId="0" applyNumberFormat="1" applyFont="1" applyBorder="1" applyAlignment="1">
      <alignment horizontal="center" vertical="center"/>
    </xf>
    <xf numFmtId="0" fontId="9" fillId="0" borderId="2" xfId="0" applyFont="1" applyBorder="1"/>
    <xf numFmtId="0" fontId="9" fillId="0" borderId="2" xfId="0" applyNumberFormat="1" applyFont="1" applyBorder="1" applyAlignment="1">
      <alignment horizontal="center" vertical="center"/>
    </xf>
    <xf numFmtId="0" fontId="0" fillId="0" borderId="2" xfId="0" applyBorder="1"/>
    <xf numFmtId="0" fontId="6" fillId="0" borderId="2" xfId="0" applyFont="1" applyFill="1" applyBorder="1" applyAlignment="1">
      <alignment horizontal="left" vertical="center" shrinkToFit="1"/>
    </xf>
    <xf numFmtId="0" fontId="9" fillId="0" borderId="2" xfId="0" applyFont="1" applyBorder="1" applyAlignment="1">
      <alignment horizontal="left" vertical="center"/>
    </xf>
    <xf numFmtId="0" fontId="0" fillId="0" borderId="2" xfId="0" applyFill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9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shrinkToFit="1"/>
    </xf>
    <xf numFmtId="0" fontId="9" fillId="0" borderId="2" xfId="0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6" fillId="19" borderId="0" xfId="0" applyFont="1" applyFill="1" applyBorder="1" applyAlignment="1">
      <alignment horizontal="left" vertical="center"/>
    </xf>
    <xf numFmtId="0" fontId="7" fillId="19" borderId="0" xfId="0" applyFont="1" applyFill="1" applyBorder="1" applyAlignment="1">
      <alignment horizontal="center" vertical="center"/>
    </xf>
    <xf numFmtId="0" fontId="7" fillId="19" borderId="0" xfId="0" applyFont="1" applyFill="1" applyBorder="1" applyAlignment="1">
      <alignment vertical="center"/>
    </xf>
    <xf numFmtId="0" fontId="7" fillId="19" borderId="0" xfId="0" applyFont="1" applyFill="1" applyBorder="1" applyAlignment="1">
      <alignment horizontal="left" vertical="center"/>
    </xf>
    <xf numFmtId="0" fontId="6" fillId="19" borderId="0" xfId="0" applyFont="1" applyFill="1" applyBorder="1" applyAlignment="1">
      <alignment horizontal="center" vertical="center"/>
    </xf>
    <xf numFmtId="0" fontId="6" fillId="20" borderId="0" xfId="0" applyFont="1" applyFill="1" applyBorder="1" applyAlignment="1">
      <alignment horizontal="left" vertical="center"/>
    </xf>
    <xf numFmtId="45" fontId="6" fillId="19" borderId="0" xfId="0" applyNumberFormat="1" applyFont="1" applyFill="1" applyBorder="1" applyAlignment="1">
      <alignment horizontal="left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/>
    <xf numFmtId="45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64" fontId="7" fillId="0" borderId="0" xfId="17" applyNumberFormat="1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9" fillId="0" borderId="0" xfId="0" applyFont="1" applyFill="1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15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 wrapText="1"/>
    </xf>
    <xf numFmtId="0" fontId="6" fillId="15" borderId="3" xfId="0" applyFont="1" applyFill="1" applyBorder="1" applyAlignment="1">
      <alignment horizontal="center" vertical="center"/>
    </xf>
    <xf numFmtId="164" fontId="10" fillId="16" borderId="2" xfId="17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164" fontId="7" fillId="0" borderId="2" xfId="17" applyNumberFormat="1" applyFont="1" applyBorder="1" applyAlignment="1">
      <alignment horizontal="center" vertical="center"/>
    </xf>
    <xf numFmtId="1" fontId="9" fillId="0" borderId="2" xfId="20" applyNumberFormat="1" applyFont="1" applyFill="1" applyBorder="1" applyAlignment="1">
      <alignment horizontal="center" vertical="center" shrinkToFit="1"/>
    </xf>
    <xf numFmtId="1" fontId="7" fillId="0" borderId="0" xfId="0" applyNumberFormat="1" applyFont="1" applyBorder="1" applyAlignment="1">
      <alignment horizontal="center" vertical="center"/>
    </xf>
    <xf numFmtId="1" fontId="9" fillId="0" borderId="0" xfId="20" applyNumberFormat="1" applyFont="1" applyFill="1" applyBorder="1" applyAlignment="1">
      <alignment horizontal="center" vertical="center" shrinkToFit="1"/>
    </xf>
    <xf numFmtId="0" fontId="7" fillId="18" borderId="2" xfId="0" applyFont="1" applyFill="1" applyBorder="1" applyAlignment="1">
      <alignment horizontal="center" vertical="center"/>
    </xf>
    <xf numFmtId="0" fontId="9" fillId="0" borderId="2" xfId="17" applyFont="1" applyBorder="1" applyAlignment="1">
      <alignment horizontal="center"/>
    </xf>
    <xf numFmtId="0" fontId="9" fillId="0" borderId="0" xfId="20" applyFont="1" applyBorder="1" applyAlignment="1">
      <alignment horizontal="center" vertical="center" shrinkToFit="1"/>
    </xf>
    <xf numFmtId="1" fontId="9" fillId="0" borderId="0" xfId="20" applyNumberFormat="1" applyFont="1" applyBorder="1" applyAlignment="1">
      <alignment horizontal="center" vertical="center" shrinkToFit="1"/>
    </xf>
    <xf numFmtId="0" fontId="9" fillId="0" borderId="2" xfId="20" applyFont="1" applyBorder="1" applyAlignment="1">
      <alignment horizontal="center" vertical="center" shrinkToFit="1"/>
    </xf>
    <xf numFmtId="1" fontId="9" fillId="0" borderId="2" xfId="20" applyNumberFormat="1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/>
    </xf>
    <xf numFmtId="0" fontId="10" fillId="15" borderId="2" xfId="0" applyFont="1" applyFill="1" applyBorder="1" applyAlignment="1"/>
    <xf numFmtId="164" fontId="10" fillId="15" borderId="2" xfId="0" applyNumberFormat="1" applyFont="1" applyFill="1" applyBorder="1" applyAlignment="1">
      <alignment horizontal="center"/>
    </xf>
    <xf numFmtId="0" fontId="7" fillId="0" borderId="2" xfId="0" applyNumberFormat="1" applyFont="1" applyBorder="1" applyAlignment="1">
      <alignment horizontal="center" vertical="center"/>
    </xf>
    <xf numFmtId="0" fontId="7" fillId="21" borderId="0" xfId="0" applyFont="1" applyFill="1" applyBorder="1" applyAlignment="1">
      <alignment horizontal="center" vertical="center"/>
    </xf>
    <xf numFmtId="164" fontId="7" fillId="0" borderId="2" xfId="17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4" fontId="4" fillId="0" borderId="2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164" fontId="7" fillId="0" borderId="2" xfId="0" applyNumberFormat="1" applyFont="1" applyBorder="1" applyAlignment="1">
      <alignment horizontal="center" vertical="center"/>
    </xf>
    <xf numFmtId="46" fontId="9" fillId="0" borderId="2" xfId="0" applyNumberFormat="1" applyFont="1" applyFill="1" applyBorder="1"/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</cellXfs>
  <cellStyles count="23">
    <cellStyle name="20% - Cor1 2" xfId="1"/>
    <cellStyle name="20% - Cor2 2" xfId="2"/>
    <cellStyle name="20% - Cor3 2" xfId="3"/>
    <cellStyle name="20% - Cor4 2" xfId="4"/>
    <cellStyle name="20% - Cor5 2" xfId="5"/>
    <cellStyle name="20% - Cor6 2" xfId="6"/>
    <cellStyle name="40% - Cor1 2" xfId="7"/>
    <cellStyle name="40% - Cor2 2" xfId="8"/>
    <cellStyle name="40% - Cor3 2" xfId="9"/>
    <cellStyle name="40% - Cor4 2" xfId="10"/>
    <cellStyle name="40% - Cor5 2" xfId="11"/>
    <cellStyle name="40% - Cor6 2" xfId="12"/>
    <cellStyle name="Normal" xfId="0" builtinId="0"/>
    <cellStyle name="Normal 2" xfId="13"/>
    <cellStyle name="Normal 2 2" xfId="14"/>
    <cellStyle name="Normal 3" xfId="15"/>
    <cellStyle name="Normal 3 2" xfId="16"/>
    <cellStyle name="Normal 4" xfId="17"/>
    <cellStyle name="Normal 4 2" xfId="18"/>
    <cellStyle name="Normal 5" xfId="19"/>
    <cellStyle name="Normal_Folha1" xfId="20"/>
    <cellStyle name="Nota 2" xfId="21"/>
    <cellStyle name="Nota 2 2" xfId="2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C5E0B4"/>
      <rgbColor rgb="FF993366"/>
      <rgbColor rgb="FFFFFFCC"/>
      <rgbColor rgb="FFDEEBF7"/>
      <rgbColor rgb="FF660066"/>
      <rgbColor rgb="FFFFF2CC"/>
      <rgbColor rgb="FF0066CC"/>
      <rgbColor rgb="FFBDD7EE"/>
      <rgbColor rgb="FF000080"/>
      <rgbColor rgb="FFFF00FF"/>
      <rgbColor rgb="FFFFE699"/>
      <rgbColor rgb="FF00FFFF"/>
      <rgbColor rgb="FF800080"/>
      <rgbColor rgb="FF800000"/>
      <rgbColor rgb="FF008080"/>
      <rgbColor rgb="FF0000FF"/>
      <rgbColor rgb="FF00B0F0"/>
      <rgbColor rgb="FFDAE3F3"/>
      <rgbColor rgb="FFE2F0D9"/>
      <rgbColor rgb="FFFFF5CE"/>
      <rgbColor rgb="FFB4C7E7"/>
      <rgbColor rgb="FFDBDBDB"/>
      <rgbColor rgb="FFD9D9D9"/>
      <rgbColor rgb="FFF8CBAD"/>
      <rgbColor rgb="FF3366FF"/>
      <rgbColor rgb="FF33CCCC"/>
      <rgbColor rgb="FFEDEDED"/>
      <rgbColor rgb="FFFBE5D6"/>
      <rgbColor rgb="FFFF9900"/>
      <rgbColor rgb="FFFF6600"/>
      <rgbColor rgb="FF666699"/>
      <rgbColor rgb="FF8497B0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5"/>
  <sheetViews>
    <sheetView view="pageBreakPreview" zoomScaleNormal="100" zoomScaleSheetLayoutView="100" zoomScalePageLayoutView="90" workbookViewId="0">
      <selection activeCell="A2" sqref="A2:A7"/>
    </sheetView>
  </sheetViews>
  <sheetFormatPr defaultColWidth="9.140625" defaultRowHeight="15" x14ac:dyDescent="0.25"/>
  <cols>
    <col min="1" max="1" width="8.7109375" style="27" customWidth="1"/>
    <col min="2" max="2" width="9.28515625" style="27" customWidth="1"/>
    <col min="3" max="3" width="10.28515625" style="33" bestFit="1" customWidth="1"/>
    <col min="4" max="4" width="23.7109375" style="30" customWidth="1"/>
    <col min="5" max="5" width="12.7109375" style="27" customWidth="1"/>
    <col min="6" max="6" width="8.42578125" style="27" customWidth="1"/>
    <col min="7" max="7" width="6.85546875" style="27" customWidth="1"/>
    <col min="8" max="8" width="38" style="34" bestFit="1" customWidth="1"/>
    <col min="9" max="9" width="2.85546875" style="26" customWidth="1"/>
    <col min="10" max="10" width="22.5703125" style="26" customWidth="1"/>
    <col min="11" max="11" width="37.5703125" style="26" customWidth="1"/>
    <col min="12" max="12" width="11.140625" style="27" bestFit="1" customWidth="1"/>
    <col min="13" max="1024" width="9.140625" style="26"/>
    <col min="1025" max="16384" width="9.140625" style="28"/>
  </cols>
  <sheetData>
    <row r="1" spans="1:19" ht="18" customHeight="1" x14ac:dyDescent="0.25">
      <c r="A1" s="15" t="s">
        <v>0</v>
      </c>
      <c r="B1" s="16" t="s">
        <v>1</v>
      </c>
      <c r="C1" s="17" t="s">
        <v>2</v>
      </c>
      <c r="D1" s="18" t="s">
        <v>3</v>
      </c>
      <c r="E1" s="5" t="s">
        <v>4</v>
      </c>
      <c r="F1" s="5" t="s">
        <v>5</v>
      </c>
      <c r="G1" s="5" t="s">
        <v>6</v>
      </c>
      <c r="H1" s="23" t="s">
        <v>7</v>
      </c>
    </row>
    <row r="2" spans="1:19" ht="15" customHeight="1" x14ac:dyDescent="0.25">
      <c r="A2" s="85">
        <v>148</v>
      </c>
      <c r="B2" s="85">
        <v>107505</v>
      </c>
      <c r="C2" s="19" t="s">
        <v>227</v>
      </c>
      <c r="D2" s="89" t="s">
        <v>263</v>
      </c>
      <c r="E2" s="87">
        <v>42187</v>
      </c>
      <c r="F2" s="85" t="s">
        <v>264</v>
      </c>
      <c r="G2" s="85" t="s">
        <v>307</v>
      </c>
      <c r="H2" s="86" t="s">
        <v>308</v>
      </c>
      <c r="J2" s="5" t="s">
        <v>243</v>
      </c>
      <c r="K2" s="5" t="s">
        <v>256</v>
      </c>
      <c r="L2" s="29" t="s">
        <v>257</v>
      </c>
    </row>
    <row r="3" spans="1:19" ht="15" customHeight="1" x14ac:dyDescent="0.25">
      <c r="A3" s="85">
        <v>618</v>
      </c>
      <c r="B3" s="85">
        <v>107881</v>
      </c>
      <c r="C3" s="19" t="s">
        <v>227</v>
      </c>
      <c r="D3" s="89" t="s">
        <v>280</v>
      </c>
      <c r="E3" s="87">
        <v>42146</v>
      </c>
      <c r="F3" s="85" t="s">
        <v>261</v>
      </c>
      <c r="G3" s="85" t="s">
        <v>309</v>
      </c>
      <c r="H3" s="86" t="s">
        <v>308</v>
      </c>
      <c r="J3" s="14" t="s">
        <v>244</v>
      </c>
      <c r="K3" s="6" t="s">
        <v>250</v>
      </c>
      <c r="L3" s="29"/>
    </row>
    <row r="4" spans="1:19" ht="15" customHeight="1" x14ac:dyDescent="0.25">
      <c r="A4" s="85">
        <v>5317</v>
      </c>
      <c r="B4" s="85"/>
      <c r="C4" s="19" t="s">
        <v>227</v>
      </c>
      <c r="D4" s="89" t="s">
        <v>302</v>
      </c>
      <c r="E4" s="87">
        <v>42100</v>
      </c>
      <c r="F4" s="85" t="s">
        <v>261</v>
      </c>
      <c r="G4" s="85" t="s">
        <v>307</v>
      </c>
      <c r="H4" s="86" t="s">
        <v>311</v>
      </c>
      <c r="J4" s="14" t="s">
        <v>245</v>
      </c>
      <c r="K4" s="6" t="s">
        <v>251</v>
      </c>
      <c r="L4" s="29"/>
    </row>
    <row r="5" spans="1:19" ht="15" customHeight="1" x14ac:dyDescent="0.25">
      <c r="A5" s="35">
        <v>5331</v>
      </c>
      <c r="B5" s="35"/>
      <c r="C5" s="19" t="s">
        <v>227</v>
      </c>
      <c r="D5" s="90" t="s">
        <v>317</v>
      </c>
      <c r="E5" s="88">
        <v>41953</v>
      </c>
      <c r="F5" s="35" t="s">
        <v>261</v>
      </c>
      <c r="G5" s="35"/>
      <c r="H5" s="24" t="s">
        <v>319</v>
      </c>
      <c r="J5" s="14" t="s">
        <v>246</v>
      </c>
      <c r="K5" s="6" t="s">
        <v>252</v>
      </c>
      <c r="L5" s="29"/>
    </row>
    <row r="6" spans="1:19" ht="15" customHeight="1" x14ac:dyDescent="0.25">
      <c r="A6" s="85">
        <v>607</v>
      </c>
      <c r="B6" s="85">
        <v>107876</v>
      </c>
      <c r="C6" s="19" t="s">
        <v>227</v>
      </c>
      <c r="D6" s="89" t="s">
        <v>274</v>
      </c>
      <c r="E6" s="87">
        <v>41913</v>
      </c>
      <c r="F6" s="85" t="s">
        <v>264</v>
      </c>
      <c r="G6" s="85" t="s">
        <v>309</v>
      </c>
      <c r="H6" s="86" t="s">
        <v>308</v>
      </c>
      <c r="J6" s="14" t="s">
        <v>247</v>
      </c>
      <c r="K6" s="6" t="s">
        <v>253</v>
      </c>
      <c r="L6" s="29"/>
    </row>
    <row r="7" spans="1:19" ht="30" x14ac:dyDescent="0.25">
      <c r="A7" s="35">
        <v>5324</v>
      </c>
      <c r="B7" s="35"/>
      <c r="C7" s="19" t="s">
        <v>227</v>
      </c>
      <c r="D7" s="90" t="s">
        <v>315</v>
      </c>
      <c r="E7" s="88">
        <v>41806</v>
      </c>
      <c r="F7" s="35" t="s">
        <v>261</v>
      </c>
      <c r="G7" s="35"/>
      <c r="H7" s="24" t="s">
        <v>319</v>
      </c>
      <c r="J7" s="14" t="s">
        <v>248</v>
      </c>
      <c r="K7" s="6" t="s">
        <v>254</v>
      </c>
      <c r="L7" s="29"/>
    </row>
    <row r="8" spans="1:19" ht="15" customHeight="1" x14ac:dyDescent="0.25">
      <c r="A8" s="35">
        <v>5338</v>
      </c>
      <c r="B8" s="35"/>
      <c r="C8" s="21" t="s">
        <v>228</v>
      </c>
      <c r="D8" s="90" t="s">
        <v>312</v>
      </c>
      <c r="E8" s="88">
        <v>41576</v>
      </c>
      <c r="F8" s="35" t="s">
        <v>261</v>
      </c>
      <c r="G8" s="35"/>
      <c r="H8" s="24" t="s">
        <v>319</v>
      </c>
      <c r="J8" s="14" t="s">
        <v>249</v>
      </c>
      <c r="K8" s="6" t="s">
        <v>255</v>
      </c>
      <c r="L8" s="29"/>
    </row>
    <row r="9" spans="1:19" ht="15" customHeight="1" x14ac:dyDescent="0.25">
      <c r="A9" s="85">
        <v>151</v>
      </c>
      <c r="B9" s="85">
        <v>107518</v>
      </c>
      <c r="C9" s="21" t="s">
        <v>228</v>
      </c>
      <c r="D9" s="89" t="s">
        <v>267</v>
      </c>
      <c r="E9" s="87">
        <v>41558</v>
      </c>
      <c r="F9" s="85" t="s">
        <v>261</v>
      </c>
      <c r="G9" s="85" t="s">
        <v>307</v>
      </c>
      <c r="H9" s="86" t="s">
        <v>308</v>
      </c>
      <c r="K9" s="93" t="s">
        <v>226</v>
      </c>
    </row>
    <row r="10" spans="1:19" ht="15" customHeight="1" x14ac:dyDescent="0.25">
      <c r="A10" s="85">
        <v>95</v>
      </c>
      <c r="B10" s="85">
        <v>107465</v>
      </c>
      <c r="C10" s="21" t="s">
        <v>228</v>
      </c>
      <c r="D10" s="89" t="s">
        <v>296</v>
      </c>
      <c r="E10" s="87">
        <v>41470</v>
      </c>
      <c r="F10" s="85" t="s">
        <v>261</v>
      </c>
      <c r="G10" s="85" t="s">
        <v>307</v>
      </c>
      <c r="H10" s="86" t="s">
        <v>311</v>
      </c>
      <c r="J10" s="27"/>
      <c r="K10" s="94"/>
    </row>
    <row r="11" spans="1:19" ht="15" customHeight="1" x14ac:dyDescent="0.25">
      <c r="A11" s="85">
        <v>605</v>
      </c>
      <c r="B11" s="85">
        <v>107875</v>
      </c>
      <c r="C11" s="21" t="s">
        <v>228</v>
      </c>
      <c r="D11" s="89" t="s">
        <v>278</v>
      </c>
      <c r="E11" s="87">
        <v>41444</v>
      </c>
      <c r="F11" s="85" t="s">
        <v>264</v>
      </c>
      <c r="G11" s="85" t="s">
        <v>309</v>
      </c>
      <c r="H11" s="86" t="s">
        <v>308</v>
      </c>
      <c r="J11" s="27"/>
      <c r="K11" s="94"/>
    </row>
    <row r="12" spans="1:19" ht="15" customHeight="1" x14ac:dyDescent="0.25">
      <c r="A12" s="85">
        <v>617</v>
      </c>
      <c r="B12" s="85">
        <v>107880</v>
      </c>
      <c r="C12" s="21" t="s">
        <v>228</v>
      </c>
      <c r="D12" s="89" t="s">
        <v>273</v>
      </c>
      <c r="E12" s="87">
        <v>41422</v>
      </c>
      <c r="F12" s="85" t="s">
        <v>264</v>
      </c>
      <c r="G12" s="85" t="s">
        <v>309</v>
      </c>
      <c r="H12" s="86" t="s">
        <v>308</v>
      </c>
      <c r="J12" s="27"/>
      <c r="K12" s="94" t="s">
        <v>224</v>
      </c>
    </row>
    <row r="13" spans="1:19" ht="15" customHeight="1" x14ac:dyDescent="0.25">
      <c r="A13" s="85">
        <v>581</v>
      </c>
      <c r="B13" s="85">
        <v>107858</v>
      </c>
      <c r="C13" s="21" t="s">
        <v>228</v>
      </c>
      <c r="D13" s="89" t="s">
        <v>276</v>
      </c>
      <c r="E13" s="87">
        <v>41362</v>
      </c>
      <c r="F13" s="85" t="s">
        <v>264</v>
      </c>
      <c r="G13" s="85" t="s">
        <v>309</v>
      </c>
      <c r="H13" s="86" t="s">
        <v>308</v>
      </c>
      <c r="J13" s="19" t="s">
        <v>227</v>
      </c>
      <c r="K13" s="94"/>
    </row>
    <row r="14" spans="1:19" ht="15" customHeight="1" x14ac:dyDescent="0.25">
      <c r="A14" s="85">
        <v>182</v>
      </c>
      <c r="B14" s="85">
        <v>107537</v>
      </c>
      <c r="C14" s="21" t="s">
        <v>228</v>
      </c>
      <c r="D14" s="89" t="s">
        <v>275</v>
      </c>
      <c r="E14" s="87">
        <v>41339</v>
      </c>
      <c r="F14" s="85" t="s">
        <v>264</v>
      </c>
      <c r="G14" s="85" t="s">
        <v>307</v>
      </c>
      <c r="H14" s="86" t="s">
        <v>308</v>
      </c>
      <c r="J14" s="21" t="s">
        <v>228</v>
      </c>
      <c r="K14" s="94"/>
    </row>
    <row r="15" spans="1:19" ht="15" customHeight="1" x14ac:dyDescent="0.25">
      <c r="A15" s="85">
        <v>155</v>
      </c>
      <c r="B15" s="85">
        <v>107520</v>
      </c>
      <c r="C15" s="21" t="s">
        <v>228</v>
      </c>
      <c r="D15" s="89" t="s">
        <v>279</v>
      </c>
      <c r="E15" s="87">
        <v>41320</v>
      </c>
      <c r="F15" s="85" t="s">
        <v>264</v>
      </c>
      <c r="G15" s="85" t="s">
        <v>307</v>
      </c>
      <c r="H15" s="86" t="s">
        <v>308</v>
      </c>
      <c r="J15" s="21" t="s">
        <v>229</v>
      </c>
      <c r="S15" s="26" t="s">
        <v>259</v>
      </c>
    </row>
    <row r="16" spans="1:19" ht="15" customHeight="1" x14ac:dyDescent="0.25">
      <c r="A16" s="85">
        <v>158</v>
      </c>
      <c r="B16" s="85">
        <v>107521</v>
      </c>
      <c r="C16" s="21" t="s">
        <v>228</v>
      </c>
      <c r="D16" s="89" t="s">
        <v>300</v>
      </c>
      <c r="E16" s="87">
        <v>41253</v>
      </c>
      <c r="F16" s="85" t="s">
        <v>264</v>
      </c>
      <c r="G16" s="85" t="s">
        <v>307</v>
      </c>
      <c r="H16" s="86" t="s">
        <v>311</v>
      </c>
      <c r="J16" s="21" t="s">
        <v>230</v>
      </c>
      <c r="K16" s="95" t="s">
        <v>225</v>
      </c>
    </row>
    <row r="17" spans="1:11" ht="15" customHeight="1" x14ac:dyDescent="0.25">
      <c r="A17" s="85">
        <v>1143</v>
      </c>
      <c r="B17" s="85">
        <v>107245</v>
      </c>
      <c r="C17" s="21" t="s">
        <v>228</v>
      </c>
      <c r="D17" s="89" t="s">
        <v>269</v>
      </c>
      <c r="E17" s="87">
        <v>41222</v>
      </c>
      <c r="F17" s="85" t="s">
        <v>261</v>
      </c>
      <c r="G17" s="85" t="s">
        <v>307</v>
      </c>
      <c r="H17" s="86" t="s">
        <v>308</v>
      </c>
      <c r="J17" s="21" t="s">
        <v>231</v>
      </c>
      <c r="K17" s="95"/>
    </row>
    <row r="18" spans="1:11" ht="15" customHeight="1" x14ac:dyDescent="0.25">
      <c r="A18" s="85">
        <v>1231</v>
      </c>
      <c r="B18" s="85">
        <v>106119</v>
      </c>
      <c r="C18" s="21" t="s">
        <v>228</v>
      </c>
      <c r="D18" s="89" t="s">
        <v>270</v>
      </c>
      <c r="E18" s="87">
        <v>41120</v>
      </c>
      <c r="F18" s="85" t="s">
        <v>261</v>
      </c>
      <c r="G18" s="85" t="s">
        <v>307</v>
      </c>
      <c r="H18" s="86" t="s">
        <v>308</v>
      </c>
      <c r="J18" s="21" t="s">
        <v>232</v>
      </c>
      <c r="K18" s="95"/>
    </row>
    <row r="19" spans="1:11" ht="15" customHeight="1" x14ac:dyDescent="0.25">
      <c r="A19" s="35"/>
      <c r="B19" s="35"/>
      <c r="C19" s="21" t="s">
        <v>228</v>
      </c>
      <c r="D19" s="90" t="s">
        <v>314</v>
      </c>
      <c r="E19" s="88">
        <v>41073</v>
      </c>
      <c r="F19" s="35" t="s">
        <v>261</v>
      </c>
      <c r="G19" s="35"/>
      <c r="H19" s="24" t="s">
        <v>319</v>
      </c>
      <c r="K19" s="95"/>
    </row>
    <row r="20" spans="1:11" ht="15" customHeight="1" x14ac:dyDescent="0.25">
      <c r="A20" s="85">
        <v>94</v>
      </c>
      <c r="B20" s="85">
        <v>107464</v>
      </c>
      <c r="C20" s="21" t="s">
        <v>228</v>
      </c>
      <c r="D20" s="89" t="s">
        <v>306</v>
      </c>
      <c r="E20" s="87">
        <v>40986</v>
      </c>
      <c r="F20" s="85" t="s">
        <v>261</v>
      </c>
      <c r="G20" s="85" t="s">
        <v>307</v>
      </c>
      <c r="H20" s="86" t="s">
        <v>311</v>
      </c>
      <c r="K20" s="95"/>
    </row>
    <row r="21" spans="1:11" ht="15" customHeight="1" x14ac:dyDescent="0.25">
      <c r="A21" s="85">
        <v>5301</v>
      </c>
      <c r="B21" s="85"/>
      <c r="C21" s="21" t="s">
        <v>228</v>
      </c>
      <c r="D21" s="89" t="s">
        <v>305</v>
      </c>
      <c r="E21" s="87">
        <v>40962</v>
      </c>
      <c r="F21" s="85" t="s">
        <v>261</v>
      </c>
      <c r="G21" s="85" t="s">
        <v>307</v>
      </c>
      <c r="H21" s="86" t="s">
        <v>319</v>
      </c>
      <c r="K21" s="30"/>
    </row>
    <row r="22" spans="1:11" ht="15" customHeight="1" x14ac:dyDescent="0.25">
      <c r="A22" s="29"/>
      <c r="B22" s="29"/>
      <c r="C22" s="21" t="s">
        <v>229</v>
      </c>
      <c r="D22" s="24" t="s">
        <v>262</v>
      </c>
      <c r="E22" s="36">
        <v>40868</v>
      </c>
      <c r="F22" s="35" t="s">
        <v>261</v>
      </c>
      <c r="G22" s="35"/>
      <c r="H22" s="86" t="s">
        <v>311</v>
      </c>
      <c r="K22" s="30"/>
    </row>
    <row r="23" spans="1:11" ht="15" customHeight="1" x14ac:dyDescent="0.25">
      <c r="A23" s="35">
        <v>5332</v>
      </c>
      <c r="B23" s="35"/>
      <c r="C23" s="21" t="s">
        <v>229</v>
      </c>
      <c r="D23" s="90" t="s">
        <v>313</v>
      </c>
      <c r="E23" s="88">
        <v>40863</v>
      </c>
      <c r="F23" s="35" t="s">
        <v>264</v>
      </c>
      <c r="G23" s="35"/>
      <c r="H23" s="24" t="s">
        <v>319</v>
      </c>
      <c r="K23" s="30"/>
    </row>
    <row r="24" spans="1:11" ht="15" customHeight="1" x14ac:dyDescent="0.25">
      <c r="A24" s="85">
        <v>613</v>
      </c>
      <c r="B24" s="85">
        <v>105122</v>
      </c>
      <c r="C24" s="21" t="s">
        <v>229</v>
      </c>
      <c r="D24" s="89" t="s">
        <v>303</v>
      </c>
      <c r="E24" s="87">
        <v>40830</v>
      </c>
      <c r="F24" s="85" t="s">
        <v>261</v>
      </c>
      <c r="G24" s="85" t="s">
        <v>307</v>
      </c>
      <c r="H24" s="86" t="s">
        <v>311</v>
      </c>
      <c r="K24" s="31"/>
    </row>
    <row r="25" spans="1:11" ht="15" customHeight="1" x14ac:dyDescent="0.25">
      <c r="A25" s="85">
        <v>897</v>
      </c>
      <c r="B25" s="85">
        <v>107160</v>
      </c>
      <c r="C25" s="21" t="s">
        <v>229</v>
      </c>
      <c r="D25" s="89" t="s">
        <v>286</v>
      </c>
      <c r="E25" s="87">
        <v>40825</v>
      </c>
      <c r="F25" s="85" t="s">
        <v>261</v>
      </c>
      <c r="G25" s="85" t="s">
        <v>307</v>
      </c>
      <c r="H25" s="86" t="s">
        <v>310</v>
      </c>
      <c r="J25" s="32"/>
      <c r="K25" s="31"/>
    </row>
    <row r="26" spans="1:11" ht="15" customHeight="1" x14ac:dyDescent="0.25">
      <c r="A26" s="85">
        <v>282</v>
      </c>
      <c r="B26" s="85">
        <v>107627</v>
      </c>
      <c r="C26" s="21" t="s">
        <v>229</v>
      </c>
      <c r="D26" s="89" t="s">
        <v>266</v>
      </c>
      <c r="E26" s="87">
        <v>40813</v>
      </c>
      <c r="F26" s="85" t="s">
        <v>261</v>
      </c>
      <c r="G26" s="85" t="s">
        <v>307</v>
      </c>
      <c r="H26" s="86" t="s">
        <v>308</v>
      </c>
      <c r="K26" s="31"/>
    </row>
    <row r="27" spans="1:11" ht="15" customHeight="1" x14ac:dyDescent="0.25">
      <c r="A27" s="85">
        <v>614</v>
      </c>
      <c r="B27" s="85">
        <v>105123</v>
      </c>
      <c r="C27" s="21" t="s">
        <v>229</v>
      </c>
      <c r="D27" s="89" t="s">
        <v>299</v>
      </c>
      <c r="E27" s="87">
        <v>40747</v>
      </c>
      <c r="F27" s="85" t="s">
        <v>264</v>
      </c>
      <c r="G27" s="85" t="s">
        <v>307</v>
      </c>
      <c r="H27" s="86" t="s">
        <v>311</v>
      </c>
    </row>
    <row r="28" spans="1:11" ht="15" customHeight="1" x14ac:dyDescent="0.25">
      <c r="A28" s="85">
        <v>252</v>
      </c>
      <c r="B28" s="85">
        <v>106733</v>
      </c>
      <c r="C28" s="21" t="s">
        <v>229</v>
      </c>
      <c r="D28" s="89" t="s">
        <v>304</v>
      </c>
      <c r="E28" s="87">
        <v>40682</v>
      </c>
      <c r="F28" s="85" t="s">
        <v>261</v>
      </c>
      <c r="G28" s="85" t="s">
        <v>307</v>
      </c>
      <c r="H28" s="86" t="s">
        <v>311</v>
      </c>
      <c r="K28" s="31"/>
    </row>
    <row r="29" spans="1:11" ht="15" customHeight="1" x14ac:dyDescent="0.25">
      <c r="A29" s="85">
        <v>1285</v>
      </c>
      <c r="B29" s="85">
        <v>106278</v>
      </c>
      <c r="C29" s="21" t="s">
        <v>229</v>
      </c>
      <c r="D29" s="89" t="s">
        <v>301</v>
      </c>
      <c r="E29" s="87">
        <v>40625</v>
      </c>
      <c r="F29" s="85" t="s">
        <v>264</v>
      </c>
      <c r="G29" s="85" t="s">
        <v>307</v>
      </c>
      <c r="H29" s="86" t="s">
        <v>311</v>
      </c>
      <c r="K29" s="31"/>
    </row>
    <row r="30" spans="1:11" x14ac:dyDescent="0.25">
      <c r="A30" s="85">
        <v>345</v>
      </c>
      <c r="B30" s="85">
        <v>107701</v>
      </c>
      <c r="C30" s="21" t="s">
        <v>229</v>
      </c>
      <c r="D30" s="89" t="s">
        <v>284</v>
      </c>
      <c r="E30" s="87">
        <v>40546</v>
      </c>
      <c r="F30" s="85" t="s">
        <v>264</v>
      </c>
      <c r="G30" s="85" t="s">
        <v>307</v>
      </c>
      <c r="H30" s="86" t="s">
        <v>310</v>
      </c>
      <c r="K30" s="31"/>
    </row>
    <row r="31" spans="1:11" ht="15" customHeight="1" x14ac:dyDescent="0.25">
      <c r="A31" s="85">
        <v>707</v>
      </c>
      <c r="B31" s="85">
        <v>107022</v>
      </c>
      <c r="C31" s="21" t="s">
        <v>229</v>
      </c>
      <c r="D31" s="89" t="s">
        <v>288</v>
      </c>
      <c r="E31" s="87">
        <v>40516</v>
      </c>
      <c r="F31" s="85" t="s">
        <v>264</v>
      </c>
      <c r="G31" s="85" t="s">
        <v>307</v>
      </c>
      <c r="H31" s="86" t="s">
        <v>310</v>
      </c>
    </row>
    <row r="32" spans="1:11" ht="15" customHeight="1" x14ac:dyDescent="0.25">
      <c r="A32" s="85">
        <v>574</v>
      </c>
      <c r="B32" s="85">
        <v>106895</v>
      </c>
      <c r="C32" s="21" t="s">
        <v>229</v>
      </c>
      <c r="D32" s="89" t="s">
        <v>281</v>
      </c>
      <c r="E32" s="87">
        <v>40511</v>
      </c>
      <c r="F32" s="85" t="s">
        <v>261</v>
      </c>
      <c r="G32" s="85" t="s">
        <v>307</v>
      </c>
      <c r="H32" s="86" t="s">
        <v>308</v>
      </c>
      <c r="K32" s="31"/>
    </row>
    <row r="33" spans="1:11" ht="15" customHeight="1" x14ac:dyDescent="0.25">
      <c r="A33" s="85">
        <v>622</v>
      </c>
      <c r="B33" s="85">
        <v>107883</v>
      </c>
      <c r="C33" s="21" t="s">
        <v>230</v>
      </c>
      <c r="D33" s="89" t="s">
        <v>272</v>
      </c>
      <c r="E33" s="87">
        <v>40050</v>
      </c>
      <c r="F33" s="85" t="s">
        <v>264</v>
      </c>
      <c r="G33" s="85" t="s">
        <v>309</v>
      </c>
      <c r="H33" s="86" t="s">
        <v>308</v>
      </c>
      <c r="K33" s="31"/>
    </row>
    <row r="34" spans="1:11" ht="15" customHeight="1" x14ac:dyDescent="0.25">
      <c r="A34" s="85">
        <v>169</v>
      </c>
      <c r="B34" s="85">
        <v>103164</v>
      </c>
      <c r="C34" s="21" t="s">
        <v>230</v>
      </c>
      <c r="D34" s="89" t="s">
        <v>265</v>
      </c>
      <c r="E34" s="87">
        <v>39979</v>
      </c>
      <c r="F34" s="85" t="s">
        <v>261</v>
      </c>
      <c r="G34" s="85" t="s">
        <v>307</v>
      </c>
      <c r="H34" s="86" t="s">
        <v>308</v>
      </c>
    </row>
    <row r="35" spans="1:11" ht="15" customHeight="1" x14ac:dyDescent="0.25">
      <c r="A35" s="85">
        <v>1375</v>
      </c>
      <c r="B35" s="85">
        <v>105491</v>
      </c>
      <c r="C35" s="21" t="s">
        <v>230</v>
      </c>
      <c r="D35" s="89" t="s">
        <v>297</v>
      </c>
      <c r="E35" s="87">
        <v>39949</v>
      </c>
      <c r="F35" s="85" t="s">
        <v>261</v>
      </c>
      <c r="G35" s="85" t="s">
        <v>309</v>
      </c>
      <c r="H35" s="86" t="s">
        <v>311</v>
      </c>
    </row>
    <row r="36" spans="1:11" ht="15" customHeight="1" x14ac:dyDescent="0.25">
      <c r="A36" s="85">
        <v>610</v>
      </c>
      <c r="B36" s="85">
        <v>107879</v>
      </c>
      <c r="C36" s="21" t="s">
        <v>230</v>
      </c>
      <c r="D36" s="89" t="s">
        <v>282</v>
      </c>
      <c r="E36" s="87">
        <v>39944</v>
      </c>
      <c r="F36" s="85" t="s">
        <v>261</v>
      </c>
      <c r="G36" s="85" t="s">
        <v>309</v>
      </c>
      <c r="H36" s="86" t="s">
        <v>308</v>
      </c>
    </row>
    <row r="37" spans="1:11" ht="15" customHeight="1" x14ac:dyDescent="0.25">
      <c r="A37" s="85">
        <v>836</v>
      </c>
      <c r="B37" s="85">
        <v>103904</v>
      </c>
      <c r="C37" s="21" t="s">
        <v>230</v>
      </c>
      <c r="D37" s="89" t="s">
        <v>277</v>
      </c>
      <c r="E37" s="87">
        <v>39899</v>
      </c>
      <c r="F37" s="85" t="s">
        <v>261</v>
      </c>
      <c r="G37" s="85" t="s">
        <v>307</v>
      </c>
      <c r="H37" s="86" t="s">
        <v>308</v>
      </c>
    </row>
    <row r="38" spans="1:11" ht="15" customHeight="1" x14ac:dyDescent="0.25">
      <c r="A38" s="35"/>
      <c r="B38" s="35"/>
      <c r="C38" s="21" t="s">
        <v>230</v>
      </c>
      <c r="D38" s="90" t="s">
        <v>318</v>
      </c>
      <c r="E38" s="88">
        <v>39751</v>
      </c>
      <c r="F38" s="35" t="s">
        <v>264</v>
      </c>
      <c r="G38" s="35"/>
      <c r="H38" s="24" t="s">
        <v>319</v>
      </c>
    </row>
    <row r="39" spans="1:11" ht="15" customHeight="1" x14ac:dyDescent="0.25">
      <c r="A39" s="85">
        <v>399</v>
      </c>
      <c r="B39" s="85">
        <v>107733</v>
      </c>
      <c r="C39" s="21" t="s">
        <v>230</v>
      </c>
      <c r="D39" s="89" t="s">
        <v>268</v>
      </c>
      <c r="E39" s="87">
        <v>39648</v>
      </c>
      <c r="F39" s="85" t="s">
        <v>261</v>
      </c>
      <c r="G39" s="85" t="s">
        <v>307</v>
      </c>
      <c r="H39" s="86" t="s">
        <v>308</v>
      </c>
    </row>
    <row r="40" spans="1:11" ht="15" customHeight="1" x14ac:dyDescent="0.25">
      <c r="A40" s="85">
        <v>5319</v>
      </c>
      <c r="B40" s="85">
        <v>102469</v>
      </c>
      <c r="C40" s="21" t="s">
        <v>230</v>
      </c>
      <c r="D40" s="89" t="s">
        <v>283</v>
      </c>
      <c r="E40" s="87">
        <v>39550</v>
      </c>
      <c r="F40" s="85" t="s">
        <v>261</v>
      </c>
      <c r="G40" s="85" t="s">
        <v>307</v>
      </c>
      <c r="H40" s="86" t="s">
        <v>308</v>
      </c>
    </row>
    <row r="41" spans="1:11" ht="15" customHeight="1" x14ac:dyDescent="0.25">
      <c r="A41" s="85">
        <v>705</v>
      </c>
      <c r="B41" s="85">
        <v>107021</v>
      </c>
      <c r="C41" s="21" t="s">
        <v>230</v>
      </c>
      <c r="D41" s="89" t="s">
        <v>285</v>
      </c>
      <c r="E41" s="87">
        <v>39545</v>
      </c>
      <c r="F41" s="85" t="s">
        <v>261</v>
      </c>
      <c r="G41" s="85" t="s">
        <v>307</v>
      </c>
      <c r="H41" s="86" t="s">
        <v>310</v>
      </c>
    </row>
    <row r="42" spans="1:11" ht="15" customHeight="1" x14ac:dyDescent="0.25">
      <c r="A42" s="85">
        <v>64</v>
      </c>
      <c r="B42" s="85">
        <v>103202</v>
      </c>
      <c r="C42" s="21" t="s">
        <v>230</v>
      </c>
      <c r="D42" s="89" t="s">
        <v>295</v>
      </c>
      <c r="E42" s="87">
        <v>39504</v>
      </c>
      <c r="F42" s="85" t="s">
        <v>261</v>
      </c>
      <c r="G42" s="85" t="s">
        <v>307</v>
      </c>
      <c r="H42" s="86" t="s">
        <v>311</v>
      </c>
    </row>
    <row r="43" spans="1:11" ht="15" customHeight="1" x14ac:dyDescent="0.25">
      <c r="A43" s="85">
        <v>984</v>
      </c>
      <c r="B43" s="85">
        <v>102410</v>
      </c>
      <c r="C43" s="21" t="s">
        <v>231</v>
      </c>
      <c r="D43" s="89" t="s">
        <v>292</v>
      </c>
      <c r="E43" s="87">
        <v>39342</v>
      </c>
      <c r="F43" s="85" t="s">
        <v>261</v>
      </c>
      <c r="G43" s="85" t="s">
        <v>307</v>
      </c>
      <c r="H43" s="86" t="s">
        <v>311</v>
      </c>
    </row>
    <row r="44" spans="1:11" x14ac:dyDescent="0.25">
      <c r="A44" s="35">
        <v>5326</v>
      </c>
      <c r="B44" s="35"/>
      <c r="C44" s="21" t="s">
        <v>231</v>
      </c>
      <c r="D44" s="90" t="s">
        <v>316</v>
      </c>
      <c r="E44" s="88">
        <v>39336</v>
      </c>
      <c r="F44" s="35" t="s">
        <v>261</v>
      </c>
      <c r="G44" s="35"/>
      <c r="H44" s="24" t="s">
        <v>319</v>
      </c>
    </row>
    <row r="45" spans="1:11" x14ac:dyDescent="0.25">
      <c r="A45" s="85">
        <v>1124</v>
      </c>
      <c r="B45" s="85">
        <v>107244</v>
      </c>
      <c r="C45" s="21" t="s">
        <v>231</v>
      </c>
      <c r="D45" s="89" t="s">
        <v>271</v>
      </c>
      <c r="E45" s="87">
        <v>39131</v>
      </c>
      <c r="F45" s="85" t="s">
        <v>261</v>
      </c>
      <c r="G45" s="85" t="s">
        <v>307</v>
      </c>
      <c r="H45" s="86" t="s">
        <v>308</v>
      </c>
    </row>
    <row r="46" spans="1:11" x14ac:dyDescent="0.25">
      <c r="A46" s="85">
        <v>1250</v>
      </c>
      <c r="B46" s="85">
        <v>106151</v>
      </c>
      <c r="C46" s="21" t="s">
        <v>231</v>
      </c>
      <c r="D46" s="89" t="s">
        <v>290</v>
      </c>
      <c r="E46" s="87">
        <v>39066</v>
      </c>
      <c r="F46" s="85" t="s">
        <v>264</v>
      </c>
      <c r="G46" s="85" t="s">
        <v>307</v>
      </c>
      <c r="H46" s="86" t="s">
        <v>311</v>
      </c>
    </row>
    <row r="47" spans="1:11" x14ac:dyDescent="0.25">
      <c r="A47" s="85">
        <v>747</v>
      </c>
      <c r="B47" s="85">
        <v>102409</v>
      </c>
      <c r="C47" s="21" t="s">
        <v>231</v>
      </c>
      <c r="D47" s="89" t="s">
        <v>289</v>
      </c>
      <c r="E47" s="87">
        <v>39021</v>
      </c>
      <c r="F47" s="85" t="s">
        <v>261</v>
      </c>
      <c r="G47" s="85" t="s">
        <v>307</v>
      </c>
      <c r="H47" s="86" t="s">
        <v>311</v>
      </c>
    </row>
    <row r="48" spans="1:11" x14ac:dyDescent="0.25">
      <c r="A48" s="85">
        <v>210</v>
      </c>
      <c r="B48" s="85">
        <v>104185</v>
      </c>
      <c r="C48" s="21" t="s">
        <v>231</v>
      </c>
      <c r="D48" s="89" t="s">
        <v>294</v>
      </c>
      <c r="E48" s="87">
        <v>38917</v>
      </c>
      <c r="F48" s="85" t="s">
        <v>261</v>
      </c>
      <c r="G48" s="85" t="s">
        <v>307</v>
      </c>
      <c r="H48" s="86" t="s">
        <v>311</v>
      </c>
    </row>
    <row r="49" spans="1:8" x14ac:dyDescent="0.25">
      <c r="A49" s="85">
        <v>678</v>
      </c>
      <c r="B49" s="85">
        <v>103704</v>
      </c>
      <c r="C49" s="21" t="s">
        <v>231</v>
      </c>
      <c r="D49" s="89" t="s">
        <v>298</v>
      </c>
      <c r="E49" s="87">
        <v>38886</v>
      </c>
      <c r="F49" s="85" t="s">
        <v>261</v>
      </c>
      <c r="G49" s="85" t="s">
        <v>307</v>
      </c>
      <c r="H49" s="86" t="s">
        <v>311</v>
      </c>
    </row>
    <row r="50" spans="1:8" x14ac:dyDescent="0.25">
      <c r="A50" s="85">
        <v>535</v>
      </c>
      <c r="B50" s="85">
        <v>105108</v>
      </c>
      <c r="C50" s="21" t="s">
        <v>231</v>
      </c>
      <c r="D50" s="89" t="s">
        <v>287</v>
      </c>
      <c r="E50" s="87">
        <v>38852</v>
      </c>
      <c r="F50" s="85" t="s">
        <v>261</v>
      </c>
      <c r="G50" s="85" t="s">
        <v>307</v>
      </c>
      <c r="H50" s="86" t="s">
        <v>310</v>
      </c>
    </row>
    <row r="51" spans="1:8" x14ac:dyDescent="0.25">
      <c r="A51" s="85">
        <v>1872</v>
      </c>
      <c r="B51" s="85">
        <v>103201</v>
      </c>
      <c r="C51" s="21" t="s">
        <v>232</v>
      </c>
      <c r="D51" s="89" t="s">
        <v>293</v>
      </c>
      <c r="E51" s="87">
        <v>38714</v>
      </c>
      <c r="F51" s="85" t="s">
        <v>261</v>
      </c>
      <c r="G51" s="85" t="s">
        <v>307</v>
      </c>
      <c r="H51" s="86" t="s">
        <v>311</v>
      </c>
    </row>
    <row r="52" spans="1:8" x14ac:dyDescent="0.25">
      <c r="A52" s="85">
        <v>1873</v>
      </c>
      <c r="B52" s="85">
        <v>105828</v>
      </c>
      <c r="C52" s="21" t="s">
        <v>232</v>
      </c>
      <c r="D52" s="89" t="s">
        <v>291</v>
      </c>
      <c r="E52" s="87">
        <v>38699</v>
      </c>
      <c r="F52" s="85" t="s">
        <v>264</v>
      </c>
      <c r="G52" s="85" t="s">
        <v>307</v>
      </c>
      <c r="H52" s="86" t="s">
        <v>311</v>
      </c>
    </row>
    <row r="53" spans="1:8" x14ac:dyDescent="0.25">
      <c r="A53" s="85">
        <v>5327</v>
      </c>
      <c r="B53" s="85"/>
      <c r="C53" s="21" t="s">
        <v>230</v>
      </c>
      <c r="D53" s="89" t="s">
        <v>322</v>
      </c>
      <c r="E53" s="87">
        <v>39799</v>
      </c>
      <c r="F53" s="85" t="s">
        <v>264</v>
      </c>
      <c r="G53" s="85"/>
      <c r="H53" s="86" t="s">
        <v>319</v>
      </c>
    </row>
    <row r="54" spans="1:8" x14ac:dyDescent="0.25">
      <c r="A54" s="85">
        <v>5335</v>
      </c>
      <c r="B54" s="85"/>
      <c r="C54" s="21" t="s">
        <v>228</v>
      </c>
      <c r="D54" s="89" t="s">
        <v>323</v>
      </c>
      <c r="E54" s="87">
        <v>41208</v>
      </c>
      <c r="F54" s="85" t="s">
        <v>264</v>
      </c>
      <c r="G54" s="85"/>
      <c r="H54" s="86" t="s">
        <v>319</v>
      </c>
    </row>
    <row r="55" spans="1:8" x14ac:dyDescent="0.25">
      <c r="A55" s="85">
        <v>5333</v>
      </c>
      <c r="B55" s="85"/>
      <c r="C55" s="21" t="s">
        <v>228</v>
      </c>
      <c r="D55" s="89" t="s">
        <v>324</v>
      </c>
      <c r="E55" s="87">
        <v>41122</v>
      </c>
      <c r="F55" s="85" t="s">
        <v>261</v>
      </c>
      <c r="G55" s="85"/>
      <c r="H55" s="86" t="s">
        <v>319</v>
      </c>
    </row>
  </sheetData>
  <autoFilter ref="A1:H55">
    <sortState ref="A2:H52">
      <sortCondition descending="1" ref="E2:E52"/>
      <sortCondition ref="A2:A52"/>
      <sortCondition descending="1" ref="F2:F52"/>
    </sortState>
  </autoFilter>
  <sortState ref="A2:H52">
    <sortCondition descending="1" ref="E2:E90"/>
  </sortState>
  <mergeCells count="3">
    <mergeCell ref="K9:K11"/>
    <mergeCell ref="K12:K14"/>
    <mergeCell ref="K16:K20"/>
  </mergeCells>
  <printOptions horizontalCentered="1"/>
  <pageMargins left="0.35433070866141736" right="0.15748031496062992" top="0.74803149606299213" bottom="0.15748031496062992" header="0.31496062992125984" footer="0.31496062992125984"/>
  <pageSetup paperSize="9" scale="82" firstPageNumber="0" orientation="portrait" r:id="rId1"/>
  <colBreaks count="1" manualBreakCount="1">
    <brk id="8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E90"/>
  <sheetViews>
    <sheetView tabSelected="1" zoomScale="110" zoomScaleNormal="110" workbookViewId="0">
      <selection activeCell="F7" sqref="F7"/>
    </sheetView>
  </sheetViews>
  <sheetFormatPr defaultColWidth="9" defaultRowHeight="15" x14ac:dyDescent="0.25"/>
  <cols>
    <col min="1" max="1" width="6.140625" style="26" customWidth="1"/>
    <col min="2" max="2" width="7.7109375" style="27" customWidth="1"/>
    <col min="3" max="3" width="7.7109375" style="26" customWidth="1"/>
    <col min="4" max="4" width="16.28515625" style="26" bestFit="1" customWidth="1"/>
    <col min="5" max="5" width="25.5703125" style="26" bestFit="1" customWidth="1"/>
    <col min="6" max="6" width="8.140625" style="26" customWidth="1"/>
    <col min="7" max="7" width="31.7109375" style="26" bestFit="1" customWidth="1"/>
    <col min="8" max="8" width="9.140625" style="62" bestFit="1" customWidth="1"/>
    <col min="9" max="9" width="7.85546875" style="27" bestFit="1" customWidth="1"/>
    <col min="10" max="1006" width="9" style="26"/>
    <col min="1007" max="1019" width="9.140625" style="48" customWidth="1"/>
    <col min="1020" max="16384" width="9" style="49"/>
  </cols>
  <sheetData>
    <row r="1" spans="1:1019" ht="18" customHeight="1" x14ac:dyDescent="0.25">
      <c r="A1" s="39" t="s">
        <v>321</v>
      </c>
      <c r="B1" s="40"/>
      <c r="C1" s="40"/>
      <c r="D1" s="41"/>
      <c r="E1" s="42"/>
      <c r="F1" s="43"/>
      <c r="G1" s="39"/>
      <c r="H1" s="46"/>
      <c r="I1" s="47"/>
    </row>
    <row r="2" spans="1:1019" ht="18" customHeight="1" x14ac:dyDescent="0.25">
      <c r="A2" s="44" t="s">
        <v>320</v>
      </c>
      <c r="B2" s="40"/>
      <c r="C2" s="40"/>
      <c r="D2" s="41"/>
      <c r="E2" s="42"/>
      <c r="F2" s="43"/>
      <c r="G2" s="45"/>
      <c r="H2" s="46"/>
      <c r="I2" s="50"/>
    </row>
    <row r="3" spans="1:1019" s="56" customFormat="1" ht="15" customHeight="1" x14ac:dyDescent="0.25">
      <c r="A3" s="51"/>
      <c r="B3" s="52"/>
      <c r="C3" s="53"/>
      <c r="D3" s="53"/>
      <c r="E3" s="51"/>
      <c r="F3" s="51"/>
      <c r="G3" s="51"/>
      <c r="H3" s="46"/>
      <c r="I3" s="50"/>
      <c r="J3" s="54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3"/>
      <c r="FL3" s="53"/>
      <c r="FM3" s="53"/>
      <c r="FN3" s="53"/>
      <c r="FO3" s="53"/>
      <c r="FP3" s="53"/>
      <c r="FQ3" s="53"/>
      <c r="FR3" s="53"/>
      <c r="FS3" s="53"/>
      <c r="FT3" s="53"/>
      <c r="FU3" s="53"/>
      <c r="FV3" s="53"/>
      <c r="FW3" s="53"/>
      <c r="FX3" s="53"/>
      <c r="FY3" s="53"/>
      <c r="FZ3" s="53"/>
      <c r="GA3" s="53"/>
      <c r="GB3" s="53"/>
      <c r="GC3" s="53"/>
      <c r="GD3" s="53"/>
      <c r="GE3" s="53"/>
      <c r="GF3" s="53"/>
      <c r="GG3" s="53"/>
      <c r="GH3" s="53"/>
      <c r="GI3" s="53"/>
      <c r="GJ3" s="53"/>
      <c r="GK3" s="53"/>
      <c r="GL3" s="53"/>
      <c r="GM3" s="53"/>
      <c r="GN3" s="53"/>
      <c r="GO3" s="53"/>
      <c r="GP3" s="53"/>
      <c r="GQ3" s="53"/>
      <c r="GR3" s="53"/>
      <c r="GS3" s="53"/>
      <c r="GT3" s="53"/>
      <c r="GU3" s="53"/>
      <c r="GV3" s="53"/>
      <c r="GW3" s="53"/>
      <c r="GX3" s="53"/>
      <c r="GY3" s="53"/>
      <c r="GZ3" s="53"/>
      <c r="HA3" s="53"/>
      <c r="HB3" s="53"/>
      <c r="HC3" s="53"/>
      <c r="HD3" s="53"/>
      <c r="HE3" s="53"/>
      <c r="HF3" s="53"/>
      <c r="HG3" s="53"/>
      <c r="HH3" s="53"/>
      <c r="HI3" s="53"/>
      <c r="HJ3" s="53"/>
      <c r="HK3" s="53"/>
      <c r="HL3" s="53"/>
      <c r="HM3" s="53"/>
      <c r="HN3" s="53"/>
      <c r="HO3" s="53"/>
      <c r="HP3" s="53"/>
      <c r="HQ3" s="53"/>
      <c r="HR3" s="53"/>
      <c r="HS3" s="53"/>
      <c r="HT3" s="53"/>
      <c r="HU3" s="53"/>
      <c r="HV3" s="53"/>
      <c r="HW3" s="53"/>
      <c r="HX3" s="53"/>
      <c r="HY3" s="53"/>
      <c r="HZ3" s="53"/>
      <c r="IA3" s="53"/>
      <c r="IB3" s="53"/>
      <c r="IC3" s="53"/>
      <c r="ID3" s="53"/>
      <c r="IE3" s="53"/>
      <c r="IF3" s="53"/>
      <c r="IG3" s="53"/>
      <c r="IH3" s="53"/>
      <c r="II3" s="53"/>
      <c r="IJ3" s="53"/>
      <c r="IK3" s="53"/>
      <c r="IL3" s="53"/>
      <c r="IM3" s="53"/>
      <c r="IN3" s="53"/>
      <c r="IO3" s="53"/>
      <c r="IP3" s="53"/>
      <c r="IQ3" s="53"/>
      <c r="IR3" s="53"/>
      <c r="IS3" s="53"/>
      <c r="IT3" s="53"/>
      <c r="IU3" s="53"/>
      <c r="IV3" s="53"/>
      <c r="IW3" s="53"/>
      <c r="IX3" s="53"/>
      <c r="IY3" s="53"/>
      <c r="IZ3" s="53"/>
      <c r="JA3" s="53"/>
      <c r="JB3" s="53"/>
      <c r="JC3" s="53"/>
      <c r="JD3" s="53"/>
      <c r="JE3" s="53"/>
      <c r="JF3" s="53"/>
      <c r="JG3" s="53"/>
      <c r="JH3" s="53"/>
      <c r="JI3" s="53"/>
      <c r="JJ3" s="53"/>
      <c r="JK3" s="53"/>
      <c r="JL3" s="53"/>
      <c r="JM3" s="53"/>
      <c r="JN3" s="53"/>
      <c r="JO3" s="53"/>
      <c r="JP3" s="53"/>
      <c r="JQ3" s="53"/>
      <c r="JR3" s="53"/>
      <c r="JS3" s="53"/>
      <c r="JT3" s="53"/>
      <c r="JU3" s="53"/>
      <c r="JV3" s="53"/>
      <c r="JW3" s="53"/>
      <c r="JX3" s="53"/>
      <c r="JY3" s="53"/>
      <c r="JZ3" s="53"/>
      <c r="KA3" s="53"/>
      <c r="KB3" s="53"/>
      <c r="KC3" s="53"/>
      <c r="KD3" s="53"/>
      <c r="KE3" s="53"/>
      <c r="KF3" s="53"/>
      <c r="KG3" s="53"/>
      <c r="KH3" s="53"/>
      <c r="KI3" s="53"/>
      <c r="KJ3" s="53"/>
      <c r="KK3" s="53"/>
      <c r="KL3" s="53"/>
      <c r="KM3" s="53"/>
      <c r="KN3" s="53"/>
      <c r="KO3" s="53"/>
      <c r="KP3" s="53"/>
      <c r="KQ3" s="53"/>
      <c r="KR3" s="53"/>
      <c r="KS3" s="53"/>
      <c r="KT3" s="53"/>
      <c r="KU3" s="53"/>
      <c r="KV3" s="53"/>
      <c r="KW3" s="53"/>
      <c r="KX3" s="53"/>
      <c r="KY3" s="53"/>
      <c r="KZ3" s="53"/>
      <c r="LA3" s="53"/>
      <c r="LB3" s="53"/>
      <c r="LC3" s="53"/>
      <c r="LD3" s="53"/>
      <c r="LE3" s="53"/>
      <c r="LF3" s="53"/>
      <c r="LG3" s="53"/>
      <c r="LH3" s="53"/>
      <c r="LI3" s="53"/>
      <c r="LJ3" s="53"/>
      <c r="LK3" s="53"/>
      <c r="LL3" s="53"/>
      <c r="LM3" s="53"/>
      <c r="LN3" s="53"/>
      <c r="LO3" s="53"/>
      <c r="LP3" s="53"/>
      <c r="LQ3" s="53"/>
      <c r="LR3" s="53"/>
      <c r="LS3" s="53"/>
      <c r="LT3" s="53"/>
      <c r="LU3" s="53"/>
      <c r="LV3" s="53"/>
      <c r="LW3" s="53"/>
      <c r="LX3" s="53"/>
      <c r="LY3" s="53"/>
      <c r="LZ3" s="53"/>
      <c r="MA3" s="53"/>
      <c r="MB3" s="53"/>
      <c r="MC3" s="53"/>
      <c r="MD3" s="53"/>
      <c r="ME3" s="53"/>
      <c r="MF3" s="53"/>
      <c r="MG3" s="53"/>
      <c r="MH3" s="53"/>
      <c r="MI3" s="53"/>
      <c r="MJ3" s="53"/>
      <c r="MK3" s="53"/>
      <c r="ML3" s="53"/>
      <c r="MM3" s="53"/>
      <c r="MN3" s="53"/>
      <c r="MO3" s="53"/>
      <c r="MP3" s="53"/>
      <c r="MQ3" s="53"/>
      <c r="MR3" s="53"/>
      <c r="MS3" s="53"/>
      <c r="MT3" s="53"/>
      <c r="MU3" s="53"/>
      <c r="MV3" s="53"/>
      <c r="MW3" s="53"/>
      <c r="MX3" s="53"/>
      <c r="MY3" s="53"/>
      <c r="MZ3" s="53"/>
      <c r="NA3" s="53"/>
      <c r="NB3" s="53"/>
      <c r="NC3" s="53"/>
      <c r="ND3" s="53"/>
      <c r="NE3" s="53"/>
      <c r="NF3" s="53"/>
      <c r="NG3" s="53"/>
      <c r="NH3" s="53"/>
      <c r="NI3" s="53"/>
      <c r="NJ3" s="53"/>
      <c r="NK3" s="53"/>
      <c r="NL3" s="53"/>
      <c r="NM3" s="53"/>
      <c r="NN3" s="53"/>
      <c r="NO3" s="53"/>
      <c r="NP3" s="53"/>
      <c r="NQ3" s="53"/>
      <c r="NR3" s="53"/>
      <c r="NS3" s="53"/>
      <c r="NT3" s="53"/>
      <c r="NU3" s="53"/>
      <c r="NV3" s="53"/>
      <c r="NW3" s="53"/>
      <c r="NX3" s="53"/>
      <c r="NY3" s="53"/>
      <c r="NZ3" s="53"/>
      <c r="OA3" s="53"/>
      <c r="OB3" s="53"/>
      <c r="OC3" s="53"/>
      <c r="OD3" s="53"/>
      <c r="OE3" s="53"/>
      <c r="OF3" s="53"/>
      <c r="OG3" s="53"/>
      <c r="OH3" s="53"/>
      <c r="OI3" s="53"/>
      <c r="OJ3" s="53"/>
      <c r="OK3" s="53"/>
      <c r="OL3" s="53"/>
      <c r="OM3" s="53"/>
      <c r="ON3" s="53"/>
      <c r="OO3" s="53"/>
      <c r="OP3" s="53"/>
      <c r="OQ3" s="53"/>
      <c r="OR3" s="53"/>
      <c r="OS3" s="53"/>
      <c r="OT3" s="53"/>
      <c r="OU3" s="53"/>
      <c r="OV3" s="53"/>
      <c r="OW3" s="53"/>
      <c r="OX3" s="53"/>
      <c r="OY3" s="53"/>
      <c r="OZ3" s="53"/>
      <c r="PA3" s="53"/>
      <c r="PB3" s="53"/>
      <c r="PC3" s="53"/>
      <c r="PD3" s="53"/>
      <c r="PE3" s="53"/>
      <c r="PF3" s="53"/>
      <c r="PG3" s="53"/>
      <c r="PH3" s="53"/>
      <c r="PI3" s="53"/>
      <c r="PJ3" s="53"/>
      <c r="PK3" s="53"/>
      <c r="PL3" s="53"/>
      <c r="PM3" s="53"/>
      <c r="PN3" s="53"/>
      <c r="PO3" s="53"/>
      <c r="PP3" s="53"/>
      <c r="PQ3" s="53"/>
      <c r="PR3" s="53"/>
      <c r="PS3" s="53"/>
      <c r="PT3" s="53"/>
      <c r="PU3" s="53"/>
      <c r="PV3" s="53"/>
      <c r="PW3" s="53"/>
      <c r="PX3" s="53"/>
      <c r="PY3" s="53"/>
      <c r="PZ3" s="53"/>
      <c r="QA3" s="53"/>
      <c r="QB3" s="53"/>
      <c r="QC3" s="53"/>
      <c r="QD3" s="53"/>
      <c r="QE3" s="53"/>
      <c r="QF3" s="53"/>
      <c r="QG3" s="53"/>
      <c r="QH3" s="53"/>
      <c r="QI3" s="53"/>
      <c r="QJ3" s="53"/>
      <c r="QK3" s="53"/>
      <c r="QL3" s="53"/>
      <c r="QM3" s="53"/>
      <c r="QN3" s="53"/>
      <c r="QO3" s="53"/>
      <c r="QP3" s="53"/>
      <c r="QQ3" s="53"/>
      <c r="QR3" s="53"/>
      <c r="QS3" s="53"/>
      <c r="QT3" s="53"/>
      <c r="QU3" s="53"/>
      <c r="QV3" s="53"/>
      <c r="QW3" s="53"/>
      <c r="QX3" s="53"/>
      <c r="QY3" s="53"/>
      <c r="QZ3" s="53"/>
      <c r="RA3" s="53"/>
      <c r="RB3" s="53"/>
      <c r="RC3" s="53"/>
      <c r="RD3" s="53"/>
      <c r="RE3" s="53"/>
      <c r="RF3" s="53"/>
      <c r="RG3" s="53"/>
      <c r="RH3" s="53"/>
      <c r="RI3" s="53"/>
      <c r="RJ3" s="53"/>
      <c r="RK3" s="53"/>
      <c r="RL3" s="53"/>
      <c r="RM3" s="53"/>
      <c r="RN3" s="53"/>
      <c r="RO3" s="53"/>
      <c r="RP3" s="53"/>
      <c r="RQ3" s="53"/>
      <c r="RR3" s="53"/>
      <c r="RS3" s="53"/>
      <c r="RT3" s="53"/>
      <c r="RU3" s="53"/>
      <c r="RV3" s="53"/>
      <c r="RW3" s="53"/>
      <c r="RX3" s="53"/>
      <c r="RY3" s="53"/>
      <c r="RZ3" s="53"/>
      <c r="SA3" s="53"/>
      <c r="SB3" s="53"/>
      <c r="SC3" s="53"/>
      <c r="SD3" s="53"/>
      <c r="SE3" s="53"/>
      <c r="SF3" s="53"/>
      <c r="SG3" s="53"/>
      <c r="SH3" s="53"/>
      <c r="SI3" s="53"/>
      <c r="SJ3" s="53"/>
      <c r="SK3" s="53"/>
      <c r="SL3" s="53"/>
      <c r="SM3" s="53"/>
      <c r="SN3" s="53"/>
      <c r="SO3" s="53"/>
      <c r="SP3" s="53"/>
      <c r="SQ3" s="53"/>
      <c r="SR3" s="53"/>
      <c r="SS3" s="53"/>
      <c r="ST3" s="53"/>
      <c r="SU3" s="53"/>
      <c r="SV3" s="53"/>
      <c r="SW3" s="53"/>
      <c r="SX3" s="53"/>
      <c r="SY3" s="53"/>
      <c r="SZ3" s="53"/>
      <c r="TA3" s="53"/>
      <c r="TB3" s="53"/>
      <c r="TC3" s="53"/>
      <c r="TD3" s="53"/>
      <c r="TE3" s="53"/>
      <c r="TF3" s="53"/>
      <c r="TG3" s="53"/>
      <c r="TH3" s="53"/>
      <c r="TI3" s="53"/>
      <c r="TJ3" s="53"/>
      <c r="TK3" s="53"/>
      <c r="TL3" s="53"/>
      <c r="TM3" s="53"/>
      <c r="TN3" s="53"/>
      <c r="TO3" s="53"/>
      <c r="TP3" s="53"/>
      <c r="TQ3" s="53"/>
      <c r="TR3" s="53"/>
      <c r="TS3" s="53"/>
      <c r="TT3" s="53"/>
      <c r="TU3" s="53"/>
      <c r="TV3" s="53"/>
      <c r="TW3" s="53"/>
      <c r="TX3" s="53"/>
      <c r="TY3" s="53"/>
      <c r="TZ3" s="53"/>
      <c r="UA3" s="53"/>
      <c r="UB3" s="53"/>
      <c r="UC3" s="53"/>
      <c r="UD3" s="53"/>
      <c r="UE3" s="53"/>
      <c r="UF3" s="53"/>
      <c r="UG3" s="53"/>
      <c r="UH3" s="53"/>
      <c r="UI3" s="53"/>
      <c r="UJ3" s="53"/>
      <c r="UK3" s="53"/>
      <c r="UL3" s="53"/>
      <c r="UM3" s="53"/>
      <c r="UN3" s="53"/>
      <c r="UO3" s="53"/>
      <c r="UP3" s="53"/>
      <c r="UQ3" s="53"/>
      <c r="UR3" s="53"/>
      <c r="US3" s="53"/>
      <c r="UT3" s="53"/>
      <c r="UU3" s="53"/>
      <c r="UV3" s="53"/>
      <c r="UW3" s="53"/>
      <c r="UX3" s="53"/>
      <c r="UY3" s="53"/>
      <c r="UZ3" s="53"/>
      <c r="VA3" s="53"/>
      <c r="VB3" s="53"/>
      <c r="VC3" s="53"/>
      <c r="VD3" s="53"/>
      <c r="VE3" s="53"/>
      <c r="VF3" s="53"/>
      <c r="VG3" s="53"/>
      <c r="VH3" s="53"/>
      <c r="VI3" s="53"/>
      <c r="VJ3" s="53"/>
      <c r="VK3" s="53"/>
      <c r="VL3" s="53"/>
      <c r="VM3" s="53"/>
      <c r="VN3" s="53"/>
      <c r="VO3" s="53"/>
      <c r="VP3" s="53"/>
      <c r="VQ3" s="53"/>
      <c r="VR3" s="53"/>
      <c r="VS3" s="53"/>
      <c r="VT3" s="53"/>
      <c r="VU3" s="53"/>
      <c r="VV3" s="53"/>
      <c r="VW3" s="53"/>
      <c r="VX3" s="53"/>
      <c r="VY3" s="53"/>
      <c r="VZ3" s="53"/>
      <c r="WA3" s="53"/>
      <c r="WB3" s="53"/>
      <c r="WC3" s="53"/>
      <c r="WD3" s="53"/>
      <c r="WE3" s="53"/>
      <c r="WF3" s="53"/>
      <c r="WG3" s="53"/>
      <c r="WH3" s="53"/>
      <c r="WI3" s="53"/>
      <c r="WJ3" s="53"/>
      <c r="WK3" s="53"/>
      <c r="WL3" s="53"/>
      <c r="WM3" s="53"/>
      <c r="WN3" s="53"/>
      <c r="WO3" s="53"/>
      <c r="WP3" s="53"/>
      <c r="WQ3" s="53"/>
      <c r="WR3" s="53"/>
      <c r="WS3" s="53"/>
      <c r="WT3" s="53"/>
      <c r="WU3" s="53"/>
      <c r="WV3" s="53"/>
      <c r="WW3" s="53"/>
      <c r="WX3" s="53"/>
      <c r="WY3" s="53"/>
      <c r="WZ3" s="53"/>
      <c r="XA3" s="53"/>
      <c r="XB3" s="53"/>
      <c r="XC3" s="53"/>
      <c r="XD3" s="53"/>
      <c r="XE3" s="53"/>
      <c r="XF3" s="53"/>
      <c r="XG3" s="53"/>
      <c r="XH3" s="53"/>
      <c r="XI3" s="53"/>
      <c r="XJ3" s="53"/>
      <c r="XK3" s="53"/>
      <c r="XL3" s="53"/>
      <c r="XM3" s="53"/>
      <c r="XN3" s="53"/>
      <c r="XO3" s="53"/>
      <c r="XP3" s="53"/>
      <c r="XQ3" s="53"/>
      <c r="XR3" s="53"/>
      <c r="XS3" s="53"/>
      <c r="XT3" s="53"/>
      <c r="XU3" s="53"/>
      <c r="XV3" s="53"/>
      <c r="XW3" s="53"/>
      <c r="XX3" s="53"/>
      <c r="XY3" s="53"/>
      <c r="XZ3" s="53"/>
      <c r="YA3" s="53"/>
      <c r="YB3" s="53"/>
      <c r="YC3" s="53"/>
      <c r="YD3" s="53"/>
      <c r="YE3" s="53"/>
      <c r="YF3" s="53"/>
      <c r="YG3" s="53"/>
      <c r="YH3" s="53"/>
      <c r="YI3" s="53"/>
      <c r="YJ3" s="53"/>
      <c r="YK3" s="53"/>
      <c r="YL3" s="53"/>
      <c r="YM3" s="53"/>
      <c r="YN3" s="53"/>
      <c r="YO3" s="53"/>
      <c r="YP3" s="53"/>
      <c r="YQ3" s="53"/>
      <c r="YR3" s="53"/>
      <c r="YS3" s="53"/>
      <c r="YT3" s="53"/>
      <c r="YU3" s="53"/>
      <c r="YV3" s="53"/>
      <c r="YW3" s="53"/>
      <c r="YX3" s="53"/>
      <c r="YY3" s="53"/>
      <c r="YZ3" s="53"/>
      <c r="ZA3" s="53"/>
      <c r="ZB3" s="53"/>
      <c r="ZC3" s="53"/>
      <c r="ZD3" s="53"/>
      <c r="ZE3" s="53"/>
      <c r="ZF3" s="53"/>
      <c r="ZG3" s="53"/>
      <c r="ZH3" s="53"/>
      <c r="ZI3" s="53"/>
      <c r="ZJ3" s="53"/>
      <c r="ZK3" s="53"/>
      <c r="ZL3" s="53"/>
      <c r="ZM3" s="53"/>
      <c r="ZN3" s="53"/>
      <c r="ZO3" s="53"/>
      <c r="ZP3" s="53"/>
      <c r="ZQ3" s="53"/>
      <c r="ZR3" s="53"/>
      <c r="ZS3" s="53"/>
      <c r="ZT3" s="53"/>
      <c r="ZU3" s="53"/>
      <c r="ZV3" s="53"/>
      <c r="ZW3" s="53"/>
      <c r="ZX3" s="53"/>
      <c r="ZY3" s="53"/>
      <c r="ZZ3" s="53"/>
      <c r="AAA3" s="53"/>
      <c r="AAB3" s="53"/>
      <c r="AAC3" s="53"/>
      <c r="AAD3" s="53"/>
      <c r="AAE3" s="53"/>
      <c r="AAF3" s="53"/>
      <c r="AAG3" s="53"/>
      <c r="AAH3" s="53"/>
      <c r="AAI3" s="53"/>
      <c r="AAJ3" s="53"/>
      <c r="AAK3" s="53"/>
      <c r="AAL3" s="53"/>
      <c r="AAM3" s="53"/>
      <c r="AAN3" s="53"/>
      <c r="AAO3" s="53"/>
      <c r="AAP3" s="53"/>
      <c r="AAQ3" s="53"/>
      <c r="AAR3" s="53"/>
      <c r="AAS3" s="53"/>
      <c r="AAT3" s="53"/>
      <c r="AAU3" s="53"/>
      <c r="AAV3" s="53"/>
      <c r="AAW3" s="53"/>
      <c r="AAX3" s="53"/>
      <c r="AAY3" s="53"/>
      <c r="AAZ3" s="53"/>
      <c r="ABA3" s="53"/>
      <c r="ABB3" s="53"/>
      <c r="ABC3" s="53"/>
      <c r="ABD3" s="53"/>
      <c r="ABE3" s="53"/>
      <c r="ABF3" s="53"/>
      <c r="ABG3" s="53"/>
      <c r="ABH3" s="53"/>
      <c r="ABI3" s="53"/>
      <c r="ABJ3" s="53"/>
      <c r="ABK3" s="53"/>
      <c r="ABL3" s="53"/>
      <c r="ABM3" s="53"/>
      <c r="ABN3" s="53"/>
      <c r="ABO3" s="53"/>
      <c r="ABP3" s="53"/>
      <c r="ABQ3" s="53"/>
      <c r="ABR3" s="53"/>
      <c r="ABS3" s="53"/>
      <c r="ABT3" s="53"/>
      <c r="ABU3" s="53"/>
      <c r="ABV3" s="53"/>
      <c r="ABW3" s="53"/>
      <c r="ABX3" s="53"/>
      <c r="ABY3" s="53"/>
      <c r="ABZ3" s="53"/>
      <c r="ACA3" s="53"/>
      <c r="ACB3" s="53"/>
      <c r="ACC3" s="53"/>
      <c r="ACD3" s="53"/>
      <c r="ACE3" s="53"/>
      <c r="ACF3" s="53"/>
      <c r="ACG3" s="53"/>
      <c r="ACH3" s="53"/>
      <c r="ACI3" s="53"/>
      <c r="ACJ3" s="53"/>
      <c r="ACK3" s="53"/>
      <c r="ACL3" s="53"/>
      <c r="ACM3" s="53"/>
      <c r="ACN3" s="53"/>
      <c r="ACO3" s="53"/>
      <c r="ACP3" s="53"/>
      <c r="ACQ3" s="53"/>
      <c r="ACR3" s="53"/>
      <c r="ACS3" s="53"/>
      <c r="ACT3" s="53"/>
      <c r="ACU3" s="53"/>
      <c r="ACV3" s="53"/>
      <c r="ACW3" s="53"/>
      <c r="ACX3" s="53"/>
      <c r="ACY3" s="53"/>
      <c r="ACZ3" s="53"/>
      <c r="ADA3" s="53"/>
      <c r="ADB3" s="53"/>
      <c r="ADC3" s="53"/>
      <c r="ADD3" s="53"/>
      <c r="ADE3" s="53"/>
      <c r="ADF3" s="53"/>
      <c r="ADG3" s="53"/>
      <c r="ADH3" s="53"/>
      <c r="ADI3" s="53"/>
      <c r="ADJ3" s="53"/>
      <c r="ADK3" s="53"/>
      <c r="ADL3" s="53"/>
      <c r="ADM3" s="53"/>
      <c r="ADN3" s="53"/>
      <c r="ADO3" s="53"/>
      <c r="ADP3" s="53"/>
      <c r="ADQ3" s="53"/>
      <c r="ADR3" s="53"/>
      <c r="ADS3" s="53"/>
      <c r="ADT3" s="53"/>
      <c r="ADU3" s="53"/>
      <c r="ADV3" s="53"/>
      <c r="ADW3" s="53"/>
      <c r="ADX3" s="53"/>
      <c r="ADY3" s="53"/>
      <c r="ADZ3" s="53"/>
      <c r="AEA3" s="53"/>
      <c r="AEB3" s="53"/>
      <c r="AEC3" s="53"/>
      <c r="AED3" s="53"/>
      <c r="AEE3" s="53"/>
      <c r="AEF3" s="53"/>
      <c r="AEG3" s="53"/>
      <c r="AEH3" s="53"/>
      <c r="AEI3" s="53"/>
      <c r="AEJ3" s="53"/>
      <c r="AEK3" s="53"/>
      <c r="AEL3" s="53"/>
      <c r="AEM3" s="53"/>
      <c r="AEN3" s="53"/>
      <c r="AEO3" s="53"/>
      <c r="AEP3" s="53"/>
      <c r="AEQ3" s="53"/>
      <c r="AER3" s="53"/>
      <c r="AES3" s="53"/>
      <c r="AET3" s="53"/>
      <c r="AEU3" s="53"/>
      <c r="AEV3" s="53"/>
      <c r="AEW3" s="53"/>
      <c r="AEX3" s="53"/>
      <c r="AEY3" s="53"/>
      <c r="AEZ3" s="53"/>
      <c r="AFA3" s="53"/>
      <c r="AFB3" s="53"/>
      <c r="AFC3" s="53"/>
      <c r="AFD3" s="53"/>
      <c r="AFE3" s="53"/>
      <c r="AFF3" s="53"/>
      <c r="AFG3" s="53"/>
      <c r="AFH3" s="53"/>
      <c r="AFI3" s="53"/>
      <c r="AFJ3" s="53"/>
      <c r="AFK3" s="53"/>
      <c r="AFL3" s="53"/>
      <c r="AFM3" s="53"/>
      <c r="AFN3" s="53"/>
      <c r="AFO3" s="53"/>
      <c r="AFP3" s="53"/>
      <c r="AFQ3" s="53"/>
      <c r="AFR3" s="53"/>
      <c r="AFS3" s="53"/>
      <c r="AFT3" s="53"/>
      <c r="AFU3" s="53"/>
      <c r="AFV3" s="53"/>
      <c r="AFW3" s="53"/>
      <c r="AFX3" s="53"/>
      <c r="AFY3" s="53"/>
      <c r="AFZ3" s="53"/>
      <c r="AGA3" s="53"/>
      <c r="AGB3" s="53"/>
      <c r="AGC3" s="53"/>
      <c r="AGD3" s="53"/>
      <c r="AGE3" s="53"/>
      <c r="AGF3" s="53"/>
      <c r="AGG3" s="53"/>
      <c r="AGH3" s="53"/>
      <c r="AGI3" s="53"/>
      <c r="AGJ3" s="53"/>
      <c r="AGK3" s="53"/>
      <c r="AGL3" s="53"/>
      <c r="AGM3" s="53"/>
      <c r="AGN3" s="53"/>
      <c r="AGO3" s="53"/>
      <c r="AGP3" s="53"/>
      <c r="AGQ3" s="53"/>
      <c r="AGR3" s="53"/>
      <c r="AGS3" s="53"/>
      <c r="AGT3" s="53"/>
      <c r="AGU3" s="53"/>
      <c r="AGV3" s="53"/>
      <c r="AGW3" s="53"/>
      <c r="AGX3" s="53"/>
      <c r="AGY3" s="53"/>
      <c r="AGZ3" s="53"/>
      <c r="AHA3" s="53"/>
      <c r="AHB3" s="53"/>
      <c r="AHC3" s="53"/>
      <c r="AHD3" s="53"/>
      <c r="AHE3" s="53"/>
      <c r="AHF3" s="53"/>
      <c r="AHG3" s="53"/>
      <c r="AHH3" s="53"/>
      <c r="AHI3" s="53"/>
      <c r="AHJ3" s="53"/>
      <c r="AHK3" s="53"/>
      <c r="AHL3" s="53"/>
      <c r="AHM3" s="53"/>
      <c r="AHN3" s="53"/>
      <c r="AHO3" s="53"/>
      <c r="AHP3" s="53"/>
      <c r="AHQ3" s="53"/>
      <c r="AHR3" s="53"/>
      <c r="AHS3" s="53"/>
      <c r="AHT3" s="53"/>
      <c r="AHU3" s="53"/>
      <c r="AHV3" s="53"/>
      <c r="AHW3" s="53"/>
      <c r="AHX3" s="53"/>
      <c r="AHY3" s="53"/>
      <c r="AHZ3" s="53"/>
      <c r="AIA3" s="53"/>
      <c r="AIB3" s="53"/>
      <c r="AIC3" s="53"/>
      <c r="AID3" s="53"/>
      <c r="AIE3" s="53"/>
      <c r="AIF3" s="53"/>
      <c r="AIG3" s="53"/>
      <c r="AIH3" s="53"/>
      <c r="AII3" s="53"/>
      <c r="AIJ3" s="53"/>
      <c r="AIK3" s="53"/>
      <c r="AIL3" s="53"/>
      <c r="AIM3" s="53"/>
      <c r="AIN3" s="53"/>
      <c r="AIO3" s="53"/>
      <c r="AIP3" s="53"/>
      <c r="AIQ3" s="53"/>
      <c r="AIR3" s="53"/>
      <c r="AIS3" s="53"/>
      <c r="AIT3" s="53"/>
      <c r="AIU3" s="53"/>
      <c r="AIV3" s="53"/>
      <c r="AIW3" s="53"/>
      <c r="AIX3" s="53"/>
      <c r="AIY3" s="53"/>
      <c r="AIZ3" s="53"/>
      <c r="AJA3" s="53"/>
      <c r="AJB3" s="53"/>
      <c r="AJC3" s="53"/>
      <c r="AJD3" s="53"/>
      <c r="AJE3" s="53"/>
      <c r="AJF3" s="53"/>
      <c r="AJG3" s="53"/>
      <c r="AJH3" s="53"/>
      <c r="AJI3" s="53"/>
      <c r="AJJ3" s="53"/>
      <c r="AJK3" s="53"/>
      <c r="AJL3" s="53"/>
      <c r="AJM3" s="53"/>
      <c r="AJN3" s="53"/>
      <c r="AJO3" s="53"/>
      <c r="AJP3" s="53"/>
      <c r="AJQ3" s="53"/>
      <c r="AJR3" s="53"/>
      <c r="AJS3" s="53"/>
      <c r="AJT3" s="53"/>
      <c r="AJU3" s="53"/>
      <c r="AJV3" s="53"/>
      <c r="AJW3" s="53"/>
      <c r="AJX3" s="53"/>
      <c r="AJY3" s="53"/>
      <c r="AJZ3" s="53"/>
      <c r="AKA3" s="53"/>
      <c r="AKB3" s="53"/>
      <c r="AKC3" s="53"/>
      <c r="AKD3" s="53"/>
      <c r="AKE3" s="53"/>
      <c r="AKF3" s="53"/>
      <c r="AKG3" s="53"/>
      <c r="AKH3" s="53"/>
      <c r="AKI3" s="53"/>
      <c r="AKJ3" s="53"/>
      <c r="AKK3" s="53"/>
      <c r="AKL3" s="53"/>
      <c r="AKM3" s="53"/>
      <c r="AKN3" s="53"/>
      <c r="AKO3" s="53"/>
      <c r="AKP3" s="53"/>
      <c r="AKQ3" s="53"/>
      <c r="AKR3" s="53"/>
      <c r="AKS3" s="53"/>
      <c r="AKT3" s="53"/>
      <c r="AKU3" s="53"/>
      <c r="AKV3" s="53"/>
      <c r="AKW3" s="53"/>
      <c r="AKX3" s="53"/>
      <c r="AKY3" s="53"/>
      <c r="AKZ3" s="53"/>
      <c r="ALA3" s="53"/>
      <c r="ALB3" s="53"/>
      <c r="ALC3" s="53"/>
      <c r="ALD3" s="53"/>
      <c r="ALE3" s="53"/>
      <c r="ALF3" s="53"/>
      <c r="ALG3" s="53"/>
      <c r="ALH3" s="53"/>
      <c r="ALI3" s="53"/>
      <c r="ALJ3" s="53"/>
      <c r="ALK3" s="53"/>
      <c r="ALL3" s="53"/>
      <c r="ALM3" s="53"/>
      <c r="ALN3" s="53"/>
      <c r="ALO3" s="53"/>
      <c r="ALP3" s="53"/>
      <c r="ALQ3" s="53"/>
      <c r="ALR3" s="53"/>
      <c r="ALS3" s="55"/>
      <c r="ALT3" s="55"/>
      <c r="ALU3" s="55"/>
      <c r="ALV3" s="55"/>
      <c r="ALW3" s="55"/>
      <c r="ALX3" s="55"/>
      <c r="ALY3" s="55"/>
      <c r="ALZ3" s="55"/>
      <c r="AMA3" s="55"/>
      <c r="AMB3" s="55"/>
      <c r="AMC3" s="55"/>
      <c r="AMD3" s="55"/>
      <c r="AME3" s="55"/>
    </row>
    <row r="4" spans="1:1019" s="56" customFormat="1" ht="15" customHeight="1" x14ac:dyDescent="0.25">
      <c r="A4" s="57" t="s">
        <v>258</v>
      </c>
      <c r="B4" s="58"/>
      <c r="C4" s="57"/>
      <c r="D4" s="57"/>
      <c r="E4" s="83" t="s">
        <v>260</v>
      </c>
      <c r="F4" s="57"/>
      <c r="G4" s="57"/>
      <c r="H4" s="46"/>
      <c r="I4" s="50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  <c r="FL4" s="53"/>
      <c r="FM4" s="53"/>
      <c r="FN4" s="53"/>
      <c r="FO4" s="53"/>
      <c r="FP4" s="53"/>
      <c r="FQ4" s="53"/>
      <c r="FR4" s="53"/>
      <c r="FS4" s="53"/>
      <c r="FT4" s="53"/>
      <c r="FU4" s="53"/>
      <c r="FV4" s="53"/>
      <c r="FW4" s="53"/>
      <c r="FX4" s="53"/>
      <c r="FY4" s="53"/>
      <c r="FZ4" s="53"/>
      <c r="GA4" s="53"/>
      <c r="GB4" s="53"/>
      <c r="GC4" s="53"/>
      <c r="GD4" s="53"/>
      <c r="GE4" s="53"/>
      <c r="GF4" s="53"/>
      <c r="GG4" s="53"/>
      <c r="GH4" s="53"/>
      <c r="GI4" s="53"/>
      <c r="GJ4" s="53"/>
      <c r="GK4" s="53"/>
      <c r="GL4" s="53"/>
      <c r="GM4" s="53"/>
      <c r="GN4" s="53"/>
      <c r="GO4" s="53"/>
      <c r="GP4" s="53"/>
      <c r="GQ4" s="53"/>
      <c r="GR4" s="53"/>
      <c r="GS4" s="53"/>
      <c r="GT4" s="53"/>
      <c r="GU4" s="53"/>
      <c r="GV4" s="53"/>
      <c r="GW4" s="53"/>
      <c r="GX4" s="53"/>
      <c r="GY4" s="53"/>
      <c r="GZ4" s="53"/>
      <c r="HA4" s="53"/>
      <c r="HB4" s="53"/>
      <c r="HC4" s="53"/>
      <c r="HD4" s="53"/>
      <c r="HE4" s="53"/>
      <c r="HF4" s="53"/>
      <c r="HG4" s="53"/>
      <c r="HH4" s="53"/>
      <c r="HI4" s="53"/>
      <c r="HJ4" s="53"/>
      <c r="HK4" s="53"/>
      <c r="HL4" s="53"/>
      <c r="HM4" s="53"/>
      <c r="HN4" s="53"/>
      <c r="HO4" s="53"/>
      <c r="HP4" s="53"/>
      <c r="HQ4" s="53"/>
      <c r="HR4" s="53"/>
      <c r="HS4" s="53"/>
      <c r="HT4" s="53"/>
      <c r="HU4" s="53"/>
      <c r="HV4" s="53"/>
      <c r="HW4" s="53"/>
      <c r="HX4" s="53"/>
      <c r="HY4" s="53"/>
      <c r="HZ4" s="53"/>
      <c r="IA4" s="53"/>
      <c r="IB4" s="53"/>
      <c r="IC4" s="53"/>
      <c r="ID4" s="53"/>
      <c r="IE4" s="53"/>
      <c r="IF4" s="53"/>
      <c r="IG4" s="53"/>
      <c r="IH4" s="53"/>
      <c r="II4" s="53"/>
      <c r="IJ4" s="53"/>
      <c r="IK4" s="53"/>
      <c r="IL4" s="53"/>
      <c r="IM4" s="53"/>
      <c r="IN4" s="53"/>
      <c r="IO4" s="53"/>
      <c r="IP4" s="53"/>
      <c r="IQ4" s="53"/>
      <c r="IR4" s="53"/>
      <c r="IS4" s="53"/>
      <c r="IT4" s="53"/>
      <c r="IU4" s="53"/>
      <c r="IV4" s="53"/>
      <c r="IW4" s="53"/>
      <c r="IX4" s="53"/>
      <c r="IY4" s="53"/>
      <c r="IZ4" s="53"/>
      <c r="JA4" s="53"/>
      <c r="JB4" s="53"/>
      <c r="JC4" s="53"/>
      <c r="JD4" s="53"/>
      <c r="JE4" s="53"/>
      <c r="JF4" s="53"/>
      <c r="JG4" s="53"/>
      <c r="JH4" s="53"/>
      <c r="JI4" s="53"/>
      <c r="JJ4" s="53"/>
      <c r="JK4" s="53"/>
      <c r="JL4" s="53"/>
      <c r="JM4" s="53"/>
      <c r="JN4" s="53"/>
      <c r="JO4" s="53"/>
      <c r="JP4" s="53"/>
      <c r="JQ4" s="53"/>
      <c r="JR4" s="53"/>
      <c r="JS4" s="53"/>
      <c r="JT4" s="53"/>
      <c r="JU4" s="53"/>
      <c r="JV4" s="53"/>
      <c r="JW4" s="53"/>
      <c r="JX4" s="53"/>
      <c r="JY4" s="53"/>
      <c r="JZ4" s="53"/>
      <c r="KA4" s="53"/>
      <c r="KB4" s="53"/>
      <c r="KC4" s="53"/>
      <c r="KD4" s="53"/>
      <c r="KE4" s="53"/>
      <c r="KF4" s="53"/>
      <c r="KG4" s="53"/>
      <c r="KH4" s="53"/>
      <c r="KI4" s="53"/>
      <c r="KJ4" s="53"/>
      <c r="KK4" s="53"/>
      <c r="KL4" s="53"/>
      <c r="KM4" s="53"/>
      <c r="KN4" s="53"/>
      <c r="KO4" s="53"/>
      <c r="KP4" s="53"/>
      <c r="KQ4" s="53"/>
      <c r="KR4" s="53"/>
      <c r="KS4" s="53"/>
      <c r="KT4" s="53"/>
      <c r="KU4" s="53"/>
      <c r="KV4" s="53"/>
      <c r="KW4" s="53"/>
      <c r="KX4" s="53"/>
      <c r="KY4" s="53"/>
      <c r="KZ4" s="53"/>
      <c r="LA4" s="53"/>
      <c r="LB4" s="53"/>
      <c r="LC4" s="53"/>
      <c r="LD4" s="53"/>
      <c r="LE4" s="53"/>
      <c r="LF4" s="53"/>
      <c r="LG4" s="53"/>
      <c r="LH4" s="53"/>
      <c r="LI4" s="53"/>
      <c r="LJ4" s="53"/>
      <c r="LK4" s="53"/>
      <c r="LL4" s="53"/>
      <c r="LM4" s="53"/>
      <c r="LN4" s="53"/>
      <c r="LO4" s="53"/>
      <c r="LP4" s="53"/>
      <c r="LQ4" s="53"/>
      <c r="LR4" s="53"/>
      <c r="LS4" s="53"/>
      <c r="LT4" s="53"/>
      <c r="LU4" s="53"/>
      <c r="LV4" s="53"/>
      <c r="LW4" s="53"/>
      <c r="LX4" s="53"/>
      <c r="LY4" s="53"/>
      <c r="LZ4" s="53"/>
      <c r="MA4" s="53"/>
      <c r="MB4" s="53"/>
      <c r="MC4" s="53"/>
      <c r="MD4" s="53"/>
      <c r="ME4" s="53"/>
      <c r="MF4" s="53"/>
      <c r="MG4" s="53"/>
      <c r="MH4" s="53"/>
      <c r="MI4" s="53"/>
      <c r="MJ4" s="53"/>
      <c r="MK4" s="53"/>
      <c r="ML4" s="53"/>
      <c r="MM4" s="53"/>
      <c r="MN4" s="53"/>
      <c r="MO4" s="53"/>
      <c r="MP4" s="53"/>
      <c r="MQ4" s="53"/>
      <c r="MR4" s="53"/>
      <c r="MS4" s="53"/>
      <c r="MT4" s="53"/>
      <c r="MU4" s="53"/>
      <c r="MV4" s="53"/>
      <c r="MW4" s="53"/>
      <c r="MX4" s="53"/>
      <c r="MY4" s="53"/>
      <c r="MZ4" s="53"/>
      <c r="NA4" s="53"/>
      <c r="NB4" s="53"/>
      <c r="NC4" s="53"/>
      <c r="ND4" s="53"/>
      <c r="NE4" s="53"/>
      <c r="NF4" s="53"/>
      <c r="NG4" s="53"/>
      <c r="NH4" s="53"/>
      <c r="NI4" s="53"/>
      <c r="NJ4" s="53"/>
      <c r="NK4" s="53"/>
      <c r="NL4" s="53"/>
      <c r="NM4" s="53"/>
      <c r="NN4" s="53"/>
      <c r="NO4" s="53"/>
      <c r="NP4" s="53"/>
      <c r="NQ4" s="53"/>
      <c r="NR4" s="53"/>
      <c r="NS4" s="53"/>
      <c r="NT4" s="53"/>
      <c r="NU4" s="53"/>
      <c r="NV4" s="53"/>
      <c r="NW4" s="53"/>
      <c r="NX4" s="53"/>
      <c r="NY4" s="53"/>
      <c r="NZ4" s="53"/>
      <c r="OA4" s="53"/>
      <c r="OB4" s="53"/>
      <c r="OC4" s="53"/>
      <c r="OD4" s="53"/>
      <c r="OE4" s="53"/>
      <c r="OF4" s="53"/>
      <c r="OG4" s="53"/>
      <c r="OH4" s="53"/>
      <c r="OI4" s="53"/>
      <c r="OJ4" s="53"/>
      <c r="OK4" s="53"/>
      <c r="OL4" s="53"/>
      <c r="OM4" s="53"/>
      <c r="ON4" s="53"/>
      <c r="OO4" s="53"/>
      <c r="OP4" s="53"/>
      <c r="OQ4" s="53"/>
      <c r="OR4" s="53"/>
      <c r="OS4" s="53"/>
      <c r="OT4" s="53"/>
      <c r="OU4" s="53"/>
      <c r="OV4" s="53"/>
      <c r="OW4" s="53"/>
      <c r="OX4" s="53"/>
      <c r="OY4" s="53"/>
      <c r="OZ4" s="53"/>
      <c r="PA4" s="53"/>
      <c r="PB4" s="53"/>
      <c r="PC4" s="53"/>
      <c r="PD4" s="53"/>
      <c r="PE4" s="53"/>
      <c r="PF4" s="53"/>
      <c r="PG4" s="53"/>
      <c r="PH4" s="53"/>
      <c r="PI4" s="53"/>
      <c r="PJ4" s="53"/>
      <c r="PK4" s="53"/>
      <c r="PL4" s="53"/>
      <c r="PM4" s="53"/>
      <c r="PN4" s="53"/>
      <c r="PO4" s="53"/>
      <c r="PP4" s="53"/>
      <c r="PQ4" s="53"/>
      <c r="PR4" s="53"/>
      <c r="PS4" s="53"/>
      <c r="PT4" s="53"/>
      <c r="PU4" s="53"/>
      <c r="PV4" s="53"/>
      <c r="PW4" s="53"/>
      <c r="PX4" s="53"/>
      <c r="PY4" s="53"/>
      <c r="PZ4" s="53"/>
      <c r="QA4" s="53"/>
      <c r="QB4" s="53"/>
      <c r="QC4" s="53"/>
      <c r="QD4" s="53"/>
      <c r="QE4" s="53"/>
      <c r="QF4" s="53"/>
      <c r="QG4" s="53"/>
      <c r="QH4" s="53"/>
      <c r="QI4" s="53"/>
      <c r="QJ4" s="53"/>
      <c r="QK4" s="53"/>
      <c r="QL4" s="53"/>
      <c r="QM4" s="53"/>
      <c r="QN4" s="53"/>
      <c r="QO4" s="53"/>
      <c r="QP4" s="53"/>
      <c r="QQ4" s="53"/>
      <c r="QR4" s="53"/>
      <c r="QS4" s="53"/>
      <c r="QT4" s="53"/>
      <c r="QU4" s="53"/>
      <c r="QV4" s="53"/>
      <c r="QW4" s="53"/>
      <c r="QX4" s="53"/>
      <c r="QY4" s="53"/>
      <c r="QZ4" s="53"/>
      <c r="RA4" s="53"/>
      <c r="RB4" s="53"/>
      <c r="RC4" s="53"/>
      <c r="RD4" s="53"/>
      <c r="RE4" s="53"/>
      <c r="RF4" s="53"/>
      <c r="RG4" s="53"/>
      <c r="RH4" s="53"/>
      <c r="RI4" s="53"/>
      <c r="RJ4" s="53"/>
      <c r="RK4" s="53"/>
      <c r="RL4" s="53"/>
      <c r="RM4" s="53"/>
      <c r="RN4" s="53"/>
      <c r="RO4" s="53"/>
      <c r="RP4" s="53"/>
      <c r="RQ4" s="53"/>
      <c r="RR4" s="53"/>
      <c r="RS4" s="53"/>
      <c r="RT4" s="53"/>
      <c r="RU4" s="53"/>
      <c r="RV4" s="53"/>
      <c r="RW4" s="53"/>
      <c r="RX4" s="53"/>
      <c r="RY4" s="53"/>
      <c r="RZ4" s="53"/>
      <c r="SA4" s="53"/>
      <c r="SB4" s="53"/>
      <c r="SC4" s="53"/>
      <c r="SD4" s="53"/>
      <c r="SE4" s="53"/>
      <c r="SF4" s="53"/>
      <c r="SG4" s="53"/>
      <c r="SH4" s="53"/>
      <c r="SI4" s="53"/>
      <c r="SJ4" s="53"/>
      <c r="SK4" s="53"/>
      <c r="SL4" s="53"/>
      <c r="SM4" s="53"/>
      <c r="SN4" s="53"/>
      <c r="SO4" s="53"/>
      <c r="SP4" s="53"/>
      <c r="SQ4" s="53"/>
      <c r="SR4" s="53"/>
      <c r="SS4" s="53"/>
      <c r="ST4" s="53"/>
      <c r="SU4" s="53"/>
      <c r="SV4" s="53"/>
      <c r="SW4" s="53"/>
      <c r="SX4" s="53"/>
      <c r="SY4" s="53"/>
      <c r="SZ4" s="53"/>
      <c r="TA4" s="53"/>
      <c r="TB4" s="53"/>
      <c r="TC4" s="53"/>
      <c r="TD4" s="53"/>
      <c r="TE4" s="53"/>
      <c r="TF4" s="53"/>
      <c r="TG4" s="53"/>
      <c r="TH4" s="53"/>
      <c r="TI4" s="53"/>
      <c r="TJ4" s="53"/>
      <c r="TK4" s="53"/>
      <c r="TL4" s="53"/>
      <c r="TM4" s="53"/>
      <c r="TN4" s="53"/>
      <c r="TO4" s="53"/>
      <c r="TP4" s="53"/>
      <c r="TQ4" s="53"/>
      <c r="TR4" s="53"/>
      <c r="TS4" s="53"/>
      <c r="TT4" s="53"/>
      <c r="TU4" s="53"/>
      <c r="TV4" s="53"/>
      <c r="TW4" s="53"/>
      <c r="TX4" s="53"/>
      <c r="TY4" s="53"/>
      <c r="TZ4" s="53"/>
      <c r="UA4" s="53"/>
      <c r="UB4" s="53"/>
      <c r="UC4" s="53"/>
      <c r="UD4" s="53"/>
      <c r="UE4" s="53"/>
      <c r="UF4" s="53"/>
      <c r="UG4" s="53"/>
      <c r="UH4" s="53"/>
      <c r="UI4" s="53"/>
      <c r="UJ4" s="53"/>
      <c r="UK4" s="53"/>
      <c r="UL4" s="53"/>
      <c r="UM4" s="53"/>
      <c r="UN4" s="53"/>
      <c r="UO4" s="53"/>
      <c r="UP4" s="53"/>
      <c r="UQ4" s="53"/>
      <c r="UR4" s="53"/>
      <c r="US4" s="53"/>
      <c r="UT4" s="53"/>
      <c r="UU4" s="53"/>
      <c r="UV4" s="53"/>
      <c r="UW4" s="53"/>
      <c r="UX4" s="53"/>
      <c r="UY4" s="53"/>
      <c r="UZ4" s="53"/>
      <c r="VA4" s="53"/>
      <c r="VB4" s="53"/>
      <c r="VC4" s="53"/>
      <c r="VD4" s="53"/>
      <c r="VE4" s="53"/>
      <c r="VF4" s="53"/>
      <c r="VG4" s="53"/>
      <c r="VH4" s="53"/>
      <c r="VI4" s="53"/>
      <c r="VJ4" s="53"/>
      <c r="VK4" s="53"/>
      <c r="VL4" s="53"/>
      <c r="VM4" s="53"/>
      <c r="VN4" s="53"/>
      <c r="VO4" s="53"/>
      <c r="VP4" s="53"/>
      <c r="VQ4" s="53"/>
      <c r="VR4" s="53"/>
      <c r="VS4" s="53"/>
      <c r="VT4" s="53"/>
      <c r="VU4" s="53"/>
      <c r="VV4" s="53"/>
      <c r="VW4" s="53"/>
      <c r="VX4" s="53"/>
      <c r="VY4" s="53"/>
      <c r="VZ4" s="53"/>
      <c r="WA4" s="53"/>
      <c r="WB4" s="53"/>
      <c r="WC4" s="53"/>
      <c r="WD4" s="53"/>
      <c r="WE4" s="53"/>
      <c r="WF4" s="53"/>
      <c r="WG4" s="53"/>
      <c r="WH4" s="53"/>
      <c r="WI4" s="53"/>
      <c r="WJ4" s="53"/>
      <c r="WK4" s="53"/>
      <c r="WL4" s="53"/>
      <c r="WM4" s="53"/>
      <c r="WN4" s="53"/>
      <c r="WO4" s="53"/>
      <c r="WP4" s="53"/>
      <c r="WQ4" s="53"/>
      <c r="WR4" s="53"/>
      <c r="WS4" s="53"/>
      <c r="WT4" s="53"/>
      <c r="WU4" s="53"/>
      <c r="WV4" s="53"/>
      <c r="WW4" s="53"/>
      <c r="WX4" s="53"/>
      <c r="WY4" s="53"/>
      <c r="WZ4" s="53"/>
      <c r="XA4" s="53"/>
      <c r="XB4" s="53"/>
      <c r="XC4" s="53"/>
      <c r="XD4" s="53"/>
      <c r="XE4" s="53"/>
      <c r="XF4" s="53"/>
      <c r="XG4" s="53"/>
      <c r="XH4" s="53"/>
      <c r="XI4" s="53"/>
      <c r="XJ4" s="53"/>
      <c r="XK4" s="53"/>
      <c r="XL4" s="53"/>
      <c r="XM4" s="53"/>
      <c r="XN4" s="53"/>
      <c r="XO4" s="53"/>
      <c r="XP4" s="53"/>
      <c r="XQ4" s="53"/>
      <c r="XR4" s="53"/>
      <c r="XS4" s="53"/>
      <c r="XT4" s="53"/>
      <c r="XU4" s="53"/>
      <c r="XV4" s="53"/>
      <c r="XW4" s="53"/>
      <c r="XX4" s="53"/>
      <c r="XY4" s="53"/>
      <c r="XZ4" s="53"/>
      <c r="YA4" s="53"/>
      <c r="YB4" s="53"/>
      <c r="YC4" s="53"/>
      <c r="YD4" s="53"/>
      <c r="YE4" s="53"/>
      <c r="YF4" s="53"/>
      <c r="YG4" s="53"/>
      <c r="YH4" s="53"/>
      <c r="YI4" s="53"/>
      <c r="YJ4" s="53"/>
      <c r="YK4" s="53"/>
      <c r="YL4" s="53"/>
      <c r="YM4" s="53"/>
      <c r="YN4" s="53"/>
      <c r="YO4" s="53"/>
      <c r="YP4" s="53"/>
      <c r="YQ4" s="53"/>
      <c r="YR4" s="53"/>
      <c r="YS4" s="53"/>
      <c r="YT4" s="53"/>
      <c r="YU4" s="53"/>
      <c r="YV4" s="53"/>
      <c r="YW4" s="53"/>
      <c r="YX4" s="53"/>
      <c r="YY4" s="53"/>
      <c r="YZ4" s="53"/>
      <c r="ZA4" s="53"/>
      <c r="ZB4" s="53"/>
      <c r="ZC4" s="53"/>
      <c r="ZD4" s="53"/>
      <c r="ZE4" s="53"/>
      <c r="ZF4" s="53"/>
      <c r="ZG4" s="53"/>
      <c r="ZH4" s="53"/>
      <c r="ZI4" s="53"/>
      <c r="ZJ4" s="53"/>
      <c r="ZK4" s="53"/>
      <c r="ZL4" s="53"/>
      <c r="ZM4" s="53"/>
      <c r="ZN4" s="53"/>
      <c r="ZO4" s="53"/>
      <c r="ZP4" s="53"/>
      <c r="ZQ4" s="53"/>
      <c r="ZR4" s="53"/>
      <c r="ZS4" s="53"/>
      <c r="ZT4" s="53"/>
      <c r="ZU4" s="53"/>
      <c r="ZV4" s="53"/>
      <c r="ZW4" s="53"/>
      <c r="ZX4" s="53"/>
      <c r="ZY4" s="53"/>
      <c r="ZZ4" s="53"/>
      <c r="AAA4" s="53"/>
      <c r="AAB4" s="53"/>
      <c r="AAC4" s="53"/>
      <c r="AAD4" s="53"/>
      <c r="AAE4" s="53"/>
      <c r="AAF4" s="53"/>
      <c r="AAG4" s="53"/>
      <c r="AAH4" s="53"/>
      <c r="AAI4" s="53"/>
      <c r="AAJ4" s="53"/>
      <c r="AAK4" s="53"/>
      <c r="AAL4" s="53"/>
      <c r="AAM4" s="53"/>
      <c r="AAN4" s="53"/>
      <c r="AAO4" s="53"/>
      <c r="AAP4" s="53"/>
      <c r="AAQ4" s="53"/>
      <c r="AAR4" s="53"/>
      <c r="AAS4" s="53"/>
      <c r="AAT4" s="53"/>
      <c r="AAU4" s="53"/>
      <c r="AAV4" s="53"/>
      <c r="AAW4" s="53"/>
      <c r="AAX4" s="53"/>
      <c r="AAY4" s="53"/>
      <c r="AAZ4" s="53"/>
      <c r="ABA4" s="53"/>
      <c r="ABB4" s="53"/>
      <c r="ABC4" s="53"/>
      <c r="ABD4" s="53"/>
      <c r="ABE4" s="53"/>
      <c r="ABF4" s="53"/>
      <c r="ABG4" s="53"/>
      <c r="ABH4" s="53"/>
      <c r="ABI4" s="53"/>
      <c r="ABJ4" s="53"/>
      <c r="ABK4" s="53"/>
      <c r="ABL4" s="53"/>
      <c r="ABM4" s="53"/>
      <c r="ABN4" s="53"/>
      <c r="ABO4" s="53"/>
      <c r="ABP4" s="53"/>
      <c r="ABQ4" s="53"/>
      <c r="ABR4" s="53"/>
      <c r="ABS4" s="53"/>
      <c r="ABT4" s="53"/>
      <c r="ABU4" s="53"/>
      <c r="ABV4" s="53"/>
      <c r="ABW4" s="53"/>
      <c r="ABX4" s="53"/>
      <c r="ABY4" s="53"/>
      <c r="ABZ4" s="53"/>
      <c r="ACA4" s="53"/>
      <c r="ACB4" s="53"/>
      <c r="ACC4" s="53"/>
      <c r="ACD4" s="53"/>
      <c r="ACE4" s="53"/>
      <c r="ACF4" s="53"/>
      <c r="ACG4" s="53"/>
      <c r="ACH4" s="53"/>
      <c r="ACI4" s="53"/>
      <c r="ACJ4" s="53"/>
      <c r="ACK4" s="53"/>
      <c r="ACL4" s="53"/>
      <c r="ACM4" s="53"/>
      <c r="ACN4" s="53"/>
      <c r="ACO4" s="53"/>
      <c r="ACP4" s="53"/>
      <c r="ACQ4" s="53"/>
      <c r="ACR4" s="53"/>
      <c r="ACS4" s="53"/>
      <c r="ACT4" s="53"/>
      <c r="ACU4" s="53"/>
      <c r="ACV4" s="53"/>
      <c r="ACW4" s="53"/>
      <c r="ACX4" s="53"/>
      <c r="ACY4" s="53"/>
      <c r="ACZ4" s="53"/>
      <c r="ADA4" s="53"/>
      <c r="ADB4" s="53"/>
      <c r="ADC4" s="53"/>
      <c r="ADD4" s="53"/>
      <c r="ADE4" s="53"/>
      <c r="ADF4" s="53"/>
      <c r="ADG4" s="53"/>
      <c r="ADH4" s="53"/>
      <c r="ADI4" s="53"/>
      <c r="ADJ4" s="53"/>
      <c r="ADK4" s="53"/>
      <c r="ADL4" s="53"/>
      <c r="ADM4" s="53"/>
      <c r="ADN4" s="53"/>
      <c r="ADO4" s="53"/>
      <c r="ADP4" s="53"/>
      <c r="ADQ4" s="53"/>
      <c r="ADR4" s="53"/>
      <c r="ADS4" s="53"/>
      <c r="ADT4" s="53"/>
      <c r="ADU4" s="53"/>
      <c r="ADV4" s="53"/>
      <c r="ADW4" s="53"/>
      <c r="ADX4" s="53"/>
      <c r="ADY4" s="53"/>
      <c r="ADZ4" s="53"/>
      <c r="AEA4" s="53"/>
      <c r="AEB4" s="53"/>
      <c r="AEC4" s="53"/>
      <c r="AED4" s="53"/>
      <c r="AEE4" s="53"/>
      <c r="AEF4" s="53"/>
      <c r="AEG4" s="53"/>
      <c r="AEH4" s="53"/>
      <c r="AEI4" s="53"/>
      <c r="AEJ4" s="53"/>
      <c r="AEK4" s="53"/>
      <c r="AEL4" s="53"/>
      <c r="AEM4" s="53"/>
      <c r="AEN4" s="53"/>
      <c r="AEO4" s="53"/>
      <c r="AEP4" s="53"/>
      <c r="AEQ4" s="53"/>
      <c r="AER4" s="53"/>
      <c r="AES4" s="53"/>
      <c r="AET4" s="53"/>
      <c r="AEU4" s="53"/>
      <c r="AEV4" s="53"/>
      <c r="AEW4" s="53"/>
      <c r="AEX4" s="53"/>
      <c r="AEY4" s="53"/>
      <c r="AEZ4" s="53"/>
      <c r="AFA4" s="53"/>
      <c r="AFB4" s="53"/>
      <c r="AFC4" s="53"/>
      <c r="AFD4" s="53"/>
      <c r="AFE4" s="53"/>
      <c r="AFF4" s="53"/>
      <c r="AFG4" s="53"/>
      <c r="AFH4" s="53"/>
      <c r="AFI4" s="53"/>
      <c r="AFJ4" s="53"/>
      <c r="AFK4" s="53"/>
      <c r="AFL4" s="53"/>
      <c r="AFM4" s="53"/>
      <c r="AFN4" s="53"/>
      <c r="AFO4" s="53"/>
      <c r="AFP4" s="53"/>
      <c r="AFQ4" s="53"/>
      <c r="AFR4" s="53"/>
      <c r="AFS4" s="53"/>
      <c r="AFT4" s="53"/>
      <c r="AFU4" s="53"/>
      <c r="AFV4" s="53"/>
      <c r="AFW4" s="53"/>
      <c r="AFX4" s="53"/>
      <c r="AFY4" s="53"/>
      <c r="AFZ4" s="53"/>
      <c r="AGA4" s="53"/>
      <c r="AGB4" s="53"/>
      <c r="AGC4" s="53"/>
      <c r="AGD4" s="53"/>
      <c r="AGE4" s="53"/>
      <c r="AGF4" s="53"/>
      <c r="AGG4" s="53"/>
      <c r="AGH4" s="53"/>
      <c r="AGI4" s="53"/>
      <c r="AGJ4" s="53"/>
      <c r="AGK4" s="53"/>
      <c r="AGL4" s="53"/>
      <c r="AGM4" s="53"/>
      <c r="AGN4" s="53"/>
      <c r="AGO4" s="53"/>
      <c r="AGP4" s="53"/>
      <c r="AGQ4" s="53"/>
      <c r="AGR4" s="53"/>
      <c r="AGS4" s="53"/>
      <c r="AGT4" s="53"/>
      <c r="AGU4" s="53"/>
      <c r="AGV4" s="53"/>
      <c r="AGW4" s="53"/>
      <c r="AGX4" s="53"/>
      <c r="AGY4" s="53"/>
      <c r="AGZ4" s="53"/>
      <c r="AHA4" s="53"/>
      <c r="AHB4" s="53"/>
      <c r="AHC4" s="53"/>
      <c r="AHD4" s="53"/>
      <c r="AHE4" s="53"/>
      <c r="AHF4" s="53"/>
      <c r="AHG4" s="53"/>
      <c r="AHH4" s="53"/>
      <c r="AHI4" s="53"/>
      <c r="AHJ4" s="53"/>
      <c r="AHK4" s="53"/>
      <c r="AHL4" s="53"/>
      <c r="AHM4" s="53"/>
      <c r="AHN4" s="53"/>
      <c r="AHO4" s="53"/>
      <c r="AHP4" s="53"/>
      <c r="AHQ4" s="53"/>
      <c r="AHR4" s="53"/>
      <c r="AHS4" s="53"/>
      <c r="AHT4" s="53"/>
      <c r="AHU4" s="53"/>
      <c r="AHV4" s="53"/>
      <c r="AHW4" s="53"/>
      <c r="AHX4" s="53"/>
      <c r="AHY4" s="53"/>
      <c r="AHZ4" s="53"/>
      <c r="AIA4" s="53"/>
      <c r="AIB4" s="53"/>
      <c r="AIC4" s="53"/>
      <c r="AID4" s="53"/>
      <c r="AIE4" s="53"/>
      <c r="AIF4" s="53"/>
      <c r="AIG4" s="53"/>
      <c r="AIH4" s="53"/>
      <c r="AII4" s="53"/>
      <c r="AIJ4" s="53"/>
      <c r="AIK4" s="53"/>
      <c r="AIL4" s="53"/>
      <c r="AIM4" s="53"/>
      <c r="AIN4" s="53"/>
      <c r="AIO4" s="53"/>
      <c r="AIP4" s="53"/>
      <c r="AIQ4" s="53"/>
      <c r="AIR4" s="53"/>
      <c r="AIS4" s="53"/>
      <c r="AIT4" s="53"/>
      <c r="AIU4" s="53"/>
      <c r="AIV4" s="53"/>
      <c r="AIW4" s="53"/>
      <c r="AIX4" s="53"/>
      <c r="AIY4" s="53"/>
      <c r="AIZ4" s="53"/>
      <c r="AJA4" s="53"/>
      <c r="AJB4" s="53"/>
      <c r="AJC4" s="53"/>
      <c r="AJD4" s="53"/>
      <c r="AJE4" s="53"/>
      <c r="AJF4" s="53"/>
      <c r="AJG4" s="53"/>
      <c r="AJH4" s="53"/>
      <c r="AJI4" s="53"/>
      <c r="AJJ4" s="53"/>
      <c r="AJK4" s="53"/>
      <c r="AJL4" s="53"/>
      <c r="AJM4" s="53"/>
      <c r="AJN4" s="53"/>
      <c r="AJO4" s="53"/>
      <c r="AJP4" s="53"/>
      <c r="AJQ4" s="53"/>
      <c r="AJR4" s="53"/>
      <c r="AJS4" s="53"/>
      <c r="AJT4" s="53"/>
      <c r="AJU4" s="53"/>
      <c r="AJV4" s="53"/>
      <c r="AJW4" s="53"/>
      <c r="AJX4" s="53"/>
      <c r="AJY4" s="53"/>
      <c r="AJZ4" s="53"/>
      <c r="AKA4" s="53"/>
      <c r="AKB4" s="53"/>
      <c r="AKC4" s="53"/>
      <c r="AKD4" s="53"/>
      <c r="AKE4" s="53"/>
      <c r="AKF4" s="53"/>
      <c r="AKG4" s="53"/>
      <c r="AKH4" s="53"/>
      <c r="AKI4" s="53"/>
      <c r="AKJ4" s="53"/>
      <c r="AKK4" s="53"/>
      <c r="AKL4" s="53"/>
      <c r="AKM4" s="53"/>
      <c r="AKN4" s="53"/>
      <c r="AKO4" s="53"/>
      <c r="AKP4" s="53"/>
      <c r="AKQ4" s="53"/>
      <c r="AKR4" s="53"/>
      <c r="AKS4" s="53"/>
      <c r="AKT4" s="53"/>
      <c r="AKU4" s="53"/>
      <c r="AKV4" s="53"/>
      <c r="AKW4" s="53"/>
      <c r="AKX4" s="53"/>
      <c r="AKY4" s="53"/>
      <c r="AKZ4" s="53"/>
      <c r="ALA4" s="53"/>
      <c r="ALB4" s="53"/>
      <c r="ALC4" s="53"/>
      <c r="ALD4" s="53"/>
      <c r="ALE4" s="53"/>
      <c r="ALF4" s="53"/>
      <c r="ALG4" s="53"/>
      <c r="ALH4" s="53"/>
      <c r="ALI4" s="53"/>
      <c r="ALJ4" s="53"/>
      <c r="ALK4" s="53"/>
      <c r="ALL4" s="53"/>
      <c r="ALM4" s="53"/>
      <c r="ALN4" s="53"/>
      <c r="ALO4" s="53"/>
      <c r="ALP4" s="53"/>
      <c r="ALQ4" s="53"/>
      <c r="ALR4" s="53"/>
      <c r="ALS4" s="55"/>
      <c r="ALT4" s="55"/>
      <c r="ALU4" s="55"/>
      <c r="ALV4" s="55"/>
      <c r="ALW4" s="55"/>
      <c r="ALX4" s="55"/>
      <c r="ALY4" s="55"/>
      <c r="ALZ4" s="55"/>
      <c r="AMA4" s="55"/>
      <c r="AMB4" s="55"/>
      <c r="AMC4" s="55"/>
      <c r="AMD4" s="55"/>
      <c r="AME4" s="55"/>
    </row>
    <row r="5" spans="1:1019" s="56" customFormat="1" ht="15" customHeight="1" x14ac:dyDescent="0.25">
      <c r="A5" s="59"/>
      <c r="B5" s="59" t="s">
        <v>0</v>
      </c>
      <c r="C5" s="59" t="s">
        <v>1</v>
      </c>
      <c r="D5" s="59" t="s">
        <v>243</v>
      </c>
      <c r="E5" s="59" t="s">
        <v>3</v>
      </c>
      <c r="F5" s="59" t="s">
        <v>5</v>
      </c>
      <c r="G5" s="59" t="s">
        <v>7</v>
      </c>
      <c r="H5" s="65" t="s">
        <v>223</v>
      </c>
      <c r="I5" s="59" t="s">
        <v>9</v>
      </c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3"/>
      <c r="FJ5" s="53"/>
      <c r="FK5" s="53"/>
      <c r="FL5" s="53"/>
      <c r="FM5" s="53"/>
      <c r="FN5" s="53"/>
      <c r="FO5" s="53"/>
      <c r="FP5" s="53"/>
      <c r="FQ5" s="53"/>
      <c r="FR5" s="53"/>
      <c r="FS5" s="53"/>
      <c r="FT5" s="53"/>
      <c r="FU5" s="53"/>
      <c r="FV5" s="53"/>
      <c r="FW5" s="53"/>
      <c r="FX5" s="53"/>
      <c r="FY5" s="53"/>
      <c r="FZ5" s="53"/>
      <c r="GA5" s="53"/>
      <c r="GB5" s="53"/>
      <c r="GC5" s="53"/>
      <c r="GD5" s="53"/>
      <c r="GE5" s="53"/>
      <c r="GF5" s="53"/>
      <c r="GG5" s="53"/>
      <c r="GH5" s="53"/>
      <c r="GI5" s="53"/>
      <c r="GJ5" s="53"/>
      <c r="GK5" s="53"/>
      <c r="GL5" s="53"/>
      <c r="GM5" s="53"/>
      <c r="GN5" s="53"/>
      <c r="GO5" s="53"/>
      <c r="GP5" s="53"/>
      <c r="GQ5" s="53"/>
      <c r="GR5" s="53"/>
      <c r="GS5" s="53"/>
      <c r="GT5" s="53"/>
      <c r="GU5" s="53"/>
      <c r="GV5" s="53"/>
      <c r="GW5" s="53"/>
      <c r="GX5" s="53"/>
      <c r="GY5" s="53"/>
      <c r="GZ5" s="53"/>
      <c r="HA5" s="53"/>
      <c r="HB5" s="53"/>
      <c r="HC5" s="53"/>
      <c r="HD5" s="53"/>
      <c r="HE5" s="53"/>
      <c r="HF5" s="53"/>
      <c r="HG5" s="53"/>
      <c r="HH5" s="53"/>
      <c r="HI5" s="53"/>
      <c r="HJ5" s="53"/>
      <c r="HK5" s="53"/>
      <c r="HL5" s="53"/>
      <c r="HM5" s="53"/>
      <c r="HN5" s="53"/>
      <c r="HO5" s="53"/>
      <c r="HP5" s="53"/>
      <c r="HQ5" s="53"/>
      <c r="HR5" s="53"/>
      <c r="HS5" s="53"/>
      <c r="HT5" s="53"/>
      <c r="HU5" s="53"/>
      <c r="HV5" s="53"/>
      <c r="HW5" s="53"/>
      <c r="HX5" s="53"/>
      <c r="HY5" s="53"/>
      <c r="HZ5" s="53"/>
      <c r="IA5" s="53"/>
      <c r="IB5" s="53"/>
      <c r="IC5" s="53"/>
      <c r="ID5" s="53"/>
      <c r="IE5" s="53"/>
      <c r="IF5" s="53"/>
      <c r="IG5" s="53"/>
      <c r="IH5" s="53"/>
      <c r="II5" s="53"/>
      <c r="IJ5" s="53"/>
      <c r="IK5" s="53"/>
      <c r="IL5" s="53"/>
      <c r="IM5" s="53"/>
      <c r="IN5" s="53"/>
      <c r="IO5" s="53"/>
      <c r="IP5" s="53"/>
      <c r="IQ5" s="53"/>
      <c r="IR5" s="53"/>
      <c r="IS5" s="53"/>
      <c r="IT5" s="53"/>
      <c r="IU5" s="53"/>
      <c r="IV5" s="53"/>
      <c r="IW5" s="53"/>
      <c r="IX5" s="53"/>
      <c r="IY5" s="53"/>
      <c r="IZ5" s="53"/>
      <c r="JA5" s="53"/>
      <c r="JB5" s="53"/>
      <c r="JC5" s="53"/>
      <c r="JD5" s="53"/>
      <c r="JE5" s="53"/>
      <c r="JF5" s="53"/>
      <c r="JG5" s="53"/>
      <c r="JH5" s="53"/>
      <c r="JI5" s="53"/>
      <c r="JJ5" s="53"/>
      <c r="JK5" s="53"/>
      <c r="JL5" s="53"/>
      <c r="JM5" s="53"/>
      <c r="JN5" s="53"/>
      <c r="JO5" s="53"/>
      <c r="JP5" s="53"/>
      <c r="JQ5" s="53"/>
      <c r="JR5" s="53"/>
      <c r="JS5" s="53"/>
      <c r="JT5" s="53"/>
      <c r="JU5" s="53"/>
      <c r="JV5" s="53"/>
      <c r="JW5" s="53"/>
      <c r="JX5" s="53"/>
      <c r="JY5" s="53"/>
      <c r="JZ5" s="53"/>
      <c r="KA5" s="53"/>
      <c r="KB5" s="53"/>
      <c r="KC5" s="53"/>
      <c r="KD5" s="53"/>
      <c r="KE5" s="53"/>
      <c r="KF5" s="53"/>
      <c r="KG5" s="53"/>
      <c r="KH5" s="53"/>
      <c r="KI5" s="53"/>
      <c r="KJ5" s="53"/>
      <c r="KK5" s="53"/>
      <c r="KL5" s="53"/>
      <c r="KM5" s="53"/>
      <c r="KN5" s="53"/>
      <c r="KO5" s="53"/>
      <c r="KP5" s="53"/>
      <c r="KQ5" s="53"/>
      <c r="KR5" s="53"/>
      <c r="KS5" s="53"/>
      <c r="KT5" s="53"/>
      <c r="KU5" s="53"/>
      <c r="KV5" s="53"/>
      <c r="KW5" s="53"/>
      <c r="KX5" s="53"/>
      <c r="KY5" s="53"/>
      <c r="KZ5" s="53"/>
      <c r="LA5" s="53"/>
      <c r="LB5" s="53"/>
      <c r="LC5" s="53"/>
      <c r="LD5" s="53"/>
      <c r="LE5" s="53"/>
      <c r="LF5" s="53"/>
      <c r="LG5" s="53"/>
      <c r="LH5" s="53"/>
      <c r="LI5" s="53"/>
      <c r="LJ5" s="53"/>
      <c r="LK5" s="53"/>
      <c r="LL5" s="53"/>
      <c r="LM5" s="53"/>
      <c r="LN5" s="53"/>
      <c r="LO5" s="53"/>
      <c r="LP5" s="53"/>
      <c r="LQ5" s="53"/>
      <c r="LR5" s="53"/>
      <c r="LS5" s="53"/>
      <c r="LT5" s="53"/>
      <c r="LU5" s="53"/>
      <c r="LV5" s="53"/>
      <c r="LW5" s="53"/>
      <c r="LX5" s="53"/>
      <c r="LY5" s="53"/>
      <c r="LZ5" s="53"/>
      <c r="MA5" s="53"/>
      <c r="MB5" s="53"/>
      <c r="MC5" s="53"/>
      <c r="MD5" s="53"/>
      <c r="ME5" s="53"/>
      <c r="MF5" s="53"/>
      <c r="MG5" s="53"/>
      <c r="MH5" s="53"/>
      <c r="MI5" s="53"/>
      <c r="MJ5" s="53"/>
      <c r="MK5" s="53"/>
      <c r="ML5" s="53"/>
      <c r="MM5" s="53"/>
      <c r="MN5" s="53"/>
      <c r="MO5" s="53"/>
      <c r="MP5" s="53"/>
      <c r="MQ5" s="53"/>
      <c r="MR5" s="53"/>
      <c r="MS5" s="53"/>
      <c r="MT5" s="53"/>
      <c r="MU5" s="53"/>
      <c r="MV5" s="53"/>
      <c r="MW5" s="53"/>
      <c r="MX5" s="53"/>
      <c r="MY5" s="53"/>
      <c r="MZ5" s="53"/>
      <c r="NA5" s="53"/>
      <c r="NB5" s="53"/>
      <c r="NC5" s="53"/>
      <c r="ND5" s="53"/>
      <c r="NE5" s="53"/>
      <c r="NF5" s="53"/>
      <c r="NG5" s="53"/>
      <c r="NH5" s="53"/>
      <c r="NI5" s="53"/>
      <c r="NJ5" s="53"/>
      <c r="NK5" s="53"/>
      <c r="NL5" s="53"/>
      <c r="NM5" s="53"/>
      <c r="NN5" s="53"/>
      <c r="NO5" s="53"/>
      <c r="NP5" s="53"/>
      <c r="NQ5" s="53"/>
      <c r="NR5" s="53"/>
      <c r="NS5" s="53"/>
      <c r="NT5" s="53"/>
      <c r="NU5" s="53"/>
      <c r="NV5" s="53"/>
      <c r="NW5" s="53"/>
      <c r="NX5" s="53"/>
      <c r="NY5" s="53"/>
      <c r="NZ5" s="53"/>
      <c r="OA5" s="53"/>
      <c r="OB5" s="53"/>
      <c r="OC5" s="53"/>
      <c r="OD5" s="53"/>
      <c r="OE5" s="53"/>
      <c r="OF5" s="53"/>
      <c r="OG5" s="53"/>
      <c r="OH5" s="53"/>
      <c r="OI5" s="53"/>
      <c r="OJ5" s="53"/>
      <c r="OK5" s="53"/>
      <c r="OL5" s="53"/>
      <c r="OM5" s="53"/>
      <c r="ON5" s="53"/>
      <c r="OO5" s="53"/>
      <c r="OP5" s="53"/>
      <c r="OQ5" s="53"/>
      <c r="OR5" s="53"/>
      <c r="OS5" s="53"/>
      <c r="OT5" s="53"/>
      <c r="OU5" s="53"/>
      <c r="OV5" s="53"/>
      <c r="OW5" s="53"/>
      <c r="OX5" s="53"/>
      <c r="OY5" s="53"/>
      <c r="OZ5" s="53"/>
      <c r="PA5" s="53"/>
      <c r="PB5" s="53"/>
      <c r="PC5" s="53"/>
      <c r="PD5" s="53"/>
      <c r="PE5" s="53"/>
      <c r="PF5" s="53"/>
      <c r="PG5" s="53"/>
      <c r="PH5" s="53"/>
      <c r="PI5" s="53"/>
      <c r="PJ5" s="53"/>
      <c r="PK5" s="53"/>
      <c r="PL5" s="53"/>
      <c r="PM5" s="53"/>
      <c r="PN5" s="53"/>
      <c r="PO5" s="53"/>
      <c r="PP5" s="53"/>
      <c r="PQ5" s="53"/>
      <c r="PR5" s="53"/>
      <c r="PS5" s="53"/>
      <c r="PT5" s="53"/>
      <c r="PU5" s="53"/>
      <c r="PV5" s="53"/>
      <c r="PW5" s="53"/>
      <c r="PX5" s="53"/>
      <c r="PY5" s="53"/>
      <c r="PZ5" s="53"/>
      <c r="QA5" s="53"/>
      <c r="QB5" s="53"/>
      <c r="QC5" s="53"/>
      <c r="QD5" s="53"/>
      <c r="QE5" s="53"/>
      <c r="QF5" s="53"/>
      <c r="QG5" s="53"/>
      <c r="QH5" s="53"/>
      <c r="QI5" s="53"/>
      <c r="QJ5" s="53"/>
      <c r="QK5" s="53"/>
      <c r="QL5" s="53"/>
      <c r="QM5" s="53"/>
      <c r="QN5" s="53"/>
      <c r="QO5" s="53"/>
      <c r="QP5" s="53"/>
      <c r="QQ5" s="53"/>
      <c r="QR5" s="53"/>
      <c r="QS5" s="53"/>
      <c r="QT5" s="53"/>
      <c r="QU5" s="53"/>
      <c r="QV5" s="53"/>
      <c r="QW5" s="53"/>
      <c r="QX5" s="53"/>
      <c r="QY5" s="53"/>
      <c r="QZ5" s="53"/>
      <c r="RA5" s="53"/>
      <c r="RB5" s="53"/>
      <c r="RC5" s="53"/>
      <c r="RD5" s="53"/>
      <c r="RE5" s="53"/>
      <c r="RF5" s="53"/>
      <c r="RG5" s="53"/>
      <c r="RH5" s="53"/>
      <c r="RI5" s="53"/>
      <c r="RJ5" s="53"/>
      <c r="RK5" s="53"/>
      <c r="RL5" s="53"/>
      <c r="RM5" s="53"/>
      <c r="RN5" s="53"/>
      <c r="RO5" s="53"/>
      <c r="RP5" s="53"/>
      <c r="RQ5" s="53"/>
      <c r="RR5" s="53"/>
      <c r="RS5" s="53"/>
      <c r="RT5" s="53"/>
      <c r="RU5" s="53"/>
      <c r="RV5" s="53"/>
      <c r="RW5" s="53"/>
      <c r="RX5" s="53"/>
      <c r="RY5" s="53"/>
      <c r="RZ5" s="53"/>
      <c r="SA5" s="53"/>
      <c r="SB5" s="53"/>
      <c r="SC5" s="53"/>
      <c r="SD5" s="53"/>
      <c r="SE5" s="53"/>
      <c r="SF5" s="53"/>
      <c r="SG5" s="53"/>
      <c r="SH5" s="53"/>
      <c r="SI5" s="53"/>
      <c r="SJ5" s="53"/>
      <c r="SK5" s="53"/>
      <c r="SL5" s="53"/>
      <c r="SM5" s="53"/>
      <c r="SN5" s="53"/>
      <c r="SO5" s="53"/>
      <c r="SP5" s="53"/>
      <c r="SQ5" s="53"/>
      <c r="SR5" s="53"/>
      <c r="SS5" s="53"/>
      <c r="ST5" s="53"/>
      <c r="SU5" s="53"/>
      <c r="SV5" s="53"/>
      <c r="SW5" s="53"/>
      <c r="SX5" s="53"/>
      <c r="SY5" s="53"/>
      <c r="SZ5" s="53"/>
      <c r="TA5" s="53"/>
      <c r="TB5" s="53"/>
      <c r="TC5" s="53"/>
      <c r="TD5" s="53"/>
      <c r="TE5" s="53"/>
      <c r="TF5" s="53"/>
      <c r="TG5" s="53"/>
      <c r="TH5" s="53"/>
      <c r="TI5" s="53"/>
      <c r="TJ5" s="53"/>
      <c r="TK5" s="53"/>
      <c r="TL5" s="53"/>
      <c r="TM5" s="53"/>
      <c r="TN5" s="53"/>
      <c r="TO5" s="53"/>
      <c r="TP5" s="53"/>
      <c r="TQ5" s="53"/>
      <c r="TR5" s="53"/>
      <c r="TS5" s="53"/>
      <c r="TT5" s="53"/>
      <c r="TU5" s="53"/>
      <c r="TV5" s="53"/>
      <c r="TW5" s="53"/>
      <c r="TX5" s="53"/>
      <c r="TY5" s="53"/>
      <c r="TZ5" s="53"/>
      <c r="UA5" s="53"/>
      <c r="UB5" s="53"/>
      <c r="UC5" s="53"/>
      <c r="UD5" s="53"/>
      <c r="UE5" s="53"/>
      <c r="UF5" s="53"/>
      <c r="UG5" s="53"/>
      <c r="UH5" s="53"/>
      <c r="UI5" s="53"/>
      <c r="UJ5" s="53"/>
      <c r="UK5" s="53"/>
      <c r="UL5" s="53"/>
      <c r="UM5" s="53"/>
      <c r="UN5" s="53"/>
      <c r="UO5" s="53"/>
      <c r="UP5" s="53"/>
      <c r="UQ5" s="53"/>
      <c r="UR5" s="53"/>
      <c r="US5" s="53"/>
      <c r="UT5" s="53"/>
      <c r="UU5" s="53"/>
      <c r="UV5" s="53"/>
      <c r="UW5" s="53"/>
      <c r="UX5" s="53"/>
      <c r="UY5" s="53"/>
      <c r="UZ5" s="53"/>
      <c r="VA5" s="53"/>
      <c r="VB5" s="53"/>
      <c r="VC5" s="53"/>
      <c r="VD5" s="53"/>
      <c r="VE5" s="53"/>
      <c r="VF5" s="53"/>
      <c r="VG5" s="53"/>
      <c r="VH5" s="53"/>
      <c r="VI5" s="53"/>
      <c r="VJ5" s="53"/>
      <c r="VK5" s="53"/>
      <c r="VL5" s="53"/>
      <c r="VM5" s="53"/>
      <c r="VN5" s="53"/>
      <c r="VO5" s="53"/>
      <c r="VP5" s="53"/>
      <c r="VQ5" s="53"/>
      <c r="VR5" s="53"/>
      <c r="VS5" s="53"/>
      <c r="VT5" s="53"/>
      <c r="VU5" s="53"/>
      <c r="VV5" s="53"/>
      <c r="VW5" s="53"/>
      <c r="VX5" s="53"/>
      <c r="VY5" s="53"/>
      <c r="VZ5" s="53"/>
      <c r="WA5" s="53"/>
      <c r="WB5" s="53"/>
      <c r="WC5" s="53"/>
      <c r="WD5" s="53"/>
      <c r="WE5" s="53"/>
      <c r="WF5" s="53"/>
      <c r="WG5" s="53"/>
      <c r="WH5" s="53"/>
      <c r="WI5" s="53"/>
      <c r="WJ5" s="53"/>
      <c r="WK5" s="53"/>
      <c r="WL5" s="53"/>
      <c r="WM5" s="53"/>
      <c r="WN5" s="53"/>
      <c r="WO5" s="53"/>
      <c r="WP5" s="53"/>
      <c r="WQ5" s="53"/>
      <c r="WR5" s="53"/>
      <c r="WS5" s="53"/>
      <c r="WT5" s="53"/>
      <c r="WU5" s="53"/>
      <c r="WV5" s="53"/>
      <c r="WW5" s="53"/>
      <c r="WX5" s="53"/>
      <c r="WY5" s="53"/>
      <c r="WZ5" s="53"/>
      <c r="XA5" s="53"/>
      <c r="XB5" s="53"/>
      <c r="XC5" s="53"/>
      <c r="XD5" s="53"/>
      <c r="XE5" s="53"/>
      <c r="XF5" s="53"/>
      <c r="XG5" s="53"/>
      <c r="XH5" s="53"/>
      <c r="XI5" s="53"/>
      <c r="XJ5" s="53"/>
      <c r="XK5" s="53"/>
      <c r="XL5" s="53"/>
      <c r="XM5" s="53"/>
      <c r="XN5" s="53"/>
      <c r="XO5" s="53"/>
      <c r="XP5" s="53"/>
      <c r="XQ5" s="53"/>
      <c r="XR5" s="53"/>
      <c r="XS5" s="53"/>
      <c r="XT5" s="53"/>
      <c r="XU5" s="53"/>
      <c r="XV5" s="53"/>
      <c r="XW5" s="53"/>
      <c r="XX5" s="53"/>
      <c r="XY5" s="53"/>
      <c r="XZ5" s="53"/>
      <c r="YA5" s="53"/>
      <c r="YB5" s="53"/>
      <c r="YC5" s="53"/>
      <c r="YD5" s="53"/>
      <c r="YE5" s="53"/>
      <c r="YF5" s="53"/>
      <c r="YG5" s="53"/>
      <c r="YH5" s="53"/>
      <c r="YI5" s="53"/>
      <c r="YJ5" s="53"/>
      <c r="YK5" s="53"/>
      <c r="YL5" s="53"/>
      <c r="YM5" s="53"/>
      <c r="YN5" s="53"/>
      <c r="YO5" s="53"/>
      <c r="YP5" s="53"/>
      <c r="YQ5" s="53"/>
      <c r="YR5" s="53"/>
      <c r="YS5" s="53"/>
      <c r="YT5" s="53"/>
      <c r="YU5" s="53"/>
      <c r="YV5" s="53"/>
      <c r="YW5" s="53"/>
      <c r="YX5" s="53"/>
      <c r="YY5" s="53"/>
      <c r="YZ5" s="53"/>
      <c r="ZA5" s="53"/>
      <c r="ZB5" s="53"/>
      <c r="ZC5" s="53"/>
      <c r="ZD5" s="53"/>
      <c r="ZE5" s="53"/>
      <c r="ZF5" s="53"/>
      <c r="ZG5" s="53"/>
      <c r="ZH5" s="53"/>
      <c r="ZI5" s="53"/>
      <c r="ZJ5" s="53"/>
      <c r="ZK5" s="53"/>
      <c r="ZL5" s="53"/>
      <c r="ZM5" s="53"/>
      <c r="ZN5" s="53"/>
      <c r="ZO5" s="53"/>
      <c r="ZP5" s="53"/>
      <c r="ZQ5" s="53"/>
      <c r="ZR5" s="53"/>
      <c r="ZS5" s="53"/>
      <c r="ZT5" s="53"/>
      <c r="ZU5" s="53"/>
      <c r="ZV5" s="53"/>
      <c r="ZW5" s="53"/>
      <c r="ZX5" s="53"/>
      <c r="ZY5" s="53"/>
      <c r="ZZ5" s="53"/>
      <c r="AAA5" s="53"/>
      <c r="AAB5" s="53"/>
      <c r="AAC5" s="53"/>
      <c r="AAD5" s="53"/>
      <c r="AAE5" s="53"/>
      <c r="AAF5" s="53"/>
      <c r="AAG5" s="53"/>
      <c r="AAH5" s="53"/>
      <c r="AAI5" s="53"/>
      <c r="AAJ5" s="53"/>
      <c r="AAK5" s="53"/>
      <c r="AAL5" s="53"/>
      <c r="AAM5" s="53"/>
      <c r="AAN5" s="53"/>
      <c r="AAO5" s="53"/>
      <c r="AAP5" s="53"/>
      <c r="AAQ5" s="53"/>
      <c r="AAR5" s="53"/>
      <c r="AAS5" s="53"/>
      <c r="AAT5" s="53"/>
      <c r="AAU5" s="53"/>
      <c r="AAV5" s="53"/>
      <c r="AAW5" s="53"/>
      <c r="AAX5" s="53"/>
      <c r="AAY5" s="53"/>
      <c r="AAZ5" s="53"/>
      <c r="ABA5" s="53"/>
      <c r="ABB5" s="53"/>
      <c r="ABC5" s="53"/>
      <c r="ABD5" s="53"/>
      <c r="ABE5" s="53"/>
      <c r="ABF5" s="53"/>
      <c r="ABG5" s="53"/>
      <c r="ABH5" s="53"/>
      <c r="ABI5" s="53"/>
      <c r="ABJ5" s="53"/>
      <c r="ABK5" s="53"/>
      <c r="ABL5" s="53"/>
      <c r="ABM5" s="53"/>
      <c r="ABN5" s="53"/>
      <c r="ABO5" s="53"/>
      <c r="ABP5" s="53"/>
      <c r="ABQ5" s="53"/>
      <c r="ABR5" s="53"/>
      <c r="ABS5" s="53"/>
      <c r="ABT5" s="53"/>
      <c r="ABU5" s="53"/>
      <c r="ABV5" s="53"/>
      <c r="ABW5" s="53"/>
      <c r="ABX5" s="53"/>
      <c r="ABY5" s="53"/>
      <c r="ABZ5" s="53"/>
      <c r="ACA5" s="53"/>
      <c r="ACB5" s="53"/>
      <c r="ACC5" s="53"/>
      <c r="ACD5" s="53"/>
      <c r="ACE5" s="53"/>
      <c r="ACF5" s="53"/>
      <c r="ACG5" s="53"/>
      <c r="ACH5" s="53"/>
      <c r="ACI5" s="53"/>
      <c r="ACJ5" s="53"/>
      <c r="ACK5" s="53"/>
      <c r="ACL5" s="53"/>
      <c r="ACM5" s="53"/>
      <c r="ACN5" s="53"/>
      <c r="ACO5" s="53"/>
      <c r="ACP5" s="53"/>
      <c r="ACQ5" s="53"/>
      <c r="ACR5" s="53"/>
      <c r="ACS5" s="53"/>
      <c r="ACT5" s="53"/>
      <c r="ACU5" s="53"/>
      <c r="ACV5" s="53"/>
      <c r="ACW5" s="53"/>
      <c r="ACX5" s="53"/>
      <c r="ACY5" s="53"/>
      <c r="ACZ5" s="53"/>
      <c r="ADA5" s="53"/>
      <c r="ADB5" s="53"/>
      <c r="ADC5" s="53"/>
      <c r="ADD5" s="53"/>
      <c r="ADE5" s="53"/>
      <c r="ADF5" s="53"/>
      <c r="ADG5" s="53"/>
      <c r="ADH5" s="53"/>
      <c r="ADI5" s="53"/>
      <c r="ADJ5" s="53"/>
      <c r="ADK5" s="53"/>
      <c r="ADL5" s="53"/>
      <c r="ADM5" s="53"/>
      <c r="ADN5" s="53"/>
      <c r="ADO5" s="53"/>
      <c r="ADP5" s="53"/>
      <c r="ADQ5" s="53"/>
      <c r="ADR5" s="53"/>
      <c r="ADS5" s="53"/>
      <c r="ADT5" s="53"/>
      <c r="ADU5" s="53"/>
      <c r="ADV5" s="53"/>
      <c r="ADW5" s="53"/>
      <c r="ADX5" s="53"/>
      <c r="ADY5" s="53"/>
      <c r="ADZ5" s="53"/>
      <c r="AEA5" s="53"/>
      <c r="AEB5" s="53"/>
      <c r="AEC5" s="53"/>
      <c r="AED5" s="53"/>
      <c r="AEE5" s="53"/>
      <c r="AEF5" s="53"/>
      <c r="AEG5" s="53"/>
      <c r="AEH5" s="53"/>
      <c r="AEI5" s="53"/>
      <c r="AEJ5" s="53"/>
      <c r="AEK5" s="53"/>
      <c r="AEL5" s="53"/>
      <c r="AEM5" s="53"/>
      <c r="AEN5" s="53"/>
      <c r="AEO5" s="53"/>
      <c r="AEP5" s="53"/>
      <c r="AEQ5" s="53"/>
      <c r="AER5" s="53"/>
      <c r="AES5" s="53"/>
      <c r="AET5" s="53"/>
      <c r="AEU5" s="53"/>
      <c r="AEV5" s="53"/>
      <c r="AEW5" s="53"/>
      <c r="AEX5" s="53"/>
      <c r="AEY5" s="53"/>
      <c r="AEZ5" s="53"/>
      <c r="AFA5" s="53"/>
      <c r="AFB5" s="53"/>
      <c r="AFC5" s="53"/>
      <c r="AFD5" s="53"/>
      <c r="AFE5" s="53"/>
      <c r="AFF5" s="53"/>
      <c r="AFG5" s="53"/>
      <c r="AFH5" s="53"/>
      <c r="AFI5" s="53"/>
      <c r="AFJ5" s="53"/>
      <c r="AFK5" s="53"/>
      <c r="AFL5" s="53"/>
      <c r="AFM5" s="53"/>
      <c r="AFN5" s="53"/>
      <c r="AFO5" s="53"/>
      <c r="AFP5" s="53"/>
      <c r="AFQ5" s="53"/>
      <c r="AFR5" s="53"/>
      <c r="AFS5" s="53"/>
      <c r="AFT5" s="53"/>
      <c r="AFU5" s="53"/>
      <c r="AFV5" s="53"/>
      <c r="AFW5" s="53"/>
      <c r="AFX5" s="53"/>
      <c r="AFY5" s="53"/>
      <c r="AFZ5" s="53"/>
      <c r="AGA5" s="53"/>
      <c r="AGB5" s="53"/>
      <c r="AGC5" s="53"/>
      <c r="AGD5" s="53"/>
      <c r="AGE5" s="53"/>
      <c r="AGF5" s="53"/>
      <c r="AGG5" s="53"/>
      <c r="AGH5" s="53"/>
      <c r="AGI5" s="53"/>
      <c r="AGJ5" s="53"/>
      <c r="AGK5" s="53"/>
      <c r="AGL5" s="53"/>
      <c r="AGM5" s="53"/>
      <c r="AGN5" s="53"/>
      <c r="AGO5" s="53"/>
      <c r="AGP5" s="53"/>
      <c r="AGQ5" s="53"/>
      <c r="AGR5" s="53"/>
      <c r="AGS5" s="53"/>
      <c r="AGT5" s="53"/>
      <c r="AGU5" s="53"/>
      <c r="AGV5" s="53"/>
      <c r="AGW5" s="53"/>
      <c r="AGX5" s="53"/>
      <c r="AGY5" s="53"/>
      <c r="AGZ5" s="53"/>
      <c r="AHA5" s="53"/>
      <c r="AHB5" s="53"/>
      <c r="AHC5" s="53"/>
      <c r="AHD5" s="53"/>
      <c r="AHE5" s="53"/>
      <c r="AHF5" s="53"/>
      <c r="AHG5" s="53"/>
      <c r="AHH5" s="53"/>
      <c r="AHI5" s="53"/>
      <c r="AHJ5" s="53"/>
      <c r="AHK5" s="53"/>
      <c r="AHL5" s="53"/>
      <c r="AHM5" s="53"/>
      <c r="AHN5" s="53"/>
      <c r="AHO5" s="53"/>
      <c r="AHP5" s="53"/>
      <c r="AHQ5" s="53"/>
      <c r="AHR5" s="53"/>
      <c r="AHS5" s="53"/>
      <c r="AHT5" s="53"/>
      <c r="AHU5" s="53"/>
      <c r="AHV5" s="53"/>
      <c r="AHW5" s="53"/>
      <c r="AHX5" s="53"/>
      <c r="AHY5" s="53"/>
      <c r="AHZ5" s="53"/>
      <c r="AIA5" s="53"/>
      <c r="AIB5" s="53"/>
      <c r="AIC5" s="53"/>
      <c r="AID5" s="53"/>
      <c r="AIE5" s="53"/>
      <c r="AIF5" s="53"/>
      <c r="AIG5" s="53"/>
      <c r="AIH5" s="53"/>
      <c r="AII5" s="53"/>
      <c r="AIJ5" s="53"/>
      <c r="AIK5" s="53"/>
      <c r="AIL5" s="53"/>
      <c r="AIM5" s="53"/>
      <c r="AIN5" s="53"/>
      <c r="AIO5" s="53"/>
      <c r="AIP5" s="53"/>
      <c r="AIQ5" s="53"/>
      <c r="AIR5" s="53"/>
      <c r="AIS5" s="53"/>
      <c r="AIT5" s="53"/>
      <c r="AIU5" s="53"/>
      <c r="AIV5" s="53"/>
      <c r="AIW5" s="53"/>
      <c r="AIX5" s="53"/>
      <c r="AIY5" s="53"/>
      <c r="AIZ5" s="53"/>
      <c r="AJA5" s="53"/>
      <c r="AJB5" s="53"/>
      <c r="AJC5" s="53"/>
      <c r="AJD5" s="53"/>
      <c r="AJE5" s="53"/>
      <c r="AJF5" s="53"/>
      <c r="AJG5" s="53"/>
      <c r="AJH5" s="53"/>
      <c r="AJI5" s="53"/>
      <c r="AJJ5" s="53"/>
      <c r="AJK5" s="53"/>
      <c r="AJL5" s="53"/>
      <c r="AJM5" s="53"/>
      <c r="AJN5" s="53"/>
      <c r="AJO5" s="53"/>
      <c r="AJP5" s="53"/>
      <c r="AJQ5" s="53"/>
      <c r="AJR5" s="53"/>
      <c r="AJS5" s="53"/>
      <c r="AJT5" s="53"/>
      <c r="AJU5" s="53"/>
      <c r="AJV5" s="53"/>
      <c r="AJW5" s="53"/>
      <c r="AJX5" s="53"/>
      <c r="AJY5" s="53"/>
      <c r="AJZ5" s="53"/>
      <c r="AKA5" s="53"/>
      <c r="AKB5" s="53"/>
      <c r="AKC5" s="53"/>
      <c r="AKD5" s="53"/>
      <c r="AKE5" s="53"/>
      <c r="AKF5" s="53"/>
      <c r="AKG5" s="53"/>
      <c r="AKH5" s="53"/>
      <c r="AKI5" s="53"/>
      <c r="AKJ5" s="53"/>
      <c r="AKK5" s="53"/>
      <c r="AKL5" s="53"/>
      <c r="AKM5" s="53"/>
      <c r="AKN5" s="53"/>
      <c r="AKO5" s="53"/>
      <c r="AKP5" s="53"/>
      <c r="AKQ5" s="53"/>
      <c r="AKR5" s="53"/>
      <c r="AKS5" s="53"/>
      <c r="AKT5" s="53"/>
      <c r="AKU5" s="53"/>
      <c r="AKV5" s="53"/>
      <c r="AKW5" s="53"/>
      <c r="AKX5" s="53"/>
      <c r="AKY5" s="53"/>
      <c r="AKZ5" s="53"/>
      <c r="ALA5" s="53"/>
      <c r="ALB5" s="53"/>
      <c r="ALC5" s="53"/>
      <c r="ALD5" s="53"/>
      <c r="ALE5" s="53"/>
      <c r="ALF5" s="53"/>
      <c r="ALG5" s="53"/>
      <c r="ALH5" s="53"/>
      <c r="ALI5" s="53"/>
      <c r="ALJ5" s="53"/>
      <c r="ALK5" s="53"/>
      <c r="ALL5" s="53"/>
      <c r="ALM5" s="53"/>
      <c r="ALN5" s="53"/>
      <c r="ALO5" s="53"/>
      <c r="ALP5" s="53"/>
      <c r="ALQ5" s="53"/>
      <c r="ALR5" s="53"/>
      <c r="ALS5" s="55"/>
      <c r="ALT5" s="55"/>
      <c r="ALU5" s="55"/>
      <c r="ALV5" s="55"/>
      <c r="ALW5" s="55"/>
      <c r="ALX5" s="55"/>
      <c r="ALY5" s="55"/>
      <c r="ALZ5" s="55"/>
      <c r="AMA5" s="55"/>
      <c r="AMB5" s="55"/>
      <c r="AMC5" s="55"/>
      <c r="AMD5" s="55"/>
      <c r="AME5" s="55"/>
    </row>
    <row r="6" spans="1:1019" s="56" customFormat="1" ht="15" customHeight="1" x14ac:dyDescent="0.25">
      <c r="A6" s="29"/>
      <c r="B6" s="85">
        <v>148</v>
      </c>
      <c r="C6" s="29">
        <f>IFERROR((VLOOKUP(B6,INSCRITOS!A:B,2,0)),"")</f>
        <v>107505</v>
      </c>
      <c r="D6" s="29" t="str">
        <f>IFERROR((VLOOKUP(B6,INSCRITOS!A:C,3,0)),"")</f>
        <v>6-7 anos</v>
      </c>
      <c r="E6" s="37" t="str">
        <f>IFERROR((VLOOKUP(B6,INSCRITOS!A:D,4,0)),"")</f>
        <v>Caetana Faustino</v>
      </c>
      <c r="F6" s="29" t="str">
        <f>IFERROR((VLOOKUP(B6,INSCRITOS!A:F,6,0)),"")</f>
        <v>F</v>
      </c>
      <c r="G6" s="37" t="str">
        <f>IFERROR((VLOOKUP(B6,INSCRITOS!A:H,8,0)),"")</f>
        <v>Associação Naval Amorense</v>
      </c>
      <c r="H6" s="84"/>
      <c r="I6" s="68">
        <v>100</v>
      </c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  <c r="IV6" s="53"/>
      <c r="IW6" s="53"/>
      <c r="IX6" s="53"/>
      <c r="IY6" s="53"/>
      <c r="IZ6" s="53"/>
      <c r="JA6" s="53"/>
      <c r="JB6" s="53"/>
      <c r="JC6" s="53"/>
      <c r="JD6" s="53"/>
      <c r="JE6" s="53"/>
      <c r="JF6" s="53"/>
      <c r="JG6" s="53"/>
      <c r="JH6" s="53"/>
      <c r="JI6" s="53"/>
      <c r="JJ6" s="53"/>
      <c r="JK6" s="53"/>
      <c r="JL6" s="53"/>
      <c r="JM6" s="53"/>
      <c r="JN6" s="53"/>
      <c r="JO6" s="53"/>
      <c r="JP6" s="53"/>
      <c r="JQ6" s="53"/>
      <c r="JR6" s="53"/>
      <c r="JS6" s="53"/>
      <c r="JT6" s="53"/>
      <c r="JU6" s="53"/>
      <c r="JV6" s="53"/>
      <c r="JW6" s="53"/>
      <c r="JX6" s="53"/>
      <c r="JY6" s="53"/>
      <c r="JZ6" s="53"/>
      <c r="KA6" s="53"/>
      <c r="KB6" s="53"/>
      <c r="KC6" s="53"/>
      <c r="KD6" s="53"/>
      <c r="KE6" s="53"/>
      <c r="KF6" s="53"/>
      <c r="KG6" s="53"/>
      <c r="KH6" s="53"/>
      <c r="KI6" s="53"/>
      <c r="KJ6" s="53"/>
      <c r="KK6" s="53"/>
      <c r="KL6" s="53"/>
      <c r="KM6" s="53"/>
      <c r="KN6" s="53"/>
      <c r="KO6" s="53"/>
      <c r="KP6" s="53"/>
      <c r="KQ6" s="53"/>
      <c r="KR6" s="53"/>
      <c r="KS6" s="53"/>
      <c r="KT6" s="53"/>
      <c r="KU6" s="53"/>
      <c r="KV6" s="53"/>
      <c r="KW6" s="53"/>
      <c r="KX6" s="53"/>
      <c r="KY6" s="53"/>
      <c r="KZ6" s="53"/>
      <c r="LA6" s="53"/>
      <c r="LB6" s="53"/>
      <c r="LC6" s="53"/>
      <c r="LD6" s="53"/>
      <c r="LE6" s="53"/>
      <c r="LF6" s="53"/>
      <c r="LG6" s="53"/>
      <c r="LH6" s="53"/>
      <c r="LI6" s="53"/>
      <c r="LJ6" s="53"/>
      <c r="LK6" s="53"/>
      <c r="LL6" s="53"/>
      <c r="LM6" s="53"/>
      <c r="LN6" s="53"/>
      <c r="LO6" s="53"/>
      <c r="LP6" s="53"/>
      <c r="LQ6" s="53"/>
      <c r="LR6" s="53"/>
      <c r="LS6" s="53"/>
      <c r="LT6" s="53"/>
      <c r="LU6" s="53"/>
      <c r="LV6" s="53"/>
      <c r="LW6" s="53"/>
      <c r="LX6" s="53"/>
      <c r="LY6" s="53"/>
      <c r="LZ6" s="53"/>
      <c r="MA6" s="53"/>
      <c r="MB6" s="53"/>
      <c r="MC6" s="53"/>
      <c r="MD6" s="53"/>
      <c r="ME6" s="53"/>
      <c r="MF6" s="53"/>
      <c r="MG6" s="53"/>
      <c r="MH6" s="53"/>
      <c r="MI6" s="53"/>
      <c r="MJ6" s="53"/>
      <c r="MK6" s="53"/>
      <c r="ML6" s="53"/>
      <c r="MM6" s="53"/>
      <c r="MN6" s="53"/>
      <c r="MO6" s="53"/>
      <c r="MP6" s="53"/>
      <c r="MQ6" s="53"/>
      <c r="MR6" s="53"/>
      <c r="MS6" s="53"/>
      <c r="MT6" s="53"/>
      <c r="MU6" s="53"/>
      <c r="MV6" s="53"/>
      <c r="MW6" s="53"/>
      <c r="MX6" s="53"/>
      <c r="MY6" s="53"/>
      <c r="MZ6" s="53"/>
      <c r="NA6" s="53"/>
      <c r="NB6" s="53"/>
      <c r="NC6" s="53"/>
      <c r="ND6" s="53"/>
      <c r="NE6" s="53"/>
      <c r="NF6" s="53"/>
      <c r="NG6" s="53"/>
      <c r="NH6" s="53"/>
      <c r="NI6" s="53"/>
      <c r="NJ6" s="53"/>
      <c r="NK6" s="53"/>
      <c r="NL6" s="53"/>
      <c r="NM6" s="53"/>
      <c r="NN6" s="53"/>
      <c r="NO6" s="53"/>
      <c r="NP6" s="53"/>
      <c r="NQ6" s="53"/>
      <c r="NR6" s="53"/>
      <c r="NS6" s="53"/>
      <c r="NT6" s="53"/>
      <c r="NU6" s="53"/>
      <c r="NV6" s="53"/>
      <c r="NW6" s="53"/>
      <c r="NX6" s="53"/>
      <c r="NY6" s="53"/>
      <c r="NZ6" s="53"/>
      <c r="OA6" s="53"/>
      <c r="OB6" s="53"/>
      <c r="OC6" s="53"/>
      <c r="OD6" s="53"/>
      <c r="OE6" s="53"/>
      <c r="OF6" s="53"/>
      <c r="OG6" s="53"/>
      <c r="OH6" s="53"/>
      <c r="OI6" s="53"/>
      <c r="OJ6" s="53"/>
      <c r="OK6" s="53"/>
      <c r="OL6" s="53"/>
      <c r="OM6" s="53"/>
      <c r="ON6" s="53"/>
      <c r="OO6" s="53"/>
      <c r="OP6" s="53"/>
      <c r="OQ6" s="53"/>
      <c r="OR6" s="53"/>
      <c r="OS6" s="53"/>
      <c r="OT6" s="53"/>
      <c r="OU6" s="53"/>
      <c r="OV6" s="53"/>
      <c r="OW6" s="53"/>
      <c r="OX6" s="53"/>
      <c r="OY6" s="53"/>
      <c r="OZ6" s="53"/>
      <c r="PA6" s="53"/>
      <c r="PB6" s="53"/>
      <c r="PC6" s="53"/>
      <c r="PD6" s="53"/>
      <c r="PE6" s="53"/>
      <c r="PF6" s="53"/>
      <c r="PG6" s="53"/>
      <c r="PH6" s="53"/>
      <c r="PI6" s="53"/>
      <c r="PJ6" s="53"/>
      <c r="PK6" s="53"/>
      <c r="PL6" s="53"/>
      <c r="PM6" s="53"/>
      <c r="PN6" s="53"/>
      <c r="PO6" s="53"/>
      <c r="PP6" s="53"/>
      <c r="PQ6" s="53"/>
      <c r="PR6" s="53"/>
      <c r="PS6" s="53"/>
      <c r="PT6" s="53"/>
      <c r="PU6" s="53"/>
      <c r="PV6" s="53"/>
      <c r="PW6" s="53"/>
      <c r="PX6" s="53"/>
      <c r="PY6" s="53"/>
      <c r="PZ6" s="53"/>
      <c r="QA6" s="53"/>
      <c r="QB6" s="53"/>
      <c r="QC6" s="53"/>
      <c r="QD6" s="53"/>
      <c r="QE6" s="53"/>
      <c r="QF6" s="53"/>
      <c r="QG6" s="53"/>
      <c r="QH6" s="53"/>
      <c r="QI6" s="53"/>
      <c r="QJ6" s="53"/>
      <c r="QK6" s="53"/>
      <c r="QL6" s="53"/>
      <c r="QM6" s="53"/>
      <c r="QN6" s="53"/>
      <c r="QO6" s="53"/>
      <c r="QP6" s="53"/>
      <c r="QQ6" s="53"/>
      <c r="QR6" s="53"/>
      <c r="QS6" s="53"/>
      <c r="QT6" s="53"/>
      <c r="QU6" s="53"/>
      <c r="QV6" s="53"/>
      <c r="QW6" s="53"/>
      <c r="QX6" s="53"/>
      <c r="QY6" s="53"/>
      <c r="QZ6" s="53"/>
      <c r="RA6" s="53"/>
      <c r="RB6" s="53"/>
      <c r="RC6" s="53"/>
      <c r="RD6" s="53"/>
      <c r="RE6" s="53"/>
      <c r="RF6" s="53"/>
      <c r="RG6" s="53"/>
      <c r="RH6" s="53"/>
      <c r="RI6" s="53"/>
      <c r="RJ6" s="53"/>
      <c r="RK6" s="53"/>
      <c r="RL6" s="53"/>
      <c r="RM6" s="53"/>
      <c r="RN6" s="53"/>
      <c r="RO6" s="53"/>
      <c r="RP6" s="53"/>
      <c r="RQ6" s="53"/>
      <c r="RR6" s="53"/>
      <c r="RS6" s="53"/>
      <c r="RT6" s="53"/>
      <c r="RU6" s="53"/>
      <c r="RV6" s="53"/>
      <c r="RW6" s="53"/>
      <c r="RX6" s="53"/>
      <c r="RY6" s="53"/>
      <c r="RZ6" s="53"/>
      <c r="SA6" s="53"/>
      <c r="SB6" s="53"/>
      <c r="SC6" s="53"/>
      <c r="SD6" s="53"/>
      <c r="SE6" s="53"/>
      <c r="SF6" s="53"/>
      <c r="SG6" s="53"/>
      <c r="SH6" s="53"/>
      <c r="SI6" s="53"/>
      <c r="SJ6" s="53"/>
      <c r="SK6" s="53"/>
      <c r="SL6" s="53"/>
      <c r="SM6" s="53"/>
      <c r="SN6" s="53"/>
      <c r="SO6" s="53"/>
      <c r="SP6" s="53"/>
      <c r="SQ6" s="53"/>
      <c r="SR6" s="53"/>
      <c r="SS6" s="53"/>
      <c r="ST6" s="53"/>
      <c r="SU6" s="53"/>
      <c r="SV6" s="53"/>
      <c r="SW6" s="53"/>
      <c r="SX6" s="53"/>
      <c r="SY6" s="53"/>
      <c r="SZ6" s="53"/>
      <c r="TA6" s="53"/>
      <c r="TB6" s="53"/>
      <c r="TC6" s="53"/>
      <c r="TD6" s="53"/>
      <c r="TE6" s="53"/>
      <c r="TF6" s="53"/>
      <c r="TG6" s="53"/>
      <c r="TH6" s="53"/>
      <c r="TI6" s="53"/>
      <c r="TJ6" s="53"/>
      <c r="TK6" s="53"/>
      <c r="TL6" s="53"/>
      <c r="TM6" s="53"/>
      <c r="TN6" s="53"/>
      <c r="TO6" s="53"/>
      <c r="TP6" s="53"/>
      <c r="TQ6" s="53"/>
      <c r="TR6" s="53"/>
      <c r="TS6" s="53"/>
      <c r="TT6" s="53"/>
      <c r="TU6" s="53"/>
      <c r="TV6" s="53"/>
      <c r="TW6" s="53"/>
      <c r="TX6" s="53"/>
      <c r="TY6" s="53"/>
      <c r="TZ6" s="53"/>
      <c r="UA6" s="53"/>
      <c r="UB6" s="53"/>
      <c r="UC6" s="53"/>
      <c r="UD6" s="53"/>
      <c r="UE6" s="53"/>
      <c r="UF6" s="53"/>
      <c r="UG6" s="53"/>
      <c r="UH6" s="53"/>
      <c r="UI6" s="53"/>
      <c r="UJ6" s="53"/>
      <c r="UK6" s="53"/>
      <c r="UL6" s="53"/>
      <c r="UM6" s="53"/>
      <c r="UN6" s="53"/>
      <c r="UO6" s="53"/>
      <c r="UP6" s="53"/>
      <c r="UQ6" s="53"/>
      <c r="UR6" s="53"/>
      <c r="US6" s="53"/>
      <c r="UT6" s="53"/>
      <c r="UU6" s="53"/>
      <c r="UV6" s="53"/>
      <c r="UW6" s="53"/>
      <c r="UX6" s="53"/>
      <c r="UY6" s="53"/>
      <c r="UZ6" s="53"/>
      <c r="VA6" s="53"/>
      <c r="VB6" s="53"/>
      <c r="VC6" s="53"/>
      <c r="VD6" s="53"/>
      <c r="VE6" s="53"/>
      <c r="VF6" s="53"/>
      <c r="VG6" s="53"/>
      <c r="VH6" s="53"/>
      <c r="VI6" s="53"/>
      <c r="VJ6" s="53"/>
      <c r="VK6" s="53"/>
      <c r="VL6" s="53"/>
      <c r="VM6" s="53"/>
      <c r="VN6" s="53"/>
      <c r="VO6" s="53"/>
      <c r="VP6" s="53"/>
      <c r="VQ6" s="53"/>
      <c r="VR6" s="53"/>
      <c r="VS6" s="53"/>
      <c r="VT6" s="53"/>
      <c r="VU6" s="53"/>
      <c r="VV6" s="53"/>
      <c r="VW6" s="53"/>
      <c r="VX6" s="53"/>
      <c r="VY6" s="53"/>
      <c r="VZ6" s="53"/>
      <c r="WA6" s="53"/>
      <c r="WB6" s="53"/>
      <c r="WC6" s="53"/>
      <c r="WD6" s="53"/>
      <c r="WE6" s="53"/>
      <c r="WF6" s="53"/>
      <c r="WG6" s="53"/>
      <c r="WH6" s="53"/>
      <c r="WI6" s="53"/>
      <c r="WJ6" s="53"/>
      <c r="WK6" s="53"/>
      <c r="WL6" s="53"/>
      <c r="WM6" s="53"/>
      <c r="WN6" s="53"/>
      <c r="WO6" s="53"/>
      <c r="WP6" s="53"/>
      <c r="WQ6" s="53"/>
      <c r="WR6" s="53"/>
      <c r="WS6" s="53"/>
      <c r="WT6" s="53"/>
      <c r="WU6" s="53"/>
      <c r="WV6" s="53"/>
      <c r="WW6" s="53"/>
      <c r="WX6" s="53"/>
      <c r="WY6" s="53"/>
      <c r="WZ6" s="53"/>
      <c r="XA6" s="53"/>
      <c r="XB6" s="53"/>
      <c r="XC6" s="53"/>
      <c r="XD6" s="53"/>
      <c r="XE6" s="53"/>
      <c r="XF6" s="53"/>
      <c r="XG6" s="53"/>
      <c r="XH6" s="53"/>
      <c r="XI6" s="53"/>
      <c r="XJ6" s="53"/>
      <c r="XK6" s="53"/>
      <c r="XL6" s="53"/>
      <c r="XM6" s="53"/>
      <c r="XN6" s="53"/>
      <c r="XO6" s="53"/>
      <c r="XP6" s="53"/>
      <c r="XQ6" s="53"/>
      <c r="XR6" s="53"/>
      <c r="XS6" s="53"/>
      <c r="XT6" s="53"/>
      <c r="XU6" s="53"/>
      <c r="XV6" s="53"/>
      <c r="XW6" s="53"/>
      <c r="XX6" s="53"/>
      <c r="XY6" s="53"/>
      <c r="XZ6" s="53"/>
      <c r="YA6" s="53"/>
      <c r="YB6" s="53"/>
      <c r="YC6" s="53"/>
      <c r="YD6" s="53"/>
      <c r="YE6" s="53"/>
      <c r="YF6" s="53"/>
      <c r="YG6" s="53"/>
      <c r="YH6" s="53"/>
      <c r="YI6" s="53"/>
      <c r="YJ6" s="53"/>
      <c r="YK6" s="53"/>
      <c r="YL6" s="53"/>
      <c r="YM6" s="53"/>
      <c r="YN6" s="53"/>
      <c r="YO6" s="53"/>
      <c r="YP6" s="53"/>
      <c r="YQ6" s="53"/>
      <c r="YR6" s="53"/>
      <c r="YS6" s="53"/>
      <c r="YT6" s="53"/>
      <c r="YU6" s="53"/>
      <c r="YV6" s="53"/>
      <c r="YW6" s="53"/>
      <c r="YX6" s="53"/>
      <c r="YY6" s="53"/>
      <c r="YZ6" s="53"/>
      <c r="ZA6" s="53"/>
      <c r="ZB6" s="53"/>
      <c r="ZC6" s="53"/>
      <c r="ZD6" s="53"/>
      <c r="ZE6" s="53"/>
      <c r="ZF6" s="53"/>
      <c r="ZG6" s="53"/>
      <c r="ZH6" s="53"/>
      <c r="ZI6" s="53"/>
      <c r="ZJ6" s="53"/>
      <c r="ZK6" s="53"/>
      <c r="ZL6" s="53"/>
      <c r="ZM6" s="53"/>
      <c r="ZN6" s="53"/>
      <c r="ZO6" s="53"/>
      <c r="ZP6" s="53"/>
      <c r="ZQ6" s="53"/>
      <c r="ZR6" s="53"/>
      <c r="ZS6" s="53"/>
      <c r="ZT6" s="53"/>
      <c r="ZU6" s="53"/>
      <c r="ZV6" s="53"/>
      <c r="ZW6" s="53"/>
      <c r="ZX6" s="53"/>
      <c r="ZY6" s="53"/>
      <c r="ZZ6" s="53"/>
      <c r="AAA6" s="53"/>
      <c r="AAB6" s="53"/>
      <c r="AAC6" s="53"/>
      <c r="AAD6" s="53"/>
      <c r="AAE6" s="53"/>
      <c r="AAF6" s="53"/>
      <c r="AAG6" s="53"/>
      <c r="AAH6" s="53"/>
      <c r="AAI6" s="53"/>
      <c r="AAJ6" s="53"/>
      <c r="AAK6" s="53"/>
      <c r="AAL6" s="53"/>
      <c r="AAM6" s="53"/>
      <c r="AAN6" s="53"/>
      <c r="AAO6" s="53"/>
      <c r="AAP6" s="53"/>
      <c r="AAQ6" s="53"/>
      <c r="AAR6" s="53"/>
      <c r="AAS6" s="53"/>
      <c r="AAT6" s="53"/>
      <c r="AAU6" s="53"/>
      <c r="AAV6" s="53"/>
      <c r="AAW6" s="53"/>
      <c r="AAX6" s="53"/>
      <c r="AAY6" s="53"/>
      <c r="AAZ6" s="53"/>
      <c r="ABA6" s="53"/>
      <c r="ABB6" s="53"/>
      <c r="ABC6" s="53"/>
      <c r="ABD6" s="53"/>
      <c r="ABE6" s="53"/>
      <c r="ABF6" s="53"/>
      <c r="ABG6" s="53"/>
      <c r="ABH6" s="53"/>
      <c r="ABI6" s="53"/>
      <c r="ABJ6" s="53"/>
      <c r="ABK6" s="53"/>
      <c r="ABL6" s="53"/>
      <c r="ABM6" s="53"/>
      <c r="ABN6" s="53"/>
      <c r="ABO6" s="53"/>
      <c r="ABP6" s="53"/>
      <c r="ABQ6" s="53"/>
      <c r="ABR6" s="53"/>
      <c r="ABS6" s="53"/>
      <c r="ABT6" s="53"/>
      <c r="ABU6" s="53"/>
      <c r="ABV6" s="53"/>
      <c r="ABW6" s="53"/>
      <c r="ABX6" s="53"/>
      <c r="ABY6" s="53"/>
      <c r="ABZ6" s="53"/>
      <c r="ACA6" s="53"/>
      <c r="ACB6" s="53"/>
      <c r="ACC6" s="53"/>
      <c r="ACD6" s="53"/>
      <c r="ACE6" s="53"/>
      <c r="ACF6" s="53"/>
      <c r="ACG6" s="53"/>
      <c r="ACH6" s="53"/>
      <c r="ACI6" s="53"/>
      <c r="ACJ6" s="53"/>
      <c r="ACK6" s="53"/>
      <c r="ACL6" s="53"/>
      <c r="ACM6" s="53"/>
      <c r="ACN6" s="53"/>
      <c r="ACO6" s="53"/>
      <c r="ACP6" s="53"/>
      <c r="ACQ6" s="53"/>
      <c r="ACR6" s="53"/>
      <c r="ACS6" s="53"/>
      <c r="ACT6" s="53"/>
      <c r="ACU6" s="53"/>
      <c r="ACV6" s="53"/>
      <c r="ACW6" s="53"/>
      <c r="ACX6" s="53"/>
      <c r="ACY6" s="53"/>
      <c r="ACZ6" s="53"/>
      <c r="ADA6" s="53"/>
      <c r="ADB6" s="53"/>
      <c r="ADC6" s="53"/>
      <c r="ADD6" s="53"/>
      <c r="ADE6" s="53"/>
      <c r="ADF6" s="53"/>
      <c r="ADG6" s="53"/>
      <c r="ADH6" s="53"/>
      <c r="ADI6" s="53"/>
      <c r="ADJ6" s="53"/>
      <c r="ADK6" s="53"/>
      <c r="ADL6" s="53"/>
      <c r="ADM6" s="53"/>
      <c r="ADN6" s="53"/>
      <c r="ADO6" s="53"/>
      <c r="ADP6" s="53"/>
      <c r="ADQ6" s="53"/>
      <c r="ADR6" s="53"/>
      <c r="ADS6" s="53"/>
      <c r="ADT6" s="53"/>
      <c r="ADU6" s="53"/>
      <c r="ADV6" s="53"/>
      <c r="ADW6" s="53"/>
      <c r="ADX6" s="53"/>
      <c r="ADY6" s="53"/>
      <c r="ADZ6" s="53"/>
      <c r="AEA6" s="53"/>
      <c r="AEB6" s="53"/>
      <c r="AEC6" s="53"/>
      <c r="AED6" s="53"/>
      <c r="AEE6" s="53"/>
      <c r="AEF6" s="53"/>
      <c r="AEG6" s="53"/>
      <c r="AEH6" s="53"/>
      <c r="AEI6" s="53"/>
      <c r="AEJ6" s="53"/>
      <c r="AEK6" s="53"/>
      <c r="AEL6" s="53"/>
      <c r="AEM6" s="53"/>
      <c r="AEN6" s="53"/>
      <c r="AEO6" s="53"/>
      <c r="AEP6" s="53"/>
      <c r="AEQ6" s="53"/>
      <c r="AER6" s="53"/>
      <c r="AES6" s="53"/>
      <c r="AET6" s="53"/>
      <c r="AEU6" s="53"/>
      <c r="AEV6" s="53"/>
      <c r="AEW6" s="53"/>
      <c r="AEX6" s="53"/>
      <c r="AEY6" s="53"/>
      <c r="AEZ6" s="53"/>
      <c r="AFA6" s="53"/>
      <c r="AFB6" s="53"/>
      <c r="AFC6" s="53"/>
      <c r="AFD6" s="53"/>
      <c r="AFE6" s="53"/>
      <c r="AFF6" s="53"/>
      <c r="AFG6" s="53"/>
      <c r="AFH6" s="53"/>
      <c r="AFI6" s="53"/>
      <c r="AFJ6" s="53"/>
      <c r="AFK6" s="53"/>
      <c r="AFL6" s="53"/>
      <c r="AFM6" s="53"/>
      <c r="AFN6" s="53"/>
      <c r="AFO6" s="53"/>
      <c r="AFP6" s="53"/>
      <c r="AFQ6" s="53"/>
      <c r="AFR6" s="53"/>
      <c r="AFS6" s="53"/>
      <c r="AFT6" s="53"/>
      <c r="AFU6" s="53"/>
      <c r="AFV6" s="53"/>
      <c r="AFW6" s="53"/>
      <c r="AFX6" s="53"/>
      <c r="AFY6" s="53"/>
      <c r="AFZ6" s="53"/>
      <c r="AGA6" s="53"/>
      <c r="AGB6" s="53"/>
      <c r="AGC6" s="53"/>
      <c r="AGD6" s="53"/>
      <c r="AGE6" s="53"/>
      <c r="AGF6" s="53"/>
      <c r="AGG6" s="53"/>
      <c r="AGH6" s="53"/>
      <c r="AGI6" s="53"/>
      <c r="AGJ6" s="53"/>
      <c r="AGK6" s="53"/>
      <c r="AGL6" s="53"/>
      <c r="AGM6" s="53"/>
      <c r="AGN6" s="53"/>
      <c r="AGO6" s="53"/>
      <c r="AGP6" s="53"/>
      <c r="AGQ6" s="53"/>
      <c r="AGR6" s="53"/>
      <c r="AGS6" s="53"/>
      <c r="AGT6" s="53"/>
      <c r="AGU6" s="53"/>
      <c r="AGV6" s="53"/>
      <c r="AGW6" s="53"/>
      <c r="AGX6" s="53"/>
      <c r="AGY6" s="53"/>
      <c r="AGZ6" s="53"/>
      <c r="AHA6" s="53"/>
      <c r="AHB6" s="53"/>
      <c r="AHC6" s="53"/>
      <c r="AHD6" s="53"/>
      <c r="AHE6" s="53"/>
      <c r="AHF6" s="53"/>
      <c r="AHG6" s="53"/>
      <c r="AHH6" s="53"/>
      <c r="AHI6" s="53"/>
      <c r="AHJ6" s="53"/>
      <c r="AHK6" s="53"/>
      <c r="AHL6" s="53"/>
      <c r="AHM6" s="53"/>
      <c r="AHN6" s="53"/>
      <c r="AHO6" s="53"/>
      <c r="AHP6" s="53"/>
      <c r="AHQ6" s="53"/>
      <c r="AHR6" s="53"/>
      <c r="AHS6" s="53"/>
      <c r="AHT6" s="53"/>
      <c r="AHU6" s="53"/>
      <c r="AHV6" s="53"/>
      <c r="AHW6" s="53"/>
      <c r="AHX6" s="53"/>
      <c r="AHY6" s="53"/>
      <c r="AHZ6" s="53"/>
      <c r="AIA6" s="53"/>
      <c r="AIB6" s="53"/>
      <c r="AIC6" s="53"/>
      <c r="AID6" s="53"/>
      <c r="AIE6" s="53"/>
      <c r="AIF6" s="53"/>
      <c r="AIG6" s="53"/>
      <c r="AIH6" s="53"/>
      <c r="AII6" s="53"/>
      <c r="AIJ6" s="53"/>
      <c r="AIK6" s="53"/>
      <c r="AIL6" s="53"/>
      <c r="AIM6" s="53"/>
      <c r="AIN6" s="53"/>
      <c r="AIO6" s="53"/>
      <c r="AIP6" s="53"/>
      <c r="AIQ6" s="53"/>
      <c r="AIR6" s="53"/>
      <c r="AIS6" s="53"/>
      <c r="AIT6" s="53"/>
      <c r="AIU6" s="53"/>
      <c r="AIV6" s="53"/>
      <c r="AIW6" s="53"/>
      <c r="AIX6" s="53"/>
      <c r="AIY6" s="53"/>
      <c r="AIZ6" s="53"/>
      <c r="AJA6" s="53"/>
      <c r="AJB6" s="53"/>
      <c r="AJC6" s="53"/>
      <c r="AJD6" s="53"/>
      <c r="AJE6" s="53"/>
      <c r="AJF6" s="53"/>
      <c r="AJG6" s="53"/>
      <c r="AJH6" s="53"/>
      <c r="AJI6" s="53"/>
      <c r="AJJ6" s="53"/>
      <c r="AJK6" s="53"/>
      <c r="AJL6" s="53"/>
      <c r="AJM6" s="53"/>
      <c r="AJN6" s="53"/>
      <c r="AJO6" s="53"/>
      <c r="AJP6" s="53"/>
      <c r="AJQ6" s="53"/>
      <c r="AJR6" s="53"/>
      <c r="AJS6" s="53"/>
      <c r="AJT6" s="53"/>
      <c r="AJU6" s="53"/>
      <c r="AJV6" s="53"/>
      <c r="AJW6" s="53"/>
      <c r="AJX6" s="53"/>
      <c r="AJY6" s="53"/>
      <c r="AJZ6" s="53"/>
      <c r="AKA6" s="53"/>
      <c r="AKB6" s="53"/>
      <c r="AKC6" s="53"/>
      <c r="AKD6" s="53"/>
      <c r="AKE6" s="53"/>
      <c r="AKF6" s="53"/>
      <c r="AKG6" s="53"/>
      <c r="AKH6" s="53"/>
      <c r="AKI6" s="53"/>
      <c r="AKJ6" s="53"/>
      <c r="AKK6" s="53"/>
      <c r="AKL6" s="53"/>
      <c r="AKM6" s="53"/>
      <c r="AKN6" s="53"/>
      <c r="AKO6" s="53"/>
      <c r="AKP6" s="53"/>
      <c r="AKQ6" s="53"/>
      <c r="AKR6" s="53"/>
      <c r="AKS6" s="53"/>
      <c r="AKT6" s="53"/>
      <c r="AKU6" s="53"/>
      <c r="AKV6" s="53"/>
      <c r="AKW6" s="53"/>
      <c r="AKX6" s="53"/>
      <c r="AKY6" s="53"/>
      <c r="AKZ6" s="53"/>
      <c r="ALA6" s="53"/>
      <c r="ALB6" s="53"/>
      <c r="ALC6" s="53"/>
      <c r="ALD6" s="53"/>
      <c r="ALE6" s="53"/>
      <c r="ALF6" s="53"/>
      <c r="ALG6" s="53"/>
      <c r="ALH6" s="53"/>
      <c r="ALI6" s="53"/>
      <c r="ALJ6" s="53"/>
      <c r="ALK6" s="53"/>
      <c r="ALL6" s="53"/>
      <c r="ALM6" s="53"/>
      <c r="ALN6" s="53"/>
      <c r="ALO6" s="53"/>
      <c r="ALP6" s="53"/>
      <c r="ALQ6" s="53"/>
      <c r="ALR6" s="53"/>
      <c r="ALS6" s="55"/>
      <c r="ALT6" s="55"/>
      <c r="ALU6" s="55"/>
      <c r="ALV6" s="55"/>
      <c r="ALW6" s="55"/>
      <c r="ALX6" s="55"/>
      <c r="ALY6" s="55"/>
      <c r="ALZ6" s="55"/>
      <c r="AMA6" s="55"/>
      <c r="AMB6" s="55"/>
      <c r="AMC6" s="55"/>
      <c r="AMD6" s="55"/>
      <c r="AME6" s="55"/>
    </row>
    <row r="7" spans="1:1019" s="56" customFormat="1" ht="15" customHeight="1" x14ac:dyDescent="0.25">
      <c r="A7" s="29"/>
      <c r="B7" s="85">
        <v>618</v>
      </c>
      <c r="C7" s="29">
        <f>IFERROR((VLOOKUP(B7,INSCRITOS!A:B,2,0)),"")</f>
        <v>107881</v>
      </c>
      <c r="D7" s="29" t="str">
        <f>IFERROR((VLOOKUP(B7,INSCRITOS!A:C,3,0)),"")</f>
        <v>6-7 anos</v>
      </c>
      <c r="E7" s="37" t="str">
        <f>IFERROR((VLOOKUP(B7,INSCRITOS!A:D,4,0)),"")</f>
        <v>Pedro Brandão de Matos</v>
      </c>
      <c r="F7" s="29" t="str">
        <f>IFERROR((VLOOKUP(B7,INSCRITOS!A:F,6,0)),"")</f>
        <v>M</v>
      </c>
      <c r="G7" s="37" t="str">
        <f>IFERROR((VLOOKUP(B7,INSCRITOS!A:H,8,0)),"")</f>
        <v>Associação Naval Amorense</v>
      </c>
      <c r="H7" s="84"/>
      <c r="I7" s="68">
        <v>100</v>
      </c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53"/>
      <c r="FV7" s="53"/>
      <c r="FW7" s="53"/>
      <c r="FX7" s="53"/>
      <c r="FY7" s="53"/>
      <c r="FZ7" s="53"/>
      <c r="GA7" s="53"/>
      <c r="GB7" s="53"/>
      <c r="GC7" s="53"/>
      <c r="GD7" s="53"/>
      <c r="GE7" s="53"/>
      <c r="GF7" s="53"/>
      <c r="GG7" s="53"/>
      <c r="GH7" s="53"/>
      <c r="GI7" s="53"/>
      <c r="GJ7" s="53"/>
      <c r="GK7" s="53"/>
      <c r="GL7" s="53"/>
      <c r="GM7" s="53"/>
      <c r="GN7" s="53"/>
      <c r="GO7" s="53"/>
      <c r="GP7" s="53"/>
      <c r="GQ7" s="53"/>
      <c r="GR7" s="53"/>
      <c r="GS7" s="53"/>
      <c r="GT7" s="53"/>
      <c r="GU7" s="53"/>
      <c r="GV7" s="53"/>
      <c r="GW7" s="53"/>
      <c r="GX7" s="53"/>
      <c r="GY7" s="53"/>
      <c r="GZ7" s="53"/>
      <c r="HA7" s="53"/>
      <c r="HB7" s="53"/>
      <c r="HC7" s="53"/>
      <c r="HD7" s="53"/>
      <c r="HE7" s="53"/>
      <c r="HF7" s="53"/>
      <c r="HG7" s="53"/>
      <c r="HH7" s="53"/>
      <c r="HI7" s="53"/>
      <c r="HJ7" s="53"/>
      <c r="HK7" s="53"/>
      <c r="HL7" s="53"/>
      <c r="HM7" s="53"/>
      <c r="HN7" s="53"/>
      <c r="HO7" s="53"/>
      <c r="HP7" s="53"/>
      <c r="HQ7" s="53"/>
      <c r="HR7" s="53"/>
      <c r="HS7" s="53"/>
      <c r="HT7" s="53"/>
      <c r="HU7" s="53"/>
      <c r="HV7" s="53"/>
      <c r="HW7" s="53"/>
      <c r="HX7" s="53"/>
      <c r="HY7" s="53"/>
      <c r="HZ7" s="53"/>
      <c r="IA7" s="53"/>
      <c r="IB7" s="53"/>
      <c r="IC7" s="53"/>
      <c r="ID7" s="53"/>
      <c r="IE7" s="53"/>
      <c r="IF7" s="53"/>
      <c r="IG7" s="53"/>
      <c r="IH7" s="53"/>
      <c r="II7" s="53"/>
      <c r="IJ7" s="53"/>
      <c r="IK7" s="53"/>
      <c r="IL7" s="53"/>
      <c r="IM7" s="53"/>
      <c r="IN7" s="53"/>
      <c r="IO7" s="53"/>
      <c r="IP7" s="53"/>
      <c r="IQ7" s="53"/>
      <c r="IR7" s="53"/>
      <c r="IS7" s="53"/>
      <c r="IT7" s="53"/>
      <c r="IU7" s="53"/>
      <c r="IV7" s="53"/>
      <c r="IW7" s="53"/>
      <c r="IX7" s="53"/>
      <c r="IY7" s="53"/>
      <c r="IZ7" s="53"/>
      <c r="JA7" s="53"/>
      <c r="JB7" s="53"/>
      <c r="JC7" s="53"/>
      <c r="JD7" s="53"/>
      <c r="JE7" s="53"/>
      <c r="JF7" s="53"/>
      <c r="JG7" s="53"/>
      <c r="JH7" s="53"/>
      <c r="JI7" s="53"/>
      <c r="JJ7" s="53"/>
      <c r="JK7" s="53"/>
      <c r="JL7" s="53"/>
      <c r="JM7" s="53"/>
      <c r="JN7" s="53"/>
      <c r="JO7" s="53"/>
      <c r="JP7" s="53"/>
      <c r="JQ7" s="53"/>
      <c r="JR7" s="53"/>
      <c r="JS7" s="53"/>
      <c r="JT7" s="53"/>
      <c r="JU7" s="53"/>
      <c r="JV7" s="53"/>
      <c r="JW7" s="53"/>
      <c r="JX7" s="53"/>
      <c r="JY7" s="53"/>
      <c r="JZ7" s="53"/>
      <c r="KA7" s="53"/>
      <c r="KB7" s="53"/>
      <c r="KC7" s="53"/>
      <c r="KD7" s="53"/>
      <c r="KE7" s="53"/>
      <c r="KF7" s="53"/>
      <c r="KG7" s="53"/>
      <c r="KH7" s="53"/>
      <c r="KI7" s="53"/>
      <c r="KJ7" s="53"/>
      <c r="KK7" s="53"/>
      <c r="KL7" s="53"/>
      <c r="KM7" s="53"/>
      <c r="KN7" s="53"/>
      <c r="KO7" s="53"/>
      <c r="KP7" s="53"/>
      <c r="KQ7" s="53"/>
      <c r="KR7" s="53"/>
      <c r="KS7" s="53"/>
      <c r="KT7" s="53"/>
      <c r="KU7" s="53"/>
      <c r="KV7" s="53"/>
      <c r="KW7" s="53"/>
      <c r="KX7" s="53"/>
      <c r="KY7" s="53"/>
      <c r="KZ7" s="53"/>
      <c r="LA7" s="53"/>
      <c r="LB7" s="53"/>
      <c r="LC7" s="53"/>
      <c r="LD7" s="53"/>
      <c r="LE7" s="53"/>
      <c r="LF7" s="53"/>
      <c r="LG7" s="53"/>
      <c r="LH7" s="53"/>
      <c r="LI7" s="53"/>
      <c r="LJ7" s="53"/>
      <c r="LK7" s="53"/>
      <c r="LL7" s="53"/>
      <c r="LM7" s="53"/>
      <c r="LN7" s="53"/>
      <c r="LO7" s="53"/>
      <c r="LP7" s="53"/>
      <c r="LQ7" s="53"/>
      <c r="LR7" s="53"/>
      <c r="LS7" s="53"/>
      <c r="LT7" s="53"/>
      <c r="LU7" s="53"/>
      <c r="LV7" s="53"/>
      <c r="LW7" s="53"/>
      <c r="LX7" s="53"/>
      <c r="LY7" s="53"/>
      <c r="LZ7" s="53"/>
      <c r="MA7" s="53"/>
      <c r="MB7" s="53"/>
      <c r="MC7" s="53"/>
      <c r="MD7" s="53"/>
      <c r="ME7" s="53"/>
      <c r="MF7" s="53"/>
      <c r="MG7" s="53"/>
      <c r="MH7" s="53"/>
      <c r="MI7" s="53"/>
      <c r="MJ7" s="53"/>
      <c r="MK7" s="53"/>
      <c r="ML7" s="53"/>
      <c r="MM7" s="53"/>
      <c r="MN7" s="53"/>
      <c r="MO7" s="53"/>
      <c r="MP7" s="53"/>
      <c r="MQ7" s="53"/>
      <c r="MR7" s="53"/>
      <c r="MS7" s="53"/>
      <c r="MT7" s="53"/>
      <c r="MU7" s="53"/>
      <c r="MV7" s="53"/>
      <c r="MW7" s="53"/>
      <c r="MX7" s="53"/>
      <c r="MY7" s="53"/>
      <c r="MZ7" s="53"/>
      <c r="NA7" s="53"/>
      <c r="NB7" s="53"/>
      <c r="NC7" s="53"/>
      <c r="ND7" s="53"/>
      <c r="NE7" s="53"/>
      <c r="NF7" s="53"/>
      <c r="NG7" s="53"/>
      <c r="NH7" s="53"/>
      <c r="NI7" s="53"/>
      <c r="NJ7" s="53"/>
      <c r="NK7" s="53"/>
      <c r="NL7" s="53"/>
      <c r="NM7" s="53"/>
      <c r="NN7" s="53"/>
      <c r="NO7" s="53"/>
      <c r="NP7" s="53"/>
      <c r="NQ7" s="53"/>
      <c r="NR7" s="53"/>
      <c r="NS7" s="53"/>
      <c r="NT7" s="53"/>
      <c r="NU7" s="53"/>
      <c r="NV7" s="53"/>
      <c r="NW7" s="53"/>
      <c r="NX7" s="53"/>
      <c r="NY7" s="53"/>
      <c r="NZ7" s="53"/>
      <c r="OA7" s="53"/>
      <c r="OB7" s="53"/>
      <c r="OC7" s="53"/>
      <c r="OD7" s="53"/>
      <c r="OE7" s="53"/>
      <c r="OF7" s="53"/>
      <c r="OG7" s="53"/>
      <c r="OH7" s="53"/>
      <c r="OI7" s="53"/>
      <c r="OJ7" s="53"/>
      <c r="OK7" s="53"/>
      <c r="OL7" s="53"/>
      <c r="OM7" s="53"/>
      <c r="ON7" s="53"/>
      <c r="OO7" s="53"/>
      <c r="OP7" s="53"/>
      <c r="OQ7" s="53"/>
      <c r="OR7" s="53"/>
      <c r="OS7" s="53"/>
      <c r="OT7" s="53"/>
      <c r="OU7" s="53"/>
      <c r="OV7" s="53"/>
      <c r="OW7" s="53"/>
      <c r="OX7" s="53"/>
      <c r="OY7" s="53"/>
      <c r="OZ7" s="53"/>
      <c r="PA7" s="53"/>
      <c r="PB7" s="53"/>
      <c r="PC7" s="53"/>
      <c r="PD7" s="53"/>
      <c r="PE7" s="53"/>
      <c r="PF7" s="53"/>
      <c r="PG7" s="53"/>
      <c r="PH7" s="53"/>
      <c r="PI7" s="53"/>
      <c r="PJ7" s="53"/>
      <c r="PK7" s="53"/>
      <c r="PL7" s="53"/>
      <c r="PM7" s="53"/>
      <c r="PN7" s="53"/>
      <c r="PO7" s="53"/>
      <c r="PP7" s="53"/>
      <c r="PQ7" s="53"/>
      <c r="PR7" s="53"/>
      <c r="PS7" s="53"/>
      <c r="PT7" s="53"/>
      <c r="PU7" s="53"/>
      <c r="PV7" s="53"/>
      <c r="PW7" s="53"/>
      <c r="PX7" s="53"/>
      <c r="PY7" s="53"/>
      <c r="PZ7" s="53"/>
      <c r="QA7" s="53"/>
      <c r="QB7" s="53"/>
      <c r="QC7" s="53"/>
      <c r="QD7" s="53"/>
      <c r="QE7" s="53"/>
      <c r="QF7" s="53"/>
      <c r="QG7" s="53"/>
      <c r="QH7" s="53"/>
      <c r="QI7" s="53"/>
      <c r="QJ7" s="53"/>
      <c r="QK7" s="53"/>
      <c r="QL7" s="53"/>
      <c r="QM7" s="53"/>
      <c r="QN7" s="53"/>
      <c r="QO7" s="53"/>
      <c r="QP7" s="53"/>
      <c r="QQ7" s="53"/>
      <c r="QR7" s="53"/>
      <c r="QS7" s="53"/>
      <c r="QT7" s="53"/>
      <c r="QU7" s="53"/>
      <c r="QV7" s="53"/>
      <c r="QW7" s="53"/>
      <c r="QX7" s="53"/>
      <c r="QY7" s="53"/>
      <c r="QZ7" s="53"/>
      <c r="RA7" s="53"/>
      <c r="RB7" s="53"/>
      <c r="RC7" s="53"/>
      <c r="RD7" s="53"/>
      <c r="RE7" s="53"/>
      <c r="RF7" s="53"/>
      <c r="RG7" s="53"/>
      <c r="RH7" s="53"/>
      <c r="RI7" s="53"/>
      <c r="RJ7" s="53"/>
      <c r="RK7" s="53"/>
      <c r="RL7" s="53"/>
      <c r="RM7" s="53"/>
      <c r="RN7" s="53"/>
      <c r="RO7" s="53"/>
      <c r="RP7" s="53"/>
      <c r="RQ7" s="53"/>
      <c r="RR7" s="53"/>
      <c r="RS7" s="53"/>
      <c r="RT7" s="53"/>
      <c r="RU7" s="53"/>
      <c r="RV7" s="53"/>
      <c r="RW7" s="53"/>
      <c r="RX7" s="53"/>
      <c r="RY7" s="53"/>
      <c r="RZ7" s="53"/>
      <c r="SA7" s="53"/>
      <c r="SB7" s="53"/>
      <c r="SC7" s="53"/>
      <c r="SD7" s="53"/>
      <c r="SE7" s="53"/>
      <c r="SF7" s="53"/>
      <c r="SG7" s="53"/>
      <c r="SH7" s="53"/>
      <c r="SI7" s="53"/>
      <c r="SJ7" s="53"/>
      <c r="SK7" s="53"/>
      <c r="SL7" s="53"/>
      <c r="SM7" s="53"/>
      <c r="SN7" s="53"/>
      <c r="SO7" s="53"/>
      <c r="SP7" s="53"/>
      <c r="SQ7" s="53"/>
      <c r="SR7" s="53"/>
      <c r="SS7" s="53"/>
      <c r="ST7" s="53"/>
      <c r="SU7" s="53"/>
      <c r="SV7" s="53"/>
      <c r="SW7" s="53"/>
      <c r="SX7" s="53"/>
      <c r="SY7" s="53"/>
      <c r="SZ7" s="53"/>
      <c r="TA7" s="53"/>
      <c r="TB7" s="53"/>
      <c r="TC7" s="53"/>
      <c r="TD7" s="53"/>
      <c r="TE7" s="53"/>
      <c r="TF7" s="53"/>
      <c r="TG7" s="53"/>
      <c r="TH7" s="53"/>
      <c r="TI7" s="53"/>
      <c r="TJ7" s="53"/>
      <c r="TK7" s="53"/>
      <c r="TL7" s="53"/>
      <c r="TM7" s="53"/>
      <c r="TN7" s="53"/>
      <c r="TO7" s="53"/>
      <c r="TP7" s="53"/>
      <c r="TQ7" s="53"/>
      <c r="TR7" s="53"/>
      <c r="TS7" s="53"/>
      <c r="TT7" s="53"/>
      <c r="TU7" s="53"/>
      <c r="TV7" s="53"/>
      <c r="TW7" s="53"/>
      <c r="TX7" s="53"/>
      <c r="TY7" s="53"/>
      <c r="TZ7" s="53"/>
      <c r="UA7" s="53"/>
      <c r="UB7" s="53"/>
      <c r="UC7" s="53"/>
      <c r="UD7" s="53"/>
      <c r="UE7" s="53"/>
      <c r="UF7" s="53"/>
      <c r="UG7" s="53"/>
      <c r="UH7" s="53"/>
      <c r="UI7" s="53"/>
      <c r="UJ7" s="53"/>
      <c r="UK7" s="53"/>
      <c r="UL7" s="53"/>
      <c r="UM7" s="53"/>
      <c r="UN7" s="53"/>
      <c r="UO7" s="53"/>
      <c r="UP7" s="53"/>
      <c r="UQ7" s="53"/>
      <c r="UR7" s="53"/>
      <c r="US7" s="53"/>
      <c r="UT7" s="53"/>
      <c r="UU7" s="53"/>
      <c r="UV7" s="53"/>
      <c r="UW7" s="53"/>
      <c r="UX7" s="53"/>
      <c r="UY7" s="53"/>
      <c r="UZ7" s="53"/>
      <c r="VA7" s="53"/>
      <c r="VB7" s="53"/>
      <c r="VC7" s="53"/>
      <c r="VD7" s="53"/>
      <c r="VE7" s="53"/>
      <c r="VF7" s="53"/>
      <c r="VG7" s="53"/>
      <c r="VH7" s="53"/>
      <c r="VI7" s="53"/>
      <c r="VJ7" s="53"/>
      <c r="VK7" s="53"/>
      <c r="VL7" s="53"/>
      <c r="VM7" s="53"/>
      <c r="VN7" s="53"/>
      <c r="VO7" s="53"/>
      <c r="VP7" s="53"/>
      <c r="VQ7" s="53"/>
      <c r="VR7" s="53"/>
      <c r="VS7" s="53"/>
      <c r="VT7" s="53"/>
      <c r="VU7" s="53"/>
      <c r="VV7" s="53"/>
      <c r="VW7" s="53"/>
      <c r="VX7" s="53"/>
      <c r="VY7" s="53"/>
      <c r="VZ7" s="53"/>
      <c r="WA7" s="53"/>
      <c r="WB7" s="53"/>
      <c r="WC7" s="53"/>
      <c r="WD7" s="53"/>
      <c r="WE7" s="53"/>
      <c r="WF7" s="53"/>
      <c r="WG7" s="53"/>
      <c r="WH7" s="53"/>
      <c r="WI7" s="53"/>
      <c r="WJ7" s="53"/>
      <c r="WK7" s="53"/>
      <c r="WL7" s="53"/>
      <c r="WM7" s="53"/>
      <c r="WN7" s="53"/>
      <c r="WO7" s="53"/>
      <c r="WP7" s="53"/>
      <c r="WQ7" s="53"/>
      <c r="WR7" s="53"/>
      <c r="WS7" s="53"/>
      <c r="WT7" s="53"/>
      <c r="WU7" s="53"/>
      <c r="WV7" s="53"/>
      <c r="WW7" s="53"/>
      <c r="WX7" s="53"/>
      <c r="WY7" s="53"/>
      <c r="WZ7" s="53"/>
      <c r="XA7" s="53"/>
      <c r="XB7" s="53"/>
      <c r="XC7" s="53"/>
      <c r="XD7" s="53"/>
      <c r="XE7" s="53"/>
      <c r="XF7" s="53"/>
      <c r="XG7" s="53"/>
      <c r="XH7" s="53"/>
      <c r="XI7" s="53"/>
      <c r="XJ7" s="53"/>
      <c r="XK7" s="53"/>
      <c r="XL7" s="53"/>
      <c r="XM7" s="53"/>
      <c r="XN7" s="53"/>
      <c r="XO7" s="53"/>
      <c r="XP7" s="53"/>
      <c r="XQ7" s="53"/>
      <c r="XR7" s="53"/>
      <c r="XS7" s="53"/>
      <c r="XT7" s="53"/>
      <c r="XU7" s="53"/>
      <c r="XV7" s="53"/>
      <c r="XW7" s="53"/>
      <c r="XX7" s="53"/>
      <c r="XY7" s="53"/>
      <c r="XZ7" s="53"/>
      <c r="YA7" s="53"/>
      <c r="YB7" s="53"/>
      <c r="YC7" s="53"/>
      <c r="YD7" s="53"/>
      <c r="YE7" s="53"/>
      <c r="YF7" s="53"/>
      <c r="YG7" s="53"/>
      <c r="YH7" s="53"/>
      <c r="YI7" s="53"/>
      <c r="YJ7" s="53"/>
      <c r="YK7" s="53"/>
      <c r="YL7" s="53"/>
      <c r="YM7" s="53"/>
      <c r="YN7" s="53"/>
      <c r="YO7" s="53"/>
      <c r="YP7" s="53"/>
      <c r="YQ7" s="53"/>
      <c r="YR7" s="53"/>
      <c r="YS7" s="53"/>
      <c r="YT7" s="53"/>
      <c r="YU7" s="53"/>
      <c r="YV7" s="53"/>
      <c r="YW7" s="53"/>
      <c r="YX7" s="53"/>
      <c r="YY7" s="53"/>
      <c r="YZ7" s="53"/>
      <c r="ZA7" s="53"/>
      <c r="ZB7" s="53"/>
      <c r="ZC7" s="53"/>
      <c r="ZD7" s="53"/>
      <c r="ZE7" s="53"/>
      <c r="ZF7" s="53"/>
      <c r="ZG7" s="53"/>
      <c r="ZH7" s="53"/>
      <c r="ZI7" s="53"/>
      <c r="ZJ7" s="53"/>
      <c r="ZK7" s="53"/>
      <c r="ZL7" s="53"/>
      <c r="ZM7" s="53"/>
      <c r="ZN7" s="53"/>
      <c r="ZO7" s="53"/>
      <c r="ZP7" s="53"/>
      <c r="ZQ7" s="53"/>
      <c r="ZR7" s="53"/>
      <c r="ZS7" s="53"/>
      <c r="ZT7" s="53"/>
      <c r="ZU7" s="53"/>
      <c r="ZV7" s="53"/>
      <c r="ZW7" s="53"/>
      <c r="ZX7" s="53"/>
      <c r="ZY7" s="53"/>
      <c r="ZZ7" s="53"/>
      <c r="AAA7" s="53"/>
      <c r="AAB7" s="53"/>
      <c r="AAC7" s="53"/>
      <c r="AAD7" s="53"/>
      <c r="AAE7" s="53"/>
      <c r="AAF7" s="53"/>
      <c r="AAG7" s="53"/>
      <c r="AAH7" s="53"/>
      <c r="AAI7" s="53"/>
      <c r="AAJ7" s="53"/>
      <c r="AAK7" s="53"/>
      <c r="AAL7" s="53"/>
      <c r="AAM7" s="53"/>
      <c r="AAN7" s="53"/>
      <c r="AAO7" s="53"/>
      <c r="AAP7" s="53"/>
      <c r="AAQ7" s="53"/>
      <c r="AAR7" s="53"/>
      <c r="AAS7" s="53"/>
      <c r="AAT7" s="53"/>
      <c r="AAU7" s="53"/>
      <c r="AAV7" s="53"/>
      <c r="AAW7" s="53"/>
      <c r="AAX7" s="53"/>
      <c r="AAY7" s="53"/>
      <c r="AAZ7" s="53"/>
      <c r="ABA7" s="53"/>
      <c r="ABB7" s="53"/>
      <c r="ABC7" s="53"/>
      <c r="ABD7" s="53"/>
      <c r="ABE7" s="53"/>
      <c r="ABF7" s="53"/>
      <c r="ABG7" s="53"/>
      <c r="ABH7" s="53"/>
      <c r="ABI7" s="53"/>
      <c r="ABJ7" s="53"/>
      <c r="ABK7" s="53"/>
      <c r="ABL7" s="53"/>
      <c r="ABM7" s="53"/>
      <c r="ABN7" s="53"/>
      <c r="ABO7" s="53"/>
      <c r="ABP7" s="53"/>
      <c r="ABQ7" s="53"/>
      <c r="ABR7" s="53"/>
      <c r="ABS7" s="53"/>
      <c r="ABT7" s="53"/>
      <c r="ABU7" s="53"/>
      <c r="ABV7" s="53"/>
      <c r="ABW7" s="53"/>
      <c r="ABX7" s="53"/>
      <c r="ABY7" s="53"/>
      <c r="ABZ7" s="53"/>
      <c r="ACA7" s="53"/>
      <c r="ACB7" s="53"/>
      <c r="ACC7" s="53"/>
      <c r="ACD7" s="53"/>
      <c r="ACE7" s="53"/>
      <c r="ACF7" s="53"/>
      <c r="ACG7" s="53"/>
      <c r="ACH7" s="53"/>
      <c r="ACI7" s="53"/>
      <c r="ACJ7" s="53"/>
      <c r="ACK7" s="53"/>
      <c r="ACL7" s="53"/>
      <c r="ACM7" s="53"/>
      <c r="ACN7" s="53"/>
      <c r="ACO7" s="53"/>
      <c r="ACP7" s="53"/>
      <c r="ACQ7" s="53"/>
      <c r="ACR7" s="53"/>
      <c r="ACS7" s="53"/>
      <c r="ACT7" s="53"/>
      <c r="ACU7" s="53"/>
      <c r="ACV7" s="53"/>
      <c r="ACW7" s="53"/>
      <c r="ACX7" s="53"/>
      <c r="ACY7" s="53"/>
      <c r="ACZ7" s="53"/>
      <c r="ADA7" s="53"/>
      <c r="ADB7" s="53"/>
      <c r="ADC7" s="53"/>
      <c r="ADD7" s="53"/>
      <c r="ADE7" s="53"/>
      <c r="ADF7" s="53"/>
      <c r="ADG7" s="53"/>
      <c r="ADH7" s="53"/>
      <c r="ADI7" s="53"/>
      <c r="ADJ7" s="53"/>
      <c r="ADK7" s="53"/>
      <c r="ADL7" s="53"/>
      <c r="ADM7" s="53"/>
      <c r="ADN7" s="53"/>
      <c r="ADO7" s="53"/>
      <c r="ADP7" s="53"/>
      <c r="ADQ7" s="53"/>
      <c r="ADR7" s="53"/>
      <c r="ADS7" s="53"/>
      <c r="ADT7" s="53"/>
      <c r="ADU7" s="53"/>
      <c r="ADV7" s="53"/>
      <c r="ADW7" s="53"/>
      <c r="ADX7" s="53"/>
      <c r="ADY7" s="53"/>
      <c r="ADZ7" s="53"/>
      <c r="AEA7" s="53"/>
      <c r="AEB7" s="53"/>
      <c r="AEC7" s="53"/>
      <c r="AED7" s="53"/>
      <c r="AEE7" s="53"/>
      <c r="AEF7" s="53"/>
      <c r="AEG7" s="53"/>
      <c r="AEH7" s="53"/>
      <c r="AEI7" s="53"/>
      <c r="AEJ7" s="53"/>
      <c r="AEK7" s="53"/>
      <c r="AEL7" s="53"/>
      <c r="AEM7" s="53"/>
      <c r="AEN7" s="53"/>
      <c r="AEO7" s="53"/>
      <c r="AEP7" s="53"/>
      <c r="AEQ7" s="53"/>
      <c r="AER7" s="53"/>
      <c r="AES7" s="53"/>
      <c r="AET7" s="53"/>
      <c r="AEU7" s="53"/>
      <c r="AEV7" s="53"/>
      <c r="AEW7" s="53"/>
      <c r="AEX7" s="53"/>
      <c r="AEY7" s="53"/>
      <c r="AEZ7" s="53"/>
      <c r="AFA7" s="53"/>
      <c r="AFB7" s="53"/>
      <c r="AFC7" s="53"/>
      <c r="AFD7" s="53"/>
      <c r="AFE7" s="53"/>
      <c r="AFF7" s="53"/>
      <c r="AFG7" s="53"/>
      <c r="AFH7" s="53"/>
      <c r="AFI7" s="53"/>
      <c r="AFJ7" s="53"/>
      <c r="AFK7" s="53"/>
      <c r="AFL7" s="53"/>
      <c r="AFM7" s="53"/>
      <c r="AFN7" s="53"/>
      <c r="AFO7" s="53"/>
      <c r="AFP7" s="53"/>
      <c r="AFQ7" s="53"/>
      <c r="AFR7" s="53"/>
      <c r="AFS7" s="53"/>
      <c r="AFT7" s="53"/>
      <c r="AFU7" s="53"/>
      <c r="AFV7" s="53"/>
      <c r="AFW7" s="53"/>
      <c r="AFX7" s="53"/>
      <c r="AFY7" s="53"/>
      <c r="AFZ7" s="53"/>
      <c r="AGA7" s="53"/>
      <c r="AGB7" s="53"/>
      <c r="AGC7" s="53"/>
      <c r="AGD7" s="53"/>
      <c r="AGE7" s="53"/>
      <c r="AGF7" s="53"/>
      <c r="AGG7" s="53"/>
      <c r="AGH7" s="53"/>
      <c r="AGI7" s="53"/>
      <c r="AGJ7" s="53"/>
      <c r="AGK7" s="53"/>
      <c r="AGL7" s="53"/>
      <c r="AGM7" s="53"/>
      <c r="AGN7" s="53"/>
      <c r="AGO7" s="53"/>
      <c r="AGP7" s="53"/>
      <c r="AGQ7" s="53"/>
      <c r="AGR7" s="53"/>
      <c r="AGS7" s="53"/>
      <c r="AGT7" s="53"/>
      <c r="AGU7" s="53"/>
      <c r="AGV7" s="53"/>
      <c r="AGW7" s="53"/>
      <c r="AGX7" s="53"/>
      <c r="AGY7" s="53"/>
      <c r="AGZ7" s="53"/>
      <c r="AHA7" s="53"/>
      <c r="AHB7" s="53"/>
      <c r="AHC7" s="53"/>
      <c r="AHD7" s="53"/>
      <c r="AHE7" s="53"/>
      <c r="AHF7" s="53"/>
      <c r="AHG7" s="53"/>
      <c r="AHH7" s="53"/>
      <c r="AHI7" s="53"/>
      <c r="AHJ7" s="53"/>
      <c r="AHK7" s="53"/>
      <c r="AHL7" s="53"/>
      <c r="AHM7" s="53"/>
      <c r="AHN7" s="53"/>
      <c r="AHO7" s="53"/>
      <c r="AHP7" s="53"/>
      <c r="AHQ7" s="53"/>
      <c r="AHR7" s="53"/>
      <c r="AHS7" s="53"/>
      <c r="AHT7" s="53"/>
      <c r="AHU7" s="53"/>
      <c r="AHV7" s="53"/>
      <c r="AHW7" s="53"/>
      <c r="AHX7" s="53"/>
      <c r="AHY7" s="53"/>
      <c r="AHZ7" s="53"/>
      <c r="AIA7" s="53"/>
      <c r="AIB7" s="53"/>
      <c r="AIC7" s="53"/>
      <c r="AID7" s="53"/>
      <c r="AIE7" s="53"/>
      <c r="AIF7" s="53"/>
      <c r="AIG7" s="53"/>
      <c r="AIH7" s="53"/>
      <c r="AII7" s="53"/>
      <c r="AIJ7" s="53"/>
      <c r="AIK7" s="53"/>
      <c r="AIL7" s="53"/>
      <c r="AIM7" s="53"/>
      <c r="AIN7" s="53"/>
      <c r="AIO7" s="53"/>
      <c r="AIP7" s="53"/>
      <c r="AIQ7" s="53"/>
      <c r="AIR7" s="53"/>
      <c r="AIS7" s="53"/>
      <c r="AIT7" s="53"/>
      <c r="AIU7" s="53"/>
      <c r="AIV7" s="53"/>
      <c r="AIW7" s="53"/>
      <c r="AIX7" s="53"/>
      <c r="AIY7" s="53"/>
      <c r="AIZ7" s="53"/>
      <c r="AJA7" s="53"/>
      <c r="AJB7" s="53"/>
      <c r="AJC7" s="53"/>
      <c r="AJD7" s="53"/>
      <c r="AJE7" s="53"/>
      <c r="AJF7" s="53"/>
      <c r="AJG7" s="53"/>
      <c r="AJH7" s="53"/>
      <c r="AJI7" s="53"/>
      <c r="AJJ7" s="53"/>
      <c r="AJK7" s="53"/>
      <c r="AJL7" s="53"/>
      <c r="AJM7" s="53"/>
      <c r="AJN7" s="53"/>
      <c r="AJO7" s="53"/>
      <c r="AJP7" s="53"/>
      <c r="AJQ7" s="53"/>
      <c r="AJR7" s="53"/>
      <c r="AJS7" s="53"/>
      <c r="AJT7" s="53"/>
      <c r="AJU7" s="53"/>
      <c r="AJV7" s="53"/>
      <c r="AJW7" s="53"/>
      <c r="AJX7" s="53"/>
      <c r="AJY7" s="53"/>
      <c r="AJZ7" s="53"/>
      <c r="AKA7" s="53"/>
      <c r="AKB7" s="53"/>
      <c r="AKC7" s="53"/>
      <c r="AKD7" s="53"/>
      <c r="AKE7" s="53"/>
      <c r="AKF7" s="53"/>
      <c r="AKG7" s="53"/>
      <c r="AKH7" s="53"/>
      <c r="AKI7" s="53"/>
      <c r="AKJ7" s="53"/>
      <c r="AKK7" s="53"/>
      <c r="AKL7" s="53"/>
      <c r="AKM7" s="53"/>
      <c r="AKN7" s="53"/>
      <c r="AKO7" s="53"/>
      <c r="AKP7" s="53"/>
      <c r="AKQ7" s="53"/>
      <c r="AKR7" s="53"/>
      <c r="AKS7" s="53"/>
      <c r="AKT7" s="53"/>
      <c r="AKU7" s="53"/>
      <c r="AKV7" s="53"/>
      <c r="AKW7" s="53"/>
      <c r="AKX7" s="53"/>
      <c r="AKY7" s="53"/>
      <c r="AKZ7" s="53"/>
      <c r="ALA7" s="53"/>
      <c r="ALB7" s="53"/>
      <c r="ALC7" s="53"/>
      <c r="ALD7" s="53"/>
      <c r="ALE7" s="53"/>
      <c r="ALF7" s="53"/>
      <c r="ALG7" s="53"/>
      <c r="ALH7" s="53"/>
      <c r="ALI7" s="53"/>
      <c r="ALJ7" s="53"/>
      <c r="ALK7" s="53"/>
      <c r="ALL7" s="53"/>
      <c r="ALM7" s="53"/>
      <c r="ALN7" s="53"/>
      <c r="ALO7" s="53"/>
      <c r="ALP7" s="53"/>
      <c r="ALQ7" s="53"/>
      <c r="ALR7" s="53"/>
      <c r="ALS7" s="55"/>
      <c r="ALT7" s="55"/>
      <c r="ALU7" s="55"/>
      <c r="ALV7" s="55"/>
      <c r="ALW7" s="55"/>
      <c r="ALX7" s="55"/>
      <c r="ALY7" s="55"/>
      <c r="ALZ7" s="55"/>
      <c r="AMA7" s="55"/>
      <c r="AMB7" s="55"/>
      <c r="AMC7" s="55"/>
      <c r="AMD7" s="55"/>
      <c r="AME7" s="55"/>
    </row>
    <row r="8" spans="1:1019" s="56" customFormat="1" ht="15" customHeight="1" x14ac:dyDescent="0.25">
      <c r="A8" s="29"/>
      <c r="B8" s="85">
        <v>5317</v>
      </c>
      <c r="C8" s="29">
        <f>IFERROR((VLOOKUP(B8,INSCRITOS!A:B,2,0)),"")</f>
        <v>0</v>
      </c>
      <c r="D8" s="29" t="str">
        <f>IFERROR((VLOOKUP(B8,INSCRITOS!A:C,3,0)),"")</f>
        <v>6-7 anos</v>
      </c>
      <c r="E8" s="37" t="str">
        <f>IFERROR((VLOOKUP(B8,INSCRITOS!A:D,4,0)),"")</f>
        <v>Martim Carrageta</v>
      </c>
      <c r="F8" s="29" t="str">
        <f>IFERROR((VLOOKUP(B8,INSCRITOS!A:F,6,0)),"")</f>
        <v>M</v>
      </c>
      <c r="G8" s="37" t="str">
        <f>IFERROR((VLOOKUP(B8,INSCRITOS!A:H,8,0)),"")</f>
        <v>Escola Triatlo Santo António Évora</v>
      </c>
      <c r="H8" s="84"/>
      <c r="I8" s="68">
        <v>100</v>
      </c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53"/>
      <c r="FW8" s="53"/>
      <c r="FX8" s="53"/>
      <c r="FY8" s="53"/>
      <c r="FZ8" s="53"/>
      <c r="GA8" s="53"/>
      <c r="GB8" s="53"/>
      <c r="GC8" s="53"/>
      <c r="GD8" s="53"/>
      <c r="GE8" s="53"/>
      <c r="GF8" s="53"/>
      <c r="GG8" s="53"/>
      <c r="GH8" s="53"/>
      <c r="GI8" s="53"/>
      <c r="GJ8" s="53"/>
      <c r="GK8" s="53"/>
      <c r="GL8" s="53"/>
      <c r="GM8" s="53"/>
      <c r="GN8" s="53"/>
      <c r="GO8" s="53"/>
      <c r="GP8" s="53"/>
      <c r="GQ8" s="53"/>
      <c r="GR8" s="53"/>
      <c r="GS8" s="53"/>
      <c r="GT8" s="53"/>
      <c r="GU8" s="53"/>
      <c r="GV8" s="53"/>
      <c r="GW8" s="53"/>
      <c r="GX8" s="53"/>
      <c r="GY8" s="53"/>
      <c r="GZ8" s="53"/>
      <c r="HA8" s="53"/>
      <c r="HB8" s="53"/>
      <c r="HC8" s="53"/>
      <c r="HD8" s="53"/>
      <c r="HE8" s="53"/>
      <c r="HF8" s="53"/>
      <c r="HG8" s="53"/>
      <c r="HH8" s="53"/>
      <c r="HI8" s="53"/>
      <c r="HJ8" s="53"/>
      <c r="HK8" s="53"/>
      <c r="HL8" s="53"/>
      <c r="HM8" s="53"/>
      <c r="HN8" s="53"/>
      <c r="HO8" s="53"/>
      <c r="HP8" s="53"/>
      <c r="HQ8" s="53"/>
      <c r="HR8" s="53"/>
      <c r="HS8" s="53"/>
      <c r="HT8" s="53"/>
      <c r="HU8" s="53"/>
      <c r="HV8" s="53"/>
      <c r="HW8" s="53"/>
      <c r="HX8" s="53"/>
      <c r="HY8" s="53"/>
      <c r="HZ8" s="53"/>
      <c r="IA8" s="53"/>
      <c r="IB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53"/>
      <c r="IY8" s="53"/>
      <c r="IZ8" s="53"/>
      <c r="JA8" s="53"/>
      <c r="JB8" s="53"/>
      <c r="JC8" s="53"/>
      <c r="JD8" s="53"/>
      <c r="JE8" s="53"/>
      <c r="JF8" s="53"/>
      <c r="JG8" s="53"/>
      <c r="JH8" s="53"/>
      <c r="JI8" s="53"/>
      <c r="JJ8" s="53"/>
      <c r="JK8" s="53"/>
      <c r="JL8" s="53"/>
      <c r="JM8" s="53"/>
      <c r="JN8" s="53"/>
      <c r="JO8" s="53"/>
      <c r="JP8" s="53"/>
      <c r="JQ8" s="53"/>
      <c r="JR8" s="53"/>
      <c r="JS8" s="53"/>
      <c r="JT8" s="53"/>
      <c r="JU8" s="53"/>
      <c r="JV8" s="53"/>
      <c r="JW8" s="53"/>
      <c r="JX8" s="53"/>
      <c r="JY8" s="53"/>
      <c r="JZ8" s="53"/>
      <c r="KA8" s="53"/>
      <c r="KB8" s="53"/>
      <c r="KC8" s="53"/>
      <c r="KD8" s="53"/>
      <c r="KE8" s="53"/>
      <c r="KF8" s="53"/>
      <c r="KG8" s="53"/>
      <c r="KH8" s="53"/>
      <c r="KI8" s="53"/>
      <c r="KJ8" s="53"/>
      <c r="KK8" s="53"/>
      <c r="KL8" s="53"/>
      <c r="KM8" s="53"/>
      <c r="KN8" s="53"/>
      <c r="KO8" s="53"/>
      <c r="KP8" s="53"/>
      <c r="KQ8" s="53"/>
      <c r="KR8" s="53"/>
      <c r="KS8" s="53"/>
      <c r="KT8" s="53"/>
      <c r="KU8" s="53"/>
      <c r="KV8" s="53"/>
      <c r="KW8" s="53"/>
      <c r="KX8" s="53"/>
      <c r="KY8" s="53"/>
      <c r="KZ8" s="53"/>
      <c r="LA8" s="53"/>
      <c r="LB8" s="53"/>
      <c r="LC8" s="53"/>
      <c r="LD8" s="53"/>
      <c r="LE8" s="53"/>
      <c r="LF8" s="53"/>
      <c r="LG8" s="53"/>
      <c r="LH8" s="53"/>
      <c r="LI8" s="53"/>
      <c r="LJ8" s="53"/>
      <c r="LK8" s="53"/>
      <c r="LL8" s="53"/>
      <c r="LM8" s="53"/>
      <c r="LN8" s="53"/>
      <c r="LO8" s="53"/>
      <c r="LP8" s="53"/>
      <c r="LQ8" s="53"/>
      <c r="LR8" s="53"/>
      <c r="LS8" s="53"/>
      <c r="LT8" s="53"/>
      <c r="LU8" s="53"/>
      <c r="LV8" s="53"/>
      <c r="LW8" s="53"/>
      <c r="LX8" s="53"/>
      <c r="LY8" s="53"/>
      <c r="LZ8" s="53"/>
      <c r="MA8" s="53"/>
      <c r="MB8" s="53"/>
      <c r="MC8" s="53"/>
      <c r="MD8" s="53"/>
      <c r="ME8" s="53"/>
      <c r="MF8" s="53"/>
      <c r="MG8" s="53"/>
      <c r="MH8" s="53"/>
      <c r="MI8" s="53"/>
      <c r="MJ8" s="53"/>
      <c r="MK8" s="53"/>
      <c r="ML8" s="53"/>
      <c r="MM8" s="53"/>
      <c r="MN8" s="53"/>
      <c r="MO8" s="53"/>
      <c r="MP8" s="53"/>
      <c r="MQ8" s="53"/>
      <c r="MR8" s="53"/>
      <c r="MS8" s="53"/>
      <c r="MT8" s="53"/>
      <c r="MU8" s="53"/>
      <c r="MV8" s="53"/>
      <c r="MW8" s="53"/>
      <c r="MX8" s="53"/>
      <c r="MY8" s="53"/>
      <c r="MZ8" s="53"/>
      <c r="NA8" s="53"/>
      <c r="NB8" s="53"/>
      <c r="NC8" s="53"/>
      <c r="ND8" s="53"/>
      <c r="NE8" s="53"/>
      <c r="NF8" s="53"/>
      <c r="NG8" s="53"/>
      <c r="NH8" s="53"/>
      <c r="NI8" s="53"/>
      <c r="NJ8" s="53"/>
      <c r="NK8" s="53"/>
      <c r="NL8" s="53"/>
      <c r="NM8" s="53"/>
      <c r="NN8" s="53"/>
      <c r="NO8" s="53"/>
      <c r="NP8" s="53"/>
      <c r="NQ8" s="53"/>
      <c r="NR8" s="53"/>
      <c r="NS8" s="53"/>
      <c r="NT8" s="53"/>
      <c r="NU8" s="53"/>
      <c r="NV8" s="53"/>
      <c r="NW8" s="53"/>
      <c r="NX8" s="53"/>
      <c r="NY8" s="53"/>
      <c r="NZ8" s="53"/>
      <c r="OA8" s="53"/>
      <c r="OB8" s="53"/>
      <c r="OC8" s="53"/>
      <c r="OD8" s="53"/>
      <c r="OE8" s="53"/>
      <c r="OF8" s="53"/>
      <c r="OG8" s="53"/>
      <c r="OH8" s="53"/>
      <c r="OI8" s="53"/>
      <c r="OJ8" s="53"/>
      <c r="OK8" s="53"/>
      <c r="OL8" s="53"/>
      <c r="OM8" s="53"/>
      <c r="ON8" s="53"/>
      <c r="OO8" s="53"/>
      <c r="OP8" s="53"/>
      <c r="OQ8" s="53"/>
      <c r="OR8" s="53"/>
      <c r="OS8" s="53"/>
      <c r="OT8" s="53"/>
      <c r="OU8" s="53"/>
      <c r="OV8" s="53"/>
      <c r="OW8" s="53"/>
      <c r="OX8" s="53"/>
      <c r="OY8" s="53"/>
      <c r="OZ8" s="53"/>
      <c r="PA8" s="53"/>
      <c r="PB8" s="53"/>
      <c r="PC8" s="53"/>
      <c r="PD8" s="53"/>
      <c r="PE8" s="53"/>
      <c r="PF8" s="53"/>
      <c r="PG8" s="53"/>
      <c r="PH8" s="53"/>
      <c r="PI8" s="53"/>
      <c r="PJ8" s="53"/>
      <c r="PK8" s="53"/>
      <c r="PL8" s="53"/>
      <c r="PM8" s="53"/>
      <c r="PN8" s="53"/>
      <c r="PO8" s="53"/>
      <c r="PP8" s="53"/>
      <c r="PQ8" s="53"/>
      <c r="PR8" s="53"/>
      <c r="PS8" s="53"/>
      <c r="PT8" s="53"/>
      <c r="PU8" s="53"/>
      <c r="PV8" s="53"/>
      <c r="PW8" s="53"/>
      <c r="PX8" s="53"/>
      <c r="PY8" s="53"/>
      <c r="PZ8" s="53"/>
      <c r="QA8" s="53"/>
      <c r="QB8" s="53"/>
      <c r="QC8" s="53"/>
      <c r="QD8" s="53"/>
      <c r="QE8" s="53"/>
      <c r="QF8" s="53"/>
      <c r="QG8" s="53"/>
      <c r="QH8" s="53"/>
      <c r="QI8" s="53"/>
      <c r="QJ8" s="53"/>
      <c r="QK8" s="53"/>
      <c r="QL8" s="53"/>
      <c r="QM8" s="53"/>
      <c r="QN8" s="53"/>
      <c r="QO8" s="53"/>
      <c r="QP8" s="53"/>
      <c r="QQ8" s="53"/>
      <c r="QR8" s="53"/>
      <c r="QS8" s="53"/>
      <c r="QT8" s="53"/>
      <c r="QU8" s="53"/>
      <c r="QV8" s="53"/>
      <c r="QW8" s="53"/>
      <c r="QX8" s="53"/>
      <c r="QY8" s="53"/>
      <c r="QZ8" s="53"/>
      <c r="RA8" s="53"/>
      <c r="RB8" s="53"/>
      <c r="RC8" s="53"/>
      <c r="RD8" s="53"/>
      <c r="RE8" s="53"/>
      <c r="RF8" s="53"/>
      <c r="RG8" s="53"/>
      <c r="RH8" s="53"/>
      <c r="RI8" s="53"/>
      <c r="RJ8" s="53"/>
      <c r="RK8" s="53"/>
      <c r="RL8" s="53"/>
      <c r="RM8" s="53"/>
      <c r="RN8" s="53"/>
      <c r="RO8" s="53"/>
      <c r="RP8" s="53"/>
      <c r="RQ8" s="53"/>
      <c r="RR8" s="53"/>
      <c r="RS8" s="53"/>
      <c r="RT8" s="53"/>
      <c r="RU8" s="53"/>
      <c r="RV8" s="53"/>
      <c r="RW8" s="53"/>
      <c r="RX8" s="53"/>
      <c r="RY8" s="53"/>
      <c r="RZ8" s="53"/>
      <c r="SA8" s="53"/>
      <c r="SB8" s="53"/>
      <c r="SC8" s="53"/>
      <c r="SD8" s="53"/>
      <c r="SE8" s="53"/>
      <c r="SF8" s="53"/>
      <c r="SG8" s="53"/>
      <c r="SH8" s="53"/>
      <c r="SI8" s="53"/>
      <c r="SJ8" s="53"/>
      <c r="SK8" s="53"/>
      <c r="SL8" s="53"/>
      <c r="SM8" s="53"/>
      <c r="SN8" s="53"/>
      <c r="SO8" s="53"/>
      <c r="SP8" s="53"/>
      <c r="SQ8" s="53"/>
      <c r="SR8" s="53"/>
      <c r="SS8" s="53"/>
      <c r="ST8" s="53"/>
      <c r="SU8" s="53"/>
      <c r="SV8" s="53"/>
      <c r="SW8" s="53"/>
      <c r="SX8" s="53"/>
      <c r="SY8" s="53"/>
      <c r="SZ8" s="53"/>
      <c r="TA8" s="53"/>
      <c r="TB8" s="53"/>
      <c r="TC8" s="53"/>
      <c r="TD8" s="53"/>
      <c r="TE8" s="53"/>
      <c r="TF8" s="53"/>
      <c r="TG8" s="53"/>
      <c r="TH8" s="53"/>
      <c r="TI8" s="53"/>
      <c r="TJ8" s="53"/>
      <c r="TK8" s="53"/>
      <c r="TL8" s="53"/>
      <c r="TM8" s="53"/>
      <c r="TN8" s="53"/>
      <c r="TO8" s="53"/>
      <c r="TP8" s="53"/>
      <c r="TQ8" s="53"/>
      <c r="TR8" s="53"/>
      <c r="TS8" s="53"/>
      <c r="TT8" s="53"/>
      <c r="TU8" s="53"/>
      <c r="TV8" s="53"/>
      <c r="TW8" s="53"/>
      <c r="TX8" s="53"/>
      <c r="TY8" s="53"/>
      <c r="TZ8" s="53"/>
      <c r="UA8" s="53"/>
      <c r="UB8" s="53"/>
      <c r="UC8" s="53"/>
      <c r="UD8" s="53"/>
      <c r="UE8" s="53"/>
      <c r="UF8" s="53"/>
      <c r="UG8" s="53"/>
      <c r="UH8" s="53"/>
      <c r="UI8" s="53"/>
      <c r="UJ8" s="53"/>
      <c r="UK8" s="53"/>
      <c r="UL8" s="53"/>
      <c r="UM8" s="53"/>
      <c r="UN8" s="53"/>
      <c r="UO8" s="53"/>
      <c r="UP8" s="53"/>
      <c r="UQ8" s="53"/>
      <c r="UR8" s="53"/>
      <c r="US8" s="53"/>
      <c r="UT8" s="53"/>
      <c r="UU8" s="53"/>
      <c r="UV8" s="53"/>
      <c r="UW8" s="53"/>
      <c r="UX8" s="53"/>
      <c r="UY8" s="53"/>
      <c r="UZ8" s="53"/>
      <c r="VA8" s="53"/>
      <c r="VB8" s="53"/>
      <c r="VC8" s="53"/>
      <c r="VD8" s="53"/>
      <c r="VE8" s="53"/>
      <c r="VF8" s="53"/>
      <c r="VG8" s="53"/>
      <c r="VH8" s="53"/>
      <c r="VI8" s="53"/>
      <c r="VJ8" s="53"/>
      <c r="VK8" s="53"/>
      <c r="VL8" s="53"/>
      <c r="VM8" s="53"/>
      <c r="VN8" s="53"/>
      <c r="VO8" s="53"/>
      <c r="VP8" s="53"/>
      <c r="VQ8" s="53"/>
      <c r="VR8" s="53"/>
      <c r="VS8" s="53"/>
      <c r="VT8" s="53"/>
      <c r="VU8" s="53"/>
      <c r="VV8" s="53"/>
      <c r="VW8" s="53"/>
      <c r="VX8" s="53"/>
      <c r="VY8" s="53"/>
      <c r="VZ8" s="53"/>
      <c r="WA8" s="53"/>
      <c r="WB8" s="53"/>
      <c r="WC8" s="53"/>
      <c r="WD8" s="53"/>
      <c r="WE8" s="53"/>
      <c r="WF8" s="53"/>
      <c r="WG8" s="53"/>
      <c r="WH8" s="53"/>
      <c r="WI8" s="53"/>
      <c r="WJ8" s="53"/>
      <c r="WK8" s="53"/>
      <c r="WL8" s="53"/>
      <c r="WM8" s="53"/>
      <c r="WN8" s="53"/>
      <c r="WO8" s="53"/>
      <c r="WP8" s="53"/>
      <c r="WQ8" s="53"/>
      <c r="WR8" s="53"/>
      <c r="WS8" s="53"/>
      <c r="WT8" s="53"/>
      <c r="WU8" s="53"/>
      <c r="WV8" s="53"/>
      <c r="WW8" s="53"/>
      <c r="WX8" s="53"/>
      <c r="WY8" s="53"/>
      <c r="WZ8" s="53"/>
      <c r="XA8" s="53"/>
      <c r="XB8" s="53"/>
      <c r="XC8" s="53"/>
      <c r="XD8" s="53"/>
      <c r="XE8" s="53"/>
      <c r="XF8" s="53"/>
      <c r="XG8" s="53"/>
      <c r="XH8" s="53"/>
      <c r="XI8" s="53"/>
      <c r="XJ8" s="53"/>
      <c r="XK8" s="53"/>
      <c r="XL8" s="53"/>
      <c r="XM8" s="53"/>
      <c r="XN8" s="53"/>
      <c r="XO8" s="53"/>
      <c r="XP8" s="53"/>
      <c r="XQ8" s="53"/>
      <c r="XR8" s="53"/>
      <c r="XS8" s="53"/>
      <c r="XT8" s="53"/>
      <c r="XU8" s="53"/>
      <c r="XV8" s="53"/>
      <c r="XW8" s="53"/>
      <c r="XX8" s="53"/>
      <c r="XY8" s="53"/>
      <c r="XZ8" s="53"/>
      <c r="YA8" s="53"/>
      <c r="YB8" s="53"/>
      <c r="YC8" s="53"/>
      <c r="YD8" s="53"/>
      <c r="YE8" s="53"/>
      <c r="YF8" s="53"/>
      <c r="YG8" s="53"/>
      <c r="YH8" s="53"/>
      <c r="YI8" s="53"/>
      <c r="YJ8" s="53"/>
      <c r="YK8" s="53"/>
      <c r="YL8" s="53"/>
      <c r="YM8" s="53"/>
      <c r="YN8" s="53"/>
      <c r="YO8" s="53"/>
      <c r="YP8" s="53"/>
      <c r="YQ8" s="53"/>
      <c r="YR8" s="53"/>
      <c r="YS8" s="53"/>
      <c r="YT8" s="53"/>
      <c r="YU8" s="53"/>
      <c r="YV8" s="53"/>
      <c r="YW8" s="53"/>
      <c r="YX8" s="53"/>
      <c r="YY8" s="53"/>
      <c r="YZ8" s="53"/>
      <c r="ZA8" s="53"/>
      <c r="ZB8" s="53"/>
      <c r="ZC8" s="53"/>
      <c r="ZD8" s="53"/>
      <c r="ZE8" s="53"/>
      <c r="ZF8" s="53"/>
      <c r="ZG8" s="53"/>
      <c r="ZH8" s="53"/>
      <c r="ZI8" s="53"/>
      <c r="ZJ8" s="53"/>
      <c r="ZK8" s="53"/>
      <c r="ZL8" s="53"/>
      <c r="ZM8" s="53"/>
      <c r="ZN8" s="53"/>
      <c r="ZO8" s="53"/>
      <c r="ZP8" s="53"/>
      <c r="ZQ8" s="53"/>
      <c r="ZR8" s="53"/>
      <c r="ZS8" s="53"/>
      <c r="ZT8" s="53"/>
      <c r="ZU8" s="53"/>
      <c r="ZV8" s="53"/>
      <c r="ZW8" s="53"/>
      <c r="ZX8" s="53"/>
      <c r="ZY8" s="53"/>
      <c r="ZZ8" s="53"/>
      <c r="AAA8" s="53"/>
      <c r="AAB8" s="53"/>
      <c r="AAC8" s="53"/>
      <c r="AAD8" s="53"/>
      <c r="AAE8" s="53"/>
      <c r="AAF8" s="53"/>
      <c r="AAG8" s="53"/>
      <c r="AAH8" s="53"/>
      <c r="AAI8" s="53"/>
      <c r="AAJ8" s="53"/>
      <c r="AAK8" s="53"/>
      <c r="AAL8" s="53"/>
      <c r="AAM8" s="53"/>
      <c r="AAN8" s="53"/>
      <c r="AAO8" s="53"/>
      <c r="AAP8" s="53"/>
      <c r="AAQ8" s="53"/>
      <c r="AAR8" s="53"/>
      <c r="AAS8" s="53"/>
      <c r="AAT8" s="53"/>
      <c r="AAU8" s="53"/>
      <c r="AAV8" s="53"/>
      <c r="AAW8" s="53"/>
      <c r="AAX8" s="53"/>
      <c r="AAY8" s="53"/>
      <c r="AAZ8" s="53"/>
      <c r="ABA8" s="53"/>
      <c r="ABB8" s="53"/>
      <c r="ABC8" s="53"/>
      <c r="ABD8" s="53"/>
      <c r="ABE8" s="53"/>
      <c r="ABF8" s="53"/>
      <c r="ABG8" s="53"/>
      <c r="ABH8" s="53"/>
      <c r="ABI8" s="53"/>
      <c r="ABJ8" s="53"/>
      <c r="ABK8" s="53"/>
      <c r="ABL8" s="53"/>
      <c r="ABM8" s="53"/>
      <c r="ABN8" s="53"/>
      <c r="ABO8" s="53"/>
      <c r="ABP8" s="53"/>
      <c r="ABQ8" s="53"/>
      <c r="ABR8" s="53"/>
      <c r="ABS8" s="53"/>
      <c r="ABT8" s="53"/>
      <c r="ABU8" s="53"/>
      <c r="ABV8" s="53"/>
      <c r="ABW8" s="53"/>
      <c r="ABX8" s="53"/>
      <c r="ABY8" s="53"/>
      <c r="ABZ8" s="53"/>
      <c r="ACA8" s="53"/>
      <c r="ACB8" s="53"/>
      <c r="ACC8" s="53"/>
      <c r="ACD8" s="53"/>
      <c r="ACE8" s="53"/>
      <c r="ACF8" s="53"/>
      <c r="ACG8" s="53"/>
      <c r="ACH8" s="53"/>
      <c r="ACI8" s="53"/>
      <c r="ACJ8" s="53"/>
      <c r="ACK8" s="53"/>
      <c r="ACL8" s="53"/>
      <c r="ACM8" s="53"/>
      <c r="ACN8" s="53"/>
      <c r="ACO8" s="53"/>
      <c r="ACP8" s="53"/>
      <c r="ACQ8" s="53"/>
      <c r="ACR8" s="53"/>
      <c r="ACS8" s="53"/>
      <c r="ACT8" s="53"/>
      <c r="ACU8" s="53"/>
      <c r="ACV8" s="53"/>
      <c r="ACW8" s="53"/>
      <c r="ACX8" s="53"/>
      <c r="ACY8" s="53"/>
      <c r="ACZ8" s="53"/>
      <c r="ADA8" s="53"/>
      <c r="ADB8" s="53"/>
      <c r="ADC8" s="53"/>
      <c r="ADD8" s="53"/>
      <c r="ADE8" s="53"/>
      <c r="ADF8" s="53"/>
      <c r="ADG8" s="53"/>
      <c r="ADH8" s="53"/>
      <c r="ADI8" s="53"/>
      <c r="ADJ8" s="53"/>
      <c r="ADK8" s="53"/>
      <c r="ADL8" s="53"/>
      <c r="ADM8" s="53"/>
      <c r="ADN8" s="53"/>
      <c r="ADO8" s="53"/>
      <c r="ADP8" s="53"/>
      <c r="ADQ8" s="53"/>
      <c r="ADR8" s="53"/>
      <c r="ADS8" s="53"/>
      <c r="ADT8" s="53"/>
      <c r="ADU8" s="53"/>
      <c r="ADV8" s="53"/>
      <c r="ADW8" s="53"/>
      <c r="ADX8" s="53"/>
      <c r="ADY8" s="53"/>
      <c r="ADZ8" s="53"/>
      <c r="AEA8" s="53"/>
      <c r="AEB8" s="53"/>
      <c r="AEC8" s="53"/>
      <c r="AED8" s="53"/>
      <c r="AEE8" s="53"/>
      <c r="AEF8" s="53"/>
      <c r="AEG8" s="53"/>
      <c r="AEH8" s="53"/>
      <c r="AEI8" s="53"/>
      <c r="AEJ8" s="53"/>
      <c r="AEK8" s="53"/>
      <c r="AEL8" s="53"/>
      <c r="AEM8" s="53"/>
      <c r="AEN8" s="53"/>
      <c r="AEO8" s="53"/>
      <c r="AEP8" s="53"/>
      <c r="AEQ8" s="53"/>
      <c r="AER8" s="53"/>
      <c r="AES8" s="53"/>
      <c r="AET8" s="53"/>
      <c r="AEU8" s="53"/>
      <c r="AEV8" s="53"/>
      <c r="AEW8" s="53"/>
      <c r="AEX8" s="53"/>
      <c r="AEY8" s="53"/>
      <c r="AEZ8" s="53"/>
      <c r="AFA8" s="53"/>
      <c r="AFB8" s="53"/>
      <c r="AFC8" s="53"/>
      <c r="AFD8" s="53"/>
      <c r="AFE8" s="53"/>
      <c r="AFF8" s="53"/>
      <c r="AFG8" s="53"/>
      <c r="AFH8" s="53"/>
      <c r="AFI8" s="53"/>
      <c r="AFJ8" s="53"/>
      <c r="AFK8" s="53"/>
      <c r="AFL8" s="53"/>
      <c r="AFM8" s="53"/>
      <c r="AFN8" s="53"/>
      <c r="AFO8" s="53"/>
      <c r="AFP8" s="53"/>
      <c r="AFQ8" s="53"/>
      <c r="AFR8" s="53"/>
      <c r="AFS8" s="53"/>
      <c r="AFT8" s="53"/>
      <c r="AFU8" s="53"/>
      <c r="AFV8" s="53"/>
      <c r="AFW8" s="53"/>
      <c r="AFX8" s="53"/>
      <c r="AFY8" s="53"/>
      <c r="AFZ8" s="53"/>
      <c r="AGA8" s="53"/>
      <c r="AGB8" s="53"/>
      <c r="AGC8" s="53"/>
      <c r="AGD8" s="53"/>
      <c r="AGE8" s="53"/>
      <c r="AGF8" s="53"/>
      <c r="AGG8" s="53"/>
      <c r="AGH8" s="53"/>
      <c r="AGI8" s="53"/>
      <c r="AGJ8" s="53"/>
      <c r="AGK8" s="53"/>
      <c r="AGL8" s="53"/>
      <c r="AGM8" s="53"/>
      <c r="AGN8" s="53"/>
      <c r="AGO8" s="53"/>
      <c r="AGP8" s="53"/>
      <c r="AGQ8" s="53"/>
      <c r="AGR8" s="53"/>
      <c r="AGS8" s="53"/>
      <c r="AGT8" s="53"/>
      <c r="AGU8" s="53"/>
      <c r="AGV8" s="53"/>
      <c r="AGW8" s="53"/>
      <c r="AGX8" s="53"/>
      <c r="AGY8" s="53"/>
      <c r="AGZ8" s="53"/>
      <c r="AHA8" s="53"/>
      <c r="AHB8" s="53"/>
      <c r="AHC8" s="53"/>
      <c r="AHD8" s="53"/>
      <c r="AHE8" s="53"/>
      <c r="AHF8" s="53"/>
      <c r="AHG8" s="53"/>
      <c r="AHH8" s="53"/>
      <c r="AHI8" s="53"/>
      <c r="AHJ8" s="53"/>
      <c r="AHK8" s="53"/>
      <c r="AHL8" s="53"/>
      <c r="AHM8" s="53"/>
      <c r="AHN8" s="53"/>
      <c r="AHO8" s="53"/>
      <c r="AHP8" s="53"/>
      <c r="AHQ8" s="53"/>
      <c r="AHR8" s="53"/>
      <c r="AHS8" s="53"/>
      <c r="AHT8" s="53"/>
      <c r="AHU8" s="53"/>
      <c r="AHV8" s="53"/>
      <c r="AHW8" s="53"/>
      <c r="AHX8" s="53"/>
      <c r="AHY8" s="53"/>
      <c r="AHZ8" s="53"/>
      <c r="AIA8" s="53"/>
      <c r="AIB8" s="53"/>
      <c r="AIC8" s="53"/>
      <c r="AID8" s="53"/>
      <c r="AIE8" s="53"/>
      <c r="AIF8" s="53"/>
      <c r="AIG8" s="53"/>
      <c r="AIH8" s="53"/>
      <c r="AII8" s="53"/>
      <c r="AIJ8" s="53"/>
      <c r="AIK8" s="53"/>
      <c r="AIL8" s="53"/>
      <c r="AIM8" s="53"/>
      <c r="AIN8" s="53"/>
      <c r="AIO8" s="53"/>
      <c r="AIP8" s="53"/>
      <c r="AIQ8" s="53"/>
      <c r="AIR8" s="53"/>
      <c r="AIS8" s="53"/>
      <c r="AIT8" s="53"/>
      <c r="AIU8" s="53"/>
      <c r="AIV8" s="53"/>
      <c r="AIW8" s="53"/>
      <c r="AIX8" s="53"/>
      <c r="AIY8" s="53"/>
      <c r="AIZ8" s="53"/>
      <c r="AJA8" s="53"/>
      <c r="AJB8" s="53"/>
      <c r="AJC8" s="53"/>
      <c r="AJD8" s="53"/>
      <c r="AJE8" s="53"/>
      <c r="AJF8" s="53"/>
      <c r="AJG8" s="53"/>
      <c r="AJH8" s="53"/>
      <c r="AJI8" s="53"/>
      <c r="AJJ8" s="53"/>
      <c r="AJK8" s="53"/>
      <c r="AJL8" s="53"/>
      <c r="AJM8" s="53"/>
      <c r="AJN8" s="53"/>
      <c r="AJO8" s="53"/>
      <c r="AJP8" s="53"/>
      <c r="AJQ8" s="53"/>
      <c r="AJR8" s="53"/>
      <c r="AJS8" s="53"/>
      <c r="AJT8" s="53"/>
      <c r="AJU8" s="53"/>
      <c r="AJV8" s="53"/>
      <c r="AJW8" s="53"/>
      <c r="AJX8" s="53"/>
      <c r="AJY8" s="53"/>
      <c r="AJZ8" s="53"/>
      <c r="AKA8" s="53"/>
      <c r="AKB8" s="53"/>
      <c r="AKC8" s="53"/>
      <c r="AKD8" s="53"/>
      <c r="AKE8" s="53"/>
      <c r="AKF8" s="53"/>
      <c r="AKG8" s="53"/>
      <c r="AKH8" s="53"/>
      <c r="AKI8" s="53"/>
      <c r="AKJ8" s="53"/>
      <c r="AKK8" s="53"/>
      <c r="AKL8" s="53"/>
      <c r="AKM8" s="53"/>
      <c r="AKN8" s="53"/>
      <c r="AKO8" s="53"/>
      <c r="AKP8" s="53"/>
      <c r="AKQ8" s="53"/>
      <c r="AKR8" s="53"/>
      <c r="AKS8" s="53"/>
      <c r="AKT8" s="53"/>
      <c r="AKU8" s="53"/>
      <c r="AKV8" s="53"/>
      <c r="AKW8" s="53"/>
      <c r="AKX8" s="53"/>
      <c r="AKY8" s="53"/>
      <c r="AKZ8" s="53"/>
      <c r="ALA8" s="53"/>
      <c r="ALB8" s="53"/>
      <c r="ALC8" s="53"/>
      <c r="ALD8" s="53"/>
      <c r="ALE8" s="53"/>
      <c r="ALF8" s="53"/>
      <c r="ALG8" s="53"/>
      <c r="ALH8" s="53"/>
      <c r="ALI8" s="53"/>
      <c r="ALJ8" s="53"/>
      <c r="ALK8" s="53"/>
      <c r="ALL8" s="53"/>
      <c r="ALM8" s="53"/>
      <c r="ALN8" s="53"/>
      <c r="ALO8" s="53"/>
      <c r="ALP8" s="53"/>
      <c r="ALQ8" s="53"/>
      <c r="ALR8" s="53"/>
      <c r="ALS8" s="55"/>
      <c r="ALT8" s="55"/>
      <c r="ALU8" s="55"/>
      <c r="ALV8" s="55"/>
      <c r="ALW8" s="55"/>
      <c r="ALX8" s="55"/>
      <c r="ALY8" s="55"/>
      <c r="ALZ8" s="55"/>
      <c r="AMA8" s="55"/>
      <c r="AMB8" s="55"/>
      <c r="AMC8" s="55"/>
      <c r="AMD8" s="55"/>
      <c r="AME8" s="55"/>
    </row>
    <row r="9" spans="1:1019" s="56" customFormat="1" ht="15" customHeight="1" x14ac:dyDescent="0.25">
      <c r="A9" s="29"/>
      <c r="B9" s="35">
        <v>5331</v>
      </c>
      <c r="C9" s="29">
        <f>IFERROR((VLOOKUP(B9,INSCRITOS!A:B,2,0)),"")</f>
        <v>0</v>
      </c>
      <c r="D9" s="29" t="str">
        <f>IFERROR((VLOOKUP(B9,INSCRITOS!A:C,3,0)),"")</f>
        <v>6-7 anos</v>
      </c>
      <c r="E9" s="37" t="str">
        <f>IFERROR((VLOOKUP(B9,INSCRITOS!A:D,4,0)),"")</f>
        <v>Diogo Suzano Coragem</v>
      </c>
      <c r="F9" s="29" t="str">
        <f>IFERROR((VLOOKUP(B9,INSCRITOS!A:F,6,0)),"")</f>
        <v>M</v>
      </c>
      <c r="G9" s="37" t="str">
        <f>IFERROR((VLOOKUP(B9,INSCRITOS!A:H,8,0)),"")</f>
        <v>Extra</v>
      </c>
      <c r="H9" s="84"/>
      <c r="I9" s="68">
        <v>100</v>
      </c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  <c r="IH9" s="53"/>
      <c r="II9" s="53"/>
      <c r="IJ9" s="53"/>
      <c r="IK9" s="53"/>
      <c r="IL9" s="53"/>
      <c r="IM9" s="53"/>
      <c r="IN9" s="53"/>
      <c r="IO9" s="53"/>
      <c r="IP9" s="53"/>
      <c r="IQ9" s="53"/>
      <c r="IR9" s="53"/>
      <c r="IS9" s="53"/>
      <c r="IT9" s="53"/>
      <c r="IU9" s="53"/>
      <c r="IV9" s="53"/>
      <c r="IW9" s="53"/>
      <c r="IX9" s="53"/>
      <c r="IY9" s="53"/>
      <c r="IZ9" s="53"/>
      <c r="JA9" s="53"/>
      <c r="JB9" s="53"/>
      <c r="JC9" s="53"/>
      <c r="JD9" s="53"/>
      <c r="JE9" s="53"/>
      <c r="JF9" s="53"/>
      <c r="JG9" s="53"/>
      <c r="JH9" s="53"/>
      <c r="JI9" s="53"/>
      <c r="JJ9" s="53"/>
      <c r="JK9" s="53"/>
      <c r="JL9" s="53"/>
      <c r="JM9" s="53"/>
      <c r="JN9" s="53"/>
      <c r="JO9" s="53"/>
      <c r="JP9" s="53"/>
      <c r="JQ9" s="53"/>
      <c r="JR9" s="53"/>
      <c r="JS9" s="53"/>
      <c r="JT9" s="53"/>
      <c r="JU9" s="53"/>
      <c r="JV9" s="53"/>
      <c r="JW9" s="53"/>
      <c r="JX9" s="53"/>
      <c r="JY9" s="53"/>
      <c r="JZ9" s="53"/>
      <c r="KA9" s="53"/>
      <c r="KB9" s="53"/>
      <c r="KC9" s="53"/>
      <c r="KD9" s="53"/>
      <c r="KE9" s="53"/>
      <c r="KF9" s="53"/>
      <c r="KG9" s="53"/>
      <c r="KH9" s="53"/>
      <c r="KI9" s="53"/>
      <c r="KJ9" s="53"/>
      <c r="KK9" s="53"/>
      <c r="KL9" s="53"/>
      <c r="KM9" s="53"/>
      <c r="KN9" s="53"/>
      <c r="KO9" s="53"/>
      <c r="KP9" s="53"/>
      <c r="KQ9" s="53"/>
      <c r="KR9" s="53"/>
      <c r="KS9" s="53"/>
      <c r="KT9" s="53"/>
      <c r="KU9" s="53"/>
      <c r="KV9" s="53"/>
      <c r="KW9" s="53"/>
      <c r="KX9" s="53"/>
      <c r="KY9" s="53"/>
      <c r="KZ9" s="53"/>
      <c r="LA9" s="53"/>
      <c r="LB9" s="53"/>
      <c r="LC9" s="53"/>
      <c r="LD9" s="53"/>
      <c r="LE9" s="53"/>
      <c r="LF9" s="53"/>
      <c r="LG9" s="53"/>
      <c r="LH9" s="53"/>
      <c r="LI9" s="53"/>
      <c r="LJ9" s="53"/>
      <c r="LK9" s="53"/>
      <c r="LL9" s="53"/>
      <c r="LM9" s="53"/>
      <c r="LN9" s="53"/>
      <c r="LO9" s="53"/>
      <c r="LP9" s="53"/>
      <c r="LQ9" s="53"/>
      <c r="LR9" s="53"/>
      <c r="LS9" s="53"/>
      <c r="LT9" s="53"/>
      <c r="LU9" s="53"/>
      <c r="LV9" s="53"/>
      <c r="LW9" s="53"/>
      <c r="LX9" s="53"/>
      <c r="LY9" s="53"/>
      <c r="LZ9" s="53"/>
      <c r="MA9" s="53"/>
      <c r="MB9" s="53"/>
      <c r="MC9" s="53"/>
      <c r="MD9" s="53"/>
      <c r="ME9" s="53"/>
      <c r="MF9" s="53"/>
      <c r="MG9" s="53"/>
      <c r="MH9" s="53"/>
      <c r="MI9" s="53"/>
      <c r="MJ9" s="53"/>
      <c r="MK9" s="53"/>
      <c r="ML9" s="53"/>
      <c r="MM9" s="53"/>
      <c r="MN9" s="53"/>
      <c r="MO9" s="53"/>
      <c r="MP9" s="53"/>
      <c r="MQ9" s="53"/>
      <c r="MR9" s="53"/>
      <c r="MS9" s="53"/>
      <c r="MT9" s="53"/>
      <c r="MU9" s="53"/>
      <c r="MV9" s="53"/>
      <c r="MW9" s="53"/>
      <c r="MX9" s="53"/>
      <c r="MY9" s="53"/>
      <c r="MZ9" s="53"/>
      <c r="NA9" s="53"/>
      <c r="NB9" s="53"/>
      <c r="NC9" s="53"/>
      <c r="ND9" s="53"/>
      <c r="NE9" s="53"/>
      <c r="NF9" s="53"/>
      <c r="NG9" s="53"/>
      <c r="NH9" s="53"/>
      <c r="NI9" s="53"/>
      <c r="NJ9" s="53"/>
      <c r="NK9" s="53"/>
      <c r="NL9" s="53"/>
      <c r="NM9" s="53"/>
      <c r="NN9" s="53"/>
      <c r="NO9" s="53"/>
      <c r="NP9" s="53"/>
      <c r="NQ9" s="53"/>
      <c r="NR9" s="53"/>
      <c r="NS9" s="53"/>
      <c r="NT9" s="53"/>
      <c r="NU9" s="53"/>
      <c r="NV9" s="53"/>
      <c r="NW9" s="53"/>
      <c r="NX9" s="53"/>
      <c r="NY9" s="53"/>
      <c r="NZ9" s="53"/>
      <c r="OA9" s="53"/>
      <c r="OB9" s="53"/>
      <c r="OC9" s="53"/>
      <c r="OD9" s="53"/>
      <c r="OE9" s="53"/>
      <c r="OF9" s="53"/>
      <c r="OG9" s="53"/>
      <c r="OH9" s="53"/>
      <c r="OI9" s="53"/>
      <c r="OJ9" s="53"/>
      <c r="OK9" s="53"/>
      <c r="OL9" s="53"/>
      <c r="OM9" s="53"/>
      <c r="ON9" s="53"/>
      <c r="OO9" s="53"/>
      <c r="OP9" s="53"/>
      <c r="OQ9" s="53"/>
      <c r="OR9" s="53"/>
      <c r="OS9" s="53"/>
      <c r="OT9" s="53"/>
      <c r="OU9" s="53"/>
      <c r="OV9" s="53"/>
      <c r="OW9" s="53"/>
      <c r="OX9" s="53"/>
      <c r="OY9" s="53"/>
      <c r="OZ9" s="53"/>
      <c r="PA9" s="53"/>
      <c r="PB9" s="53"/>
      <c r="PC9" s="53"/>
      <c r="PD9" s="53"/>
      <c r="PE9" s="53"/>
      <c r="PF9" s="53"/>
      <c r="PG9" s="53"/>
      <c r="PH9" s="53"/>
      <c r="PI9" s="53"/>
      <c r="PJ9" s="53"/>
      <c r="PK9" s="53"/>
      <c r="PL9" s="53"/>
      <c r="PM9" s="53"/>
      <c r="PN9" s="53"/>
      <c r="PO9" s="53"/>
      <c r="PP9" s="53"/>
      <c r="PQ9" s="53"/>
      <c r="PR9" s="53"/>
      <c r="PS9" s="53"/>
      <c r="PT9" s="53"/>
      <c r="PU9" s="53"/>
      <c r="PV9" s="53"/>
      <c r="PW9" s="53"/>
      <c r="PX9" s="53"/>
      <c r="PY9" s="53"/>
      <c r="PZ9" s="53"/>
      <c r="QA9" s="53"/>
      <c r="QB9" s="53"/>
      <c r="QC9" s="53"/>
      <c r="QD9" s="53"/>
      <c r="QE9" s="53"/>
      <c r="QF9" s="53"/>
      <c r="QG9" s="53"/>
      <c r="QH9" s="53"/>
      <c r="QI9" s="53"/>
      <c r="QJ9" s="53"/>
      <c r="QK9" s="53"/>
      <c r="QL9" s="53"/>
      <c r="QM9" s="53"/>
      <c r="QN9" s="53"/>
      <c r="QO9" s="53"/>
      <c r="QP9" s="53"/>
      <c r="QQ9" s="53"/>
      <c r="QR9" s="53"/>
      <c r="QS9" s="53"/>
      <c r="QT9" s="53"/>
      <c r="QU9" s="53"/>
      <c r="QV9" s="53"/>
      <c r="QW9" s="53"/>
      <c r="QX9" s="53"/>
      <c r="QY9" s="53"/>
      <c r="QZ9" s="53"/>
      <c r="RA9" s="53"/>
      <c r="RB9" s="53"/>
      <c r="RC9" s="53"/>
      <c r="RD9" s="53"/>
      <c r="RE9" s="53"/>
      <c r="RF9" s="53"/>
      <c r="RG9" s="53"/>
      <c r="RH9" s="53"/>
      <c r="RI9" s="53"/>
      <c r="RJ9" s="53"/>
      <c r="RK9" s="53"/>
      <c r="RL9" s="53"/>
      <c r="RM9" s="53"/>
      <c r="RN9" s="53"/>
      <c r="RO9" s="53"/>
      <c r="RP9" s="53"/>
      <c r="RQ9" s="53"/>
      <c r="RR9" s="53"/>
      <c r="RS9" s="53"/>
      <c r="RT9" s="53"/>
      <c r="RU9" s="53"/>
      <c r="RV9" s="53"/>
      <c r="RW9" s="53"/>
      <c r="RX9" s="53"/>
      <c r="RY9" s="53"/>
      <c r="RZ9" s="53"/>
      <c r="SA9" s="53"/>
      <c r="SB9" s="53"/>
      <c r="SC9" s="53"/>
      <c r="SD9" s="53"/>
      <c r="SE9" s="53"/>
      <c r="SF9" s="53"/>
      <c r="SG9" s="53"/>
      <c r="SH9" s="53"/>
      <c r="SI9" s="53"/>
      <c r="SJ9" s="53"/>
      <c r="SK9" s="53"/>
      <c r="SL9" s="53"/>
      <c r="SM9" s="53"/>
      <c r="SN9" s="53"/>
      <c r="SO9" s="53"/>
      <c r="SP9" s="53"/>
      <c r="SQ9" s="53"/>
      <c r="SR9" s="53"/>
      <c r="SS9" s="53"/>
      <c r="ST9" s="53"/>
      <c r="SU9" s="53"/>
      <c r="SV9" s="53"/>
      <c r="SW9" s="53"/>
      <c r="SX9" s="53"/>
      <c r="SY9" s="53"/>
      <c r="SZ9" s="53"/>
      <c r="TA9" s="53"/>
      <c r="TB9" s="53"/>
      <c r="TC9" s="53"/>
      <c r="TD9" s="53"/>
      <c r="TE9" s="53"/>
      <c r="TF9" s="53"/>
      <c r="TG9" s="53"/>
      <c r="TH9" s="53"/>
      <c r="TI9" s="53"/>
      <c r="TJ9" s="53"/>
      <c r="TK9" s="53"/>
      <c r="TL9" s="53"/>
      <c r="TM9" s="53"/>
      <c r="TN9" s="53"/>
      <c r="TO9" s="53"/>
      <c r="TP9" s="53"/>
      <c r="TQ9" s="53"/>
      <c r="TR9" s="53"/>
      <c r="TS9" s="53"/>
      <c r="TT9" s="53"/>
      <c r="TU9" s="53"/>
      <c r="TV9" s="53"/>
      <c r="TW9" s="53"/>
      <c r="TX9" s="53"/>
      <c r="TY9" s="53"/>
      <c r="TZ9" s="53"/>
      <c r="UA9" s="53"/>
      <c r="UB9" s="53"/>
      <c r="UC9" s="53"/>
      <c r="UD9" s="53"/>
      <c r="UE9" s="53"/>
      <c r="UF9" s="53"/>
      <c r="UG9" s="53"/>
      <c r="UH9" s="53"/>
      <c r="UI9" s="53"/>
      <c r="UJ9" s="53"/>
      <c r="UK9" s="53"/>
      <c r="UL9" s="53"/>
      <c r="UM9" s="53"/>
      <c r="UN9" s="53"/>
      <c r="UO9" s="53"/>
      <c r="UP9" s="53"/>
      <c r="UQ9" s="53"/>
      <c r="UR9" s="53"/>
      <c r="US9" s="53"/>
      <c r="UT9" s="53"/>
      <c r="UU9" s="53"/>
      <c r="UV9" s="53"/>
      <c r="UW9" s="53"/>
      <c r="UX9" s="53"/>
      <c r="UY9" s="53"/>
      <c r="UZ9" s="53"/>
      <c r="VA9" s="53"/>
      <c r="VB9" s="53"/>
      <c r="VC9" s="53"/>
      <c r="VD9" s="53"/>
      <c r="VE9" s="53"/>
      <c r="VF9" s="53"/>
      <c r="VG9" s="53"/>
      <c r="VH9" s="53"/>
      <c r="VI9" s="53"/>
      <c r="VJ9" s="53"/>
      <c r="VK9" s="53"/>
      <c r="VL9" s="53"/>
      <c r="VM9" s="53"/>
      <c r="VN9" s="53"/>
      <c r="VO9" s="53"/>
      <c r="VP9" s="53"/>
      <c r="VQ9" s="53"/>
      <c r="VR9" s="53"/>
      <c r="VS9" s="53"/>
      <c r="VT9" s="53"/>
      <c r="VU9" s="53"/>
      <c r="VV9" s="53"/>
      <c r="VW9" s="53"/>
      <c r="VX9" s="53"/>
      <c r="VY9" s="53"/>
      <c r="VZ9" s="53"/>
      <c r="WA9" s="53"/>
      <c r="WB9" s="53"/>
      <c r="WC9" s="53"/>
      <c r="WD9" s="53"/>
      <c r="WE9" s="53"/>
      <c r="WF9" s="53"/>
      <c r="WG9" s="53"/>
      <c r="WH9" s="53"/>
      <c r="WI9" s="53"/>
      <c r="WJ9" s="53"/>
      <c r="WK9" s="53"/>
      <c r="WL9" s="53"/>
      <c r="WM9" s="53"/>
      <c r="WN9" s="53"/>
      <c r="WO9" s="53"/>
      <c r="WP9" s="53"/>
      <c r="WQ9" s="53"/>
      <c r="WR9" s="53"/>
      <c r="WS9" s="53"/>
      <c r="WT9" s="53"/>
      <c r="WU9" s="53"/>
      <c r="WV9" s="53"/>
      <c r="WW9" s="53"/>
      <c r="WX9" s="53"/>
      <c r="WY9" s="53"/>
      <c r="WZ9" s="53"/>
      <c r="XA9" s="53"/>
      <c r="XB9" s="53"/>
      <c r="XC9" s="53"/>
      <c r="XD9" s="53"/>
      <c r="XE9" s="53"/>
      <c r="XF9" s="53"/>
      <c r="XG9" s="53"/>
      <c r="XH9" s="53"/>
      <c r="XI9" s="53"/>
      <c r="XJ9" s="53"/>
      <c r="XK9" s="53"/>
      <c r="XL9" s="53"/>
      <c r="XM9" s="53"/>
      <c r="XN9" s="53"/>
      <c r="XO9" s="53"/>
      <c r="XP9" s="53"/>
      <c r="XQ9" s="53"/>
      <c r="XR9" s="53"/>
      <c r="XS9" s="53"/>
      <c r="XT9" s="53"/>
      <c r="XU9" s="53"/>
      <c r="XV9" s="53"/>
      <c r="XW9" s="53"/>
      <c r="XX9" s="53"/>
      <c r="XY9" s="53"/>
      <c r="XZ9" s="53"/>
      <c r="YA9" s="53"/>
      <c r="YB9" s="53"/>
      <c r="YC9" s="53"/>
      <c r="YD9" s="53"/>
      <c r="YE9" s="53"/>
      <c r="YF9" s="53"/>
      <c r="YG9" s="53"/>
      <c r="YH9" s="53"/>
      <c r="YI9" s="53"/>
      <c r="YJ9" s="53"/>
      <c r="YK9" s="53"/>
      <c r="YL9" s="53"/>
      <c r="YM9" s="53"/>
      <c r="YN9" s="53"/>
      <c r="YO9" s="53"/>
      <c r="YP9" s="53"/>
      <c r="YQ9" s="53"/>
      <c r="YR9" s="53"/>
      <c r="YS9" s="53"/>
      <c r="YT9" s="53"/>
      <c r="YU9" s="53"/>
      <c r="YV9" s="53"/>
      <c r="YW9" s="53"/>
      <c r="YX9" s="53"/>
      <c r="YY9" s="53"/>
      <c r="YZ9" s="53"/>
      <c r="ZA9" s="53"/>
      <c r="ZB9" s="53"/>
      <c r="ZC9" s="53"/>
      <c r="ZD9" s="53"/>
      <c r="ZE9" s="53"/>
      <c r="ZF9" s="53"/>
      <c r="ZG9" s="53"/>
      <c r="ZH9" s="53"/>
      <c r="ZI9" s="53"/>
      <c r="ZJ9" s="53"/>
      <c r="ZK9" s="53"/>
      <c r="ZL9" s="53"/>
      <c r="ZM9" s="53"/>
      <c r="ZN9" s="53"/>
      <c r="ZO9" s="53"/>
      <c r="ZP9" s="53"/>
      <c r="ZQ9" s="53"/>
      <c r="ZR9" s="53"/>
      <c r="ZS9" s="53"/>
      <c r="ZT9" s="53"/>
      <c r="ZU9" s="53"/>
      <c r="ZV9" s="53"/>
      <c r="ZW9" s="53"/>
      <c r="ZX9" s="53"/>
      <c r="ZY9" s="53"/>
      <c r="ZZ9" s="53"/>
      <c r="AAA9" s="53"/>
      <c r="AAB9" s="53"/>
      <c r="AAC9" s="53"/>
      <c r="AAD9" s="53"/>
      <c r="AAE9" s="53"/>
      <c r="AAF9" s="53"/>
      <c r="AAG9" s="53"/>
      <c r="AAH9" s="53"/>
      <c r="AAI9" s="53"/>
      <c r="AAJ9" s="53"/>
      <c r="AAK9" s="53"/>
      <c r="AAL9" s="53"/>
      <c r="AAM9" s="53"/>
      <c r="AAN9" s="53"/>
      <c r="AAO9" s="53"/>
      <c r="AAP9" s="53"/>
      <c r="AAQ9" s="53"/>
      <c r="AAR9" s="53"/>
      <c r="AAS9" s="53"/>
      <c r="AAT9" s="53"/>
      <c r="AAU9" s="53"/>
      <c r="AAV9" s="53"/>
      <c r="AAW9" s="53"/>
      <c r="AAX9" s="53"/>
      <c r="AAY9" s="53"/>
      <c r="AAZ9" s="53"/>
      <c r="ABA9" s="53"/>
      <c r="ABB9" s="53"/>
      <c r="ABC9" s="53"/>
      <c r="ABD9" s="53"/>
      <c r="ABE9" s="53"/>
      <c r="ABF9" s="53"/>
      <c r="ABG9" s="53"/>
      <c r="ABH9" s="53"/>
      <c r="ABI9" s="53"/>
      <c r="ABJ9" s="53"/>
      <c r="ABK9" s="53"/>
      <c r="ABL9" s="53"/>
      <c r="ABM9" s="53"/>
      <c r="ABN9" s="53"/>
      <c r="ABO9" s="53"/>
      <c r="ABP9" s="53"/>
      <c r="ABQ9" s="53"/>
      <c r="ABR9" s="53"/>
      <c r="ABS9" s="53"/>
      <c r="ABT9" s="53"/>
      <c r="ABU9" s="53"/>
      <c r="ABV9" s="53"/>
      <c r="ABW9" s="53"/>
      <c r="ABX9" s="53"/>
      <c r="ABY9" s="53"/>
      <c r="ABZ9" s="53"/>
      <c r="ACA9" s="53"/>
      <c r="ACB9" s="53"/>
      <c r="ACC9" s="53"/>
      <c r="ACD9" s="53"/>
      <c r="ACE9" s="53"/>
      <c r="ACF9" s="53"/>
      <c r="ACG9" s="53"/>
      <c r="ACH9" s="53"/>
      <c r="ACI9" s="53"/>
      <c r="ACJ9" s="53"/>
      <c r="ACK9" s="53"/>
      <c r="ACL9" s="53"/>
      <c r="ACM9" s="53"/>
      <c r="ACN9" s="53"/>
      <c r="ACO9" s="53"/>
      <c r="ACP9" s="53"/>
      <c r="ACQ9" s="53"/>
      <c r="ACR9" s="53"/>
      <c r="ACS9" s="53"/>
      <c r="ACT9" s="53"/>
      <c r="ACU9" s="53"/>
      <c r="ACV9" s="53"/>
      <c r="ACW9" s="53"/>
      <c r="ACX9" s="53"/>
      <c r="ACY9" s="53"/>
      <c r="ACZ9" s="53"/>
      <c r="ADA9" s="53"/>
      <c r="ADB9" s="53"/>
      <c r="ADC9" s="53"/>
      <c r="ADD9" s="53"/>
      <c r="ADE9" s="53"/>
      <c r="ADF9" s="53"/>
      <c r="ADG9" s="53"/>
      <c r="ADH9" s="53"/>
      <c r="ADI9" s="53"/>
      <c r="ADJ9" s="53"/>
      <c r="ADK9" s="53"/>
      <c r="ADL9" s="53"/>
      <c r="ADM9" s="53"/>
      <c r="ADN9" s="53"/>
      <c r="ADO9" s="53"/>
      <c r="ADP9" s="53"/>
      <c r="ADQ9" s="53"/>
      <c r="ADR9" s="53"/>
      <c r="ADS9" s="53"/>
      <c r="ADT9" s="53"/>
      <c r="ADU9" s="53"/>
      <c r="ADV9" s="53"/>
      <c r="ADW9" s="53"/>
      <c r="ADX9" s="53"/>
      <c r="ADY9" s="53"/>
      <c r="ADZ9" s="53"/>
      <c r="AEA9" s="53"/>
      <c r="AEB9" s="53"/>
      <c r="AEC9" s="53"/>
      <c r="AED9" s="53"/>
      <c r="AEE9" s="53"/>
      <c r="AEF9" s="53"/>
      <c r="AEG9" s="53"/>
      <c r="AEH9" s="53"/>
      <c r="AEI9" s="53"/>
      <c r="AEJ9" s="53"/>
      <c r="AEK9" s="53"/>
      <c r="AEL9" s="53"/>
      <c r="AEM9" s="53"/>
      <c r="AEN9" s="53"/>
      <c r="AEO9" s="53"/>
      <c r="AEP9" s="53"/>
      <c r="AEQ9" s="53"/>
      <c r="AER9" s="53"/>
      <c r="AES9" s="53"/>
      <c r="AET9" s="53"/>
      <c r="AEU9" s="53"/>
      <c r="AEV9" s="53"/>
      <c r="AEW9" s="53"/>
      <c r="AEX9" s="53"/>
      <c r="AEY9" s="53"/>
      <c r="AEZ9" s="53"/>
      <c r="AFA9" s="53"/>
      <c r="AFB9" s="53"/>
      <c r="AFC9" s="53"/>
      <c r="AFD9" s="53"/>
      <c r="AFE9" s="53"/>
      <c r="AFF9" s="53"/>
      <c r="AFG9" s="53"/>
      <c r="AFH9" s="53"/>
      <c r="AFI9" s="53"/>
      <c r="AFJ9" s="53"/>
      <c r="AFK9" s="53"/>
      <c r="AFL9" s="53"/>
      <c r="AFM9" s="53"/>
      <c r="AFN9" s="53"/>
      <c r="AFO9" s="53"/>
      <c r="AFP9" s="53"/>
      <c r="AFQ9" s="53"/>
      <c r="AFR9" s="53"/>
      <c r="AFS9" s="53"/>
      <c r="AFT9" s="53"/>
      <c r="AFU9" s="53"/>
      <c r="AFV9" s="53"/>
      <c r="AFW9" s="53"/>
      <c r="AFX9" s="53"/>
      <c r="AFY9" s="53"/>
      <c r="AFZ9" s="53"/>
      <c r="AGA9" s="53"/>
      <c r="AGB9" s="53"/>
      <c r="AGC9" s="53"/>
      <c r="AGD9" s="53"/>
      <c r="AGE9" s="53"/>
      <c r="AGF9" s="53"/>
      <c r="AGG9" s="53"/>
      <c r="AGH9" s="53"/>
      <c r="AGI9" s="53"/>
      <c r="AGJ9" s="53"/>
      <c r="AGK9" s="53"/>
      <c r="AGL9" s="53"/>
      <c r="AGM9" s="53"/>
      <c r="AGN9" s="53"/>
      <c r="AGO9" s="53"/>
      <c r="AGP9" s="53"/>
      <c r="AGQ9" s="53"/>
      <c r="AGR9" s="53"/>
      <c r="AGS9" s="53"/>
      <c r="AGT9" s="53"/>
      <c r="AGU9" s="53"/>
      <c r="AGV9" s="53"/>
      <c r="AGW9" s="53"/>
      <c r="AGX9" s="53"/>
      <c r="AGY9" s="53"/>
      <c r="AGZ9" s="53"/>
      <c r="AHA9" s="53"/>
      <c r="AHB9" s="53"/>
      <c r="AHC9" s="53"/>
      <c r="AHD9" s="53"/>
      <c r="AHE9" s="53"/>
      <c r="AHF9" s="53"/>
      <c r="AHG9" s="53"/>
      <c r="AHH9" s="53"/>
      <c r="AHI9" s="53"/>
      <c r="AHJ9" s="53"/>
      <c r="AHK9" s="53"/>
      <c r="AHL9" s="53"/>
      <c r="AHM9" s="53"/>
      <c r="AHN9" s="53"/>
      <c r="AHO9" s="53"/>
      <c r="AHP9" s="53"/>
      <c r="AHQ9" s="53"/>
      <c r="AHR9" s="53"/>
      <c r="AHS9" s="53"/>
      <c r="AHT9" s="53"/>
      <c r="AHU9" s="53"/>
      <c r="AHV9" s="53"/>
      <c r="AHW9" s="53"/>
      <c r="AHX9" s="53"/>
      <c r="AHY9" s="53"/>
      <c r="AHZ9" s="53"/>
      <c r="AIA9" s="53"/>
      <c r="AIB9" s="53"/>
      <c r="AIC9" s="53"/>
      <c r="AID9" s="53"/>
      <c r="AIE9" s="53"/>
      <c r="AIF9" s="53"/>
      <c r="AIG9" s="53"/>
      <c r="AIH9" s="53"/>
      <c r="AII9" s="53"/>
      <c r="AIJ9" s="53"/>
      <c r="AIK9" s="53"/>
      <c r="AIL9" s="53"/>
      <c r="AIM9" s="53"/>
      <c r="AIN9" s="53"/>
      <c r="AIO9" s="53"/>
      <c r="AIP9" s="53"/>
      <c r="AIQ9" s="53"/>
      <c r="AIR9" s="53"/>
      <c r="AIS9" s="53"/>
      <c r="AIT9" s="53"/>
      <c r="AIU9" s="53"/>
      <c r="AIV9" s="53"/>
      <c r="AIW9" s="53"/>
      <c r="AIX9" s="53"/>
      <c r="AIY9" s="53"/>
      <c r="AIZ9" s="53"/>
      <c r="AJA9" s="53"/>
      <c r="AJB9" s="53"/>
      <c r="AJC9" s="53"/>
      <c r="AJD9" s="53"/>
      <c r="AJE9" s="53"/>
      <c r="AJF9" s="53"/>
      <c r="AJG9" s="53"/>
      <c r="AJH9" s="53"/>
      <c r="AJI9" s="53"/>
      <c r="AJJ9" s="53"/>
      <c r="AJK9" s="53"/>
      <c r="AJL9" s="53"/>
      <c r="AJM9" s="53"/>
      <c r="AJN9" s="53"/>
      <c r="AJO9" s="53"/>
      <c r="AJP9" s="53"/>
      <c r="AJQ9" s="53"/>
      <c r="AJR9" s="53"/>
      <c r="AJS9" s="53"/>
      <c r="AJT9" s="53"/>
      <c r="AJU9" s="53"/>
      <c r="AJV9" s="53"/>
      <c r="AJW9" s="53"/>
      <c r="AJX9" s="53"/>
      <c r="AJY9" s="53"/>
      <c r="AJZ9" s="53"/>
      <c r="AKA9" s="53"/>
      <c r="AKB9" s="53"/>
      <c r="AKC9" s="53"/>
      <c r="AKD9" s="53"/>
      <c r="AKE9" s="53"/>
      <c r="AKF9" s="53"/>
      <c r="AKG9" s="53"/>
      <c r="AKH9" s="53"/>
      <c r="AKI9" s="53"/>
      <c r="AKJ9" s="53"/>
      <c r="AKK9" s="53"/>
      <c r="AKL9" s="53"/>
      <c r="AKM9" s="53"/>
      <c r="AKN9" s="53"/>
      <c r="AKO9" s="53"/>
      <c r="AKP9" s="53"/>
      <c r="AKQ9" s="53"/>
      <c r="AKR9" s="53"/>
      <c r="AKS9" s="53"/>
      <c r="AKT9" s="53"/>
      <c r="AKU9" s="53"/>
      <c r="AKV9" s="53"/>
      <c r="AKW9" s="53"/>
      <c r="AKX9" s="53"/>
      <c r="AKY9" s="53"/>
      <c r="AKZ9" s="53"/>
      <c r="ALA9" s="53"/>
      <c r="ALB9" s="53"/>
      <c r="ALC9" s="53"/>
      <c r="ALD9" s="53"/>
      <c r="ALE9" s="53"/>
      <c r="ALF9" s="53"/>
      <c r="ALG9" s="53"/>
      <c r="ALH9" s="53"/>
      <c r="ALI9" s="53"/>
      <c r="ALJ9" s="53"/>
      <c r="ALK9" s="53"/>
      <c r="ALL9" s="53"/>
      <c r="ALM9" s="53"/>
      <c r="ALN9" s="53"/>
      <c r="ALO9" s="53"/>
      <c r="ALP9" s="53"/>
      <c r="ALQ9" s="53"/>
      <c r="ALR9" s="53"/>
      <c r="ALS9" s="55"/>
      <c r="ALT9" s="55"/>
      <c r="ALU9" s="55"/>
      <c r="ALV9" s="55"/>
      <c r="ALW9" s="55"/>
      <c r="ALX9" s="55"/>
      <c r="ALY9" s="55"/>
      <c r="ALZ9" s="55"/>
      <c r="AMA9" s="55"/>
      <c r="AMB9" s="55"/>
      <c r="AMC9" s="55"/>
      <c r="AMD9" s="55"/>
      <c r="AME9" s="55"/>
    </row>
    <row r="10" spans="1:1019" s="56" customFormat="1" ht="15" customHeight="1" x14ac:dyDescent="0.25">
      <c r="A10" s="29"/>
      <c r="B10" s="85">
        <v>607</v>
      </c>
      <c r="C10" s="29">
        <f>IFERROR((VLOOKUP(B10,INSCRITOS!A:B,2,0)),"")</f>
        <v>107876</v>
      </c>
      <c r="D10" s="29" t="str">
        <f>IFERROR((VLOOKUP(B10,INSCRITOS!A:C,3,0)),"")</f>
        <v>6-7 anos</v>
      </c>
      <c r="E10" s="37" t="str">
        <f>IFERROR((VLOOKUP(B10,INSCRITOS!A:D,4,0)),"")</f>
        <v>Leonor Chan</v>
      </c>
      <c r="F10" s="29" t="str">
        <f>IFERROR((VLOOKUP(B10,INSCRITOS!A:F,6,0)),"")</f>
        <v>F</v>
      </c>
      <c r="G10" s="37" t="str">
        <f>IFERROR((VLOOKUP(B10,INSCRITOS!A:H,8,0)),"")</f>
        <v>Associação Naval Amorense</v>
      </c>
      <c r="H10" s="84"/>
      <c r="I10" s="68">
        <v>100</v>
      </c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  <c r="IF10" s="53"/>
      <c r="IG10" s="53"/>
      <c r="IH10" s="53"/>
      <c r="II10" s="53"/>
      <c r="IJ10" s="53"/>
      <c r="IK10" s="53"/>
      <c r="IL10" s="53"/>
      <c r="IM10" s="53"/>
      <c r="IN10" s="53"/>
      <c r="IO10" s="53"/>
      <c r="IP10" s="53"/>
      <c r="IQ10" s="53"/>
      <c r="IR10" s="53"/>
      <c r="IS10" s="53"/>
      <c r="IT10" s="53"/>
      <c r="IU10" s="53"/>
      <c r="IV10" s="53"/>
      <c r="IW10" s="53"/>
      <c r="IX10" s="53"/>
      <c r="IY10" s="53"/>
      <c r="IZ10" s="53"/>
      <c r="JA10" s="53"/>
      <c r="JB10" s="53"/>
      <c r="JC10" s="53"/>
      <c r="JD10" s="53"/>
      <c r="JE10" s="53"/>
      <c r="JF10" s="53"/>
      <c r="JG10" s="53"/>
      <c r="JH10" s="53"/>
      <c r="JI10" s="53"/>
      <c r="JJ10" s="53"/>
      <c r="JK10" s="53"/>
      <c r="JL10" s="53"/>
      <c r="JM10" s="53"/>
      <c r="JN10" s="53"/>
      <c r="JO10" s="53"/>
      <c r="JP10" s="53"/>
      <c r="JQ10" s="53"/>
      <c r="JR10" s="53"/>
      <c r="JS10" s="53"/>
      <c r="JT10" s="53"/>
      <c r="JU10" s="53"/>
      <c r="JV10" s="53"/>
      <c r="JW10" s="53"/>
      <c r="JX10" s="53"/>
      <c r="JY10" s="53"/>
      <c r="JZ10" s="53"/>
      <c r="KA10" s="53"/>
      <c r="KB10" s="53"/>
      <c r="KC10" s="53"/>
      <c r="KD10" s="53"/>
      <c r="KE10" s="53"/>
      <c r="KF10" s="53"/>
      <c r="KG10" s="53"/>
      <c r="KH10" s="53"/>
      <c r="KI10" s="53"/>
      <c r="KJ10" s="53"/>
      <c r="KK10" s="53"/>
      <c r="KL10" s="53"/>
      <c r="KM10" s="53"/>
      <c r="KN10" s="53"/>
      <c r="KO10" s="53"/>
      <c r="KP10" s="53"/>
      <c r="KQ10" s="53"/>
      <c r="KR10" s="53"/>
      <c r="KS10" s="53"/>
      <c r="KT10" s="53"/>
      <c r="KU10" s="53"/>
      <c r="KV10" s="53"/>
      <c r="KW10" s="53"/>
      <c r="KX10" s="53"/>
      <c r="KY10" s="53"/>
      <c r="KZ10" s="53"/>
      <c r="LA10" s="53"/>
      <c r="LB10" s="53"/>
      <c r="LC10" s="53"/>
      <c r="LD10" s="53"/>
      <c r="LE10" s="53"/>
      <c r="LF10" s="53"/>
      <c r="LG10" s="53"/>
      <c r="LH10" s="53"/>
      <c r="LI10" s="53"/>
      <c r="LJ10" s="53"/>
      <c r="LK10" s="53"/>
      <c r="LL10" s="53"/>
      <c r="LM10" s="53"/>
      <c r="LN10" s="53"/>
      <c r="LO10" s="53"/>
      <c r="LP10" s="53"/>
      <c r="LQ10" s="53"/>
      <c r="LR10" s="53"/>
      <c r="LS10" s="53"/>
      <c r="LT10" s="53"/>
      <c r="LU10" s="53"/>
      <c r="LV10" s="53"/>
      <c r="LW10" s="53"/>
      <c r="LX10" s="53"/>
      <c r="LY10" s="53"/>
      <c r="LZ10" s="53"/>
      <c r="MA10" s="53"/>
      <c r="MB10" s="53"/>
      <c r="MC10" s="53"/>
      <c r="MD10" s="53"/>
      <c r="ME10" s="53"/>
      <c r="MF10" s="53"/>
      <c r="MG10" s="53"/>
      <c r="MH10" s="53"/>
      <c r="MI10" s="53"/>
      <c r="MJ10" s="53"/>
      <c r="MK10" s="53"/>
      <c r="ML10" s="53"/>
      <c r="MM10" s="53"/>
      <c r="MN10" s="53"/>
      <c r="MO10" s="53"/>
      <c r="MP10" s="53"/>
      <c r="MQ10" s="53"/>
      <c r="MR10" s="53"/>
      <c r="MS10" s="53"/>
      <c r="MT10" s="53"/>
      <c r="MU10" s="53"/>
      <c r="MV10" s="53"/>
      <c r="MW10" s="53"/>
      <c r="MX10" s="53"/>
      <c r="MY10" s="53"/>
      <c r="MZ10" s="53"/>
      <c r="NA10" s="53"/>
      <c r="NB10" s="53"/>
      <c r="NC10" s="53"/>
      <c r="ND10" s="53"/>
      <c r="NE10" s="53"/>
      <c r="NF10" s="53"/>
      <c r="NG10" s="53"/>
      <c r="NH10" s="53"/>
      <c r="NI10" s="53"/>
      <c r="NJ10" s="53"/>
      <c r="NK10" s="53"/>
      <c r="NL10" s="53"/>
      <c r="NM10" s="53"/>
      <c r="NN10" s="53"/>
      <c r="NO10" s="53"/>
      <c r="NP10" s="53"/>
      <c r="NQ10" s="53"/>
      <c r="NR10" s="53"/>
      <c r="NS10" s="53"/>
      <c r="NT10" s="53"/>
      <c r="NU10" s="53"/>
      <c r="NV10" s="53"/>
      <c r="NW10" s="53"/>
      <c r="NX10" s="53"/>
      <c r="NY10" s="53"/>
      <c r="NZ10" s="53"/>
      <c r="OA10" s="53"/>
      <c r="OB10" s="53"/>
      <c r="OC10" s="53"/>
      <c r="OD10" s="53"/>
      <c r="OE10" s="53"/>
      <c r="OF10" s="53"/>
      <c r="OG10" s="53"/>
      <c r="OH10" s="53"/>
      <c r="OI10" s="53"/>
      <c r="OJ10" s="53"/>
      <c r="OK10" s="53"/>
      <c r="OL10" s="53"/>
      <c r="OM10" s="53"/>
      <c r="ON10" s="53"/>
      <c r="OO10" s="53"/>
      <c r="OP10" s="53"/>
      <c r="OQ10" s="53"/>
      <c r="OR10" s="53"/>
      <c r="OS10" s="53"/>
      <c r="OT10" s="53"/>
      <c r="OU10" s="53"/>
      <c r="OV10" s="53"/>
      <c r="OW10" s="53"/>
      <c r="OX10" s="53"/>
      <c r="OY10" s="53"/>
      <c r="OZ10" s="53"/>
      <c r="PA10" s="53"/>
      <c r="PB10" s="53"/>
      <c r="PC10" s="53"/>
      <c r="PD10" s="53"/>
      <c r="PE10" s="53"/>
      <c r="PF10" s="53"/>
      <c r="PG10" s="53"/>
      <c r="PH10" s="53"/>
      <c r="PI10" s="53"/>
      <c r="PJ10" s="53"/>
      <c r="PK10" s="53"/>
      <c r="PL10" s="53"/>
      <c r="PM10" s="53"/>
      <c r="PN10" s="53"/>
      <c r="PO10" s="53"/>
      <c r="PP10" s="53"/>
      <c r="PQ10" s="53"/>
      <c r="PR10" s="53"/>
      <c r="PS10" s="53"/>
      <c r="PT10" s="53"/>
      <c r="PU10" s="53"/>
      <c r="PV10" s="53"/>
      <c r="PW10" s="53"/>
      <c r="PX10" s="53"/>
      <c r="PY10" s="53"/>
      <c r="PZ10" s="53"/>
      <c r="QA10" s="53"/>
      <c r="QB10" s="53"/>
      <c r="QC10" s="53"/>
      <c r="QD10" s="53"/>
      <c r="QE10" s="53"/>
      <c r="QF10" s="53"/>
      <c r="QG10" s="53"/>
      <c r="QH10" s="53"/>
      <c r="QI10" s="53"/>
      <c r="QJ10" s="53"/>
      <c r="QK10" s="53"/>
      <c r="QL10" s="53"/>
      <c r="QM10" s="53"/>
      <c r="QN10" s="53"/>
      <c r="QO10" s="53"/>
      <c r="QP10" s="53"/>
      <c r="QQ10" s="53"/>
      <c r="QR10" s="53"/>
      <c r="QS10" s="53"/>
      <c r="QT10" s="53"/>
      <c r="QU10" s="53"/>
      <c r="QV10" s="53"/>
      <c r="QW10" s="53"/>
      <c r="QX10" s="53"/>
      <c r="QY10" s="53"/>
      <c r="QZ10" s="53"/>
      <c r="RA10" s="53"/>
      <c r="RB10" s="53"/>
      <c r="RC10" s="53"/>
      <c r="RD10" s="53"/>
      <c r="RE10" s="53"/>
      <c r="RF10" s="53"/>
      <c r="RG10" s="53"/>
      <c r="RH10" s="53"/>
      <c r="RI10" s="53"/>
      <c r="RJ10" s="53"/>
      <c r="RK10" s="53"/>
      <c r="RL10" s="53"/>
      <c r="RM10" s="53"/>
      <c r="RN10" s="53"/>
      <c r="RO10" s="53"/>
      <c r="RP10" s="53"/>
      <c r="RQ10" s="53"/>
      <c r="RR10" s="53"/>
      <c r="RS10" s="53"/>
      <c r="RT10" s="53"/>
      <c r="RU10" s="53"/>
      <c r="RV10" s="53"/>
      <c r="RW10" s="53"/>
      <c r="RX10" s="53"/>
      <c r="RY10" s="53"/>
      <c r="RZ10" s="53"/>
      <c r="SA10" s="53"/>
      <c r="SB10" s="53"/>
      <c r="SC10" s="53"/>
      <c r="SD10" s="53"/>
      <c r="SE10" s="53"/>
      <c r="SF10" s="53"/>
      <c r="SG10" s="53"/>
      <c r="SH10" s="53"/>
      <c r="SI10" s="53"/>
      <c r="SJ10" s="53"/>
      <c r="SK10" s="53"/>
      <c r="SL10" s="53"/>
      <c r="SM10" s="53"/>
      <c r="SN10" s="53"/>
      <c r="SO10" s="53"/>
      <c r="SP10" s="53"/>
      <c r="SQ10" s="53"/>
      <c r="SR10" s="53"/>
      <c r="SS10" s="53"/>
      <c r="ST10" s="53"/>
      <c r="SU10" s="53"/>
      <c r="SV10" s="53"/>
      <c r="SW10" s="53"/>
      <c r="SX10" s="53"/>
      <c r="SY10" s="53"/>
      <c r="SZ10" s="53"/>
      <c r="TA10" s="53"/>
      <c r="TB10" s="53"/>
      <c r="TC10" s="53"/>
      <c r="TD10" s="53"/>
      <c r="TE10" s="53"/>
      <c r="TF10" s="53"/>
      <c r="TG10" s="53"/>
      <c r="TH10" s="53"/>
      <c r="TI10" s="53"/>
      <c r="TJ10" s="53"/>
      <c r="TK10" s="53"/>
      <c r="TL10" s="53"/>
      <c r="TM10" s="53"/>
      <c r="TN10" s="53"/>
      <c r="TO10" s="53"/>
      <c r="TP10" s="53"/>
      <c r="TQ10" s="53"/>
      <c r="TR10" s="53"/>
      <c r="TS10" s="53"/>
      <c r="TT10" s="53"/>
      <c r="TU10" s="53"/>
      <c r="TV10" s="53"/>
      <c r="TW10" s="53"/>
      <c r="TX10" s="53"/>
      <c r="TY10" s="53"/>
      <c r="TZ10" s="53"/>
      <c r="UA10" s="53"/>
      <c r="UB10" s="53"/>
      <c r="UC10" s="53"/>
      <c r="UD10" s="53"/>
      <c r="UE10" s="53"/>
      <c r="UF10" s="53"/>
      <c r="UG10" s="53"/>
      <c r="UH10" s="53"/>
      <c r="UI10" s="53"/>
      <c r="UJ10" s="53"/>
      <c r="UK10" s="53"/>
      <c r="UL10" s="53"/>
      <c r="UM10" s="53"/>
      <c r="UN10" s="53"/>
      <c r="UO10" s="53"/>
      <c r="UP10" s="53"/>
      <c r="UQ10" s="53"/>
      <c r="UR10" s="53"/>
      <c r="US10" s="53"/>
      <c r="UT10" s="53"/>
      <c r="UU10" s="53"/>
      <c r="UV10" s="53"/>
      <c r="UW10" s="53"/>
      <c r="UX10" s="53"/>
      <c r="UY10" s="53"/>
      <c r="UZ10" s="53"/>
      <c r="VA10" s="53"/>
      <c r="VB10" s="53"/>
      <c r="VC10" s="53"/>
      <c r="VD10" s="53"/>
      <c r="VE10" s="53"/>
      <c r="VF10" s="53"/>
      <c r="VG10" s="53"/>
      <c r="VH10" s="53"/>
      <c r="VI10" s="53"/>
      <c r="VJ10" s="53"/>
      <c r="VK10" s="53"/>
      <c r="VL10" s="53"/>
      <c r="VM10" s="53"/>
      <c r="VN10" s="53"/>
      <c r="VO10" s="53"/>
      <c r="VP10" s="53"/>
      <c r="VQ10" s="53"/>
      <c r="VR10" s="53"/>
      <c r="VS10" s="53"/>
      <c r="VT10" s="53"/>
      <c r="VU10" s="53"/>
      <c r="VV10" s="53"/>
      <c r="VW10" s="53"/>
      <c r="VX10" s="53"/>
      <c r="VY10" s="53"/>
      <c r="VZ10" s="53"/>
      <c r="WA10" s="53"/>
      <c r="WB10" s="53"/>
      <c r="WC10" s="53"/>
      <c r="WD10" s="53"/>
      <c r="WE10" s="53"/>
      <c r="WF10" s="53"/>
      <c r="WG10" s="53"/>
      <c r="WH10" s="53"/>
      <c r="WI10" s="53"/>
      <c r="WJ10" s="53"/>
      <c r="WK10" s="53"/>
      <c r="WL10" s="53"/>
      <c r="WM10" s="53"/>
      <c r="WN10" s="53"/>
      <c r="WO10" s="53"/>
      <c r="WP10" s="53"/>
      <c r="WQ10" s="53"/>
      <c r="WR10" s="53"/>
      <c r="WS10" s="53"/>
      <c r="WT10" s="53"/>
      <c r="WU10" s="53"/>
      <c r="WV10" s="53"/>
      <c r="WW10" s="53"/>
      <c r="WX10" s="53"/>
      <c r="WY10" s="53"/>
      <c r="WZ10" s="53"/>
      <c r="XA10" s="53"/>
      <c r="XB10" s="53"/>
      <c r="XC10" s="53"/>
      <c r="XD10" s="53"/>
      <c r="XE10" s="53"/>
      <c r="XF10" s="53"/>
      <c r="XG10" s="53"/>
      <c r="XH10" s="53"/>
      <c r="XI10" s="53"/>
      <c r="XJ10" s="53"/>
      <c r="XK10" s="53"/>
      <c r="XL10" s="53"/>
      <c r="XM10" s="53"/>
      <c r="XN10" s="53"/>
      <c r="XO10" s="53"/>
      <c r="XP10" s="53"/>
      <c r="XQ10" s="53"/>
      <c r="XR10" s="53"/>
      <c r="XS10" s="53"/>
      <c r="XT10" s="53"/>
      <c r="XU10" s="53"/>
      <c r="XV10" s="53"/>
      <c r="XW10" s="53"/>
      <c r="XX10" s="53"/>
      <c r="XY10" s="53"/>
      <c r="XZ10" s="53"/>
      <c r="YA10" s="53"/>
      <c r="YB10" s="53"/>
      <c r="YC10" s="53"/>
      <c r="YD10" s="53"/>
      <c r="YE10" s="53"/>
      <c r="YF10" s="53"/>
      <c r="YG10" s="53"/>
      <c r="YH10" s="53"/>
      <c r="YI10" s="53"/>
      <c r="YJ10" s="53"/>
      <c r="YK10" s="53"/>
      <c r="YL10" s="53"/>
      <c r="YM10" s="53"/>
      <c r="YN10" s="53"/>
      <c r="YO10" s="53"/>
      <c r="YP10" s="53"/>
      <c r="YQ10" s="53"/>
      <c r="YR10" s="53"/>
      <c r="YS10" s="53"/>
      <c r="YT10" s="53"/>
      <c r="YU10" s="53"/>
      <c r="YV10" s="53"/>
      <c r="YW10" s="53"/>
      <c r="YX10" s="53"/>
      <c r="YY10" s="53"/>
      <c r="YZ10" s="53"/>
      <c r="ZA10" s="53"/>
      <c r="ZB10" s="53"/>
      <c r="ZC10" s="53"/>
      <c r="ZD10" s="53"/>
      <c r="ZE10" s="53"/>
      <c r="ZF10" s="53"/>
      <c r="ZG10" s="53"/>
      <c r="ZH10" s="53"/>
      <c r="ZI10" s="53"/>
      <c r="ZJ10" s="53"/>
      <c r="ZK10" s="53"/>
      <c r="ZL10" s="53"/>
      <c r="ZM10" s="53"/>
      <c r="ZN10" s="53"/>
      <c r="ZO10" s="53"/>
      <c r="ZP10" s="53"/>
      <c r="ZQ10" s="53"/>
      <c r="ZR10" s="53"/>
      <c r="ZS10" s="53"/>
      <c r="ZT10" s="53"/>
      <c r="ZU10" s="53"/>
      <c r="ZV10" s="53"/>
      <c r="ZW10" s="53"/>
      <c r="ZX10" s="53"/>
      <c r="ZY10" s="53"/>
      <c r="ZZ10" s="53"/>
      <c r="AAA10" s="53"/>
      <c r="AAB10" s="53"/>
      <c r="AAC10" s="53"/>
      <c r="AAD10" s="53"/>
      <c r="AAE10" s="53"/>
      <c r="AAF10" s="53"/>
      <c r="AAG10" s="53"/>
      <c r="AAH10" s="53"/>
      <c r="AAI10" s="53"/>
      <c r="AAJ10" s="53"/>
      <c r="AAK10" s="53"/>
      <c r="AAL10" s="53"/>
      <c r="AAM10" s="53"/>
      <c r="AAN10" s="53"/>
      <c r="AAO10" s="53"/>
      <c r="AAP10" s="53"/>
      <c r="AAQ10" s="53"/>
      <c r="AAR10" s="53"/>
      <c r="AAS10" s="53"/>
      <c r="AAT10" s="53"/>
      <c r="AAU10" s="53"/>
      <c r="AAV10" s="53"/>
      <c r="AAW10" s="53"/>
      <c r="AAX10" s="53"/>
      <c r="AAY10" s="53"/>
      <c r="AAZ10" s="53"/>
      <c r="ABA10" s="53"/>
      <c r="ABB10" s="53"/>
      <c r="ABC10" s="53"/>
      <c r="ABD10" s="53"/>
      <c r="ABE10" s="53"/>
      <c r="ABF10" s="53"/>
      <c r="ABG10" s="53"/>
      <c r="ABH10" s="53"/>
      <c r="ABI10" s="53"/>
      <c r="ABJ10" s="53"/>
      <c r="ABK10" s="53"/>
      <c r="ABL10" s="53"/>
      <c r="ABM10" s="53"/>
      <c r="ABN10" s="53"/>
      <c r="ABO10" s="53"/>
      <c r="ABP10" s="53"/>
      <c r="ABQ10" s="53"/>
      <c r="ABR10" s="53"/>
      <c r="ABS10" s="53"/>
      <c r="ABT10" s="53"/>
      <c r="ABU10" s="53"/>
      <c r="ABV10" s="53"/>
      <c r="ABW10" s="53"/>
      <c r="ABX10" s="53"/>
      <c r="ABY10" s="53"/>
      <c r="ABZ10" s="53"/>
      <c r="ACA10" s="53"/>
      <c r="ACB10" s="53"/>
      <c r="ACC10" s="53"/>
      <c r="ACD10" s="53"/>
      <c r="ACE10" s="53"/>
      <c r="ACF10" s="53"/>
      <c r="ACG10" s="53"/>
      <c r="ACH10" s="53"/>
      <c r="ACI10" s="53"/>
      <c r="ACJ10" s="53"/>
      <c r="ACK10" s="53"/>
      <c r="ACL10" s="53"/>
      <c r="ACM10" s="53"/>
      <c r="ACN10" s="53"/>
      <c r="ACO10" s="53"/>
      <c r="ACP10" s="53"/>
      <c r="ACQ10" s="53"/>
      <c r="ACR10" s="53"/>
      <c r="ACS10" s="53"/>
      <c r="ACT10" s="53"/>
      <c r="ACU10" s="53"/>
      <c r="ACV10" s="53"/>
      <c r="ACW10" s="53"/>
      <c r="ACX10" s="53"/>
      <c r="ACY10" s="53"/>
      <c r="ACZ10" s="53"/>
      <c r="ADA10" s="53"/>
      <c r="ADB10" s="53"/>
      <c r="ADC10" s="53"/>
      <c r="ADD10" s="53"/>
      <c r="ADE10" s="53"/>
      <c r="ADF10" s="53"/>
      <c r="ADG10" s="53"/>
      <c r="ADH10" s="53"/>
      <c r="ADI10" s="53"/>
      <c r="ADJ10" s="53"/>
      <c r="ADK10" s="53"/>
      <c r="ADL10" s="53"/>
      <c r="ADM10" s="53"/>
      <c r="ADN10" s="53"/>
      <c r="ADO10" s="53"/>
      <c r="ADP10" s="53"/>
      <c r="ADQ10" s="53"/>
      <c r="ADR10" s="53"/>
      <c r="ADS10" s="53"/>
      <c r="ADT10" s="53"/>
      <c r="ADU10" s="53"/>
      <c r="ADV10" s="53"/>
      <c r="ADW10" s="53"/>
      <c r="ADX10" s="53"/>
      <c r="ADY10" s="53"/>
      <c r="ADZ10" s="53"/>
      <c r="AEA10" s="53"/>
      <c r="AEB10" s="53"/>
      <c r="AEC10" s="53"/>
      <c r="AED10" s="53"/>
      <c r="AEE10" s="53"/>
      <c r="AEF10" s="53"/>
      <c r="AEG10" s="53"/>
      <c r="AEH10" s="53"/>
      <c r="AEI10" s="53"/>
      <c r="AEJ10" s="53"/>
      <c r="AEK10" s="53"/>
      <c r="AEL10" s="53"/>
      <c r="AEM10" s="53"/>
      <c r="AEN10" s="53"/>
      <c r="AEO10" s="53"/>
      <c r="AEP10" s="53"/>
      <c r="AEQ10" s="53"/>
      <c r="AER10" s="53"/>
      <c r="AES10" s="53"/>
      <c r="AET10" s="53"/>
      <c r="AEU10" s="53"/>
      <c r="AEV10" s="53"/>
      <c r="AEW10" s="53"/>
      <c r="AEX10" s="53"/>
      <c r="AEY10" s="53"/>
      <c r="AEZ10" s="53"/>
      <c r="AFA10" s="53"/>
      <c r="AFB10" s="53"/>
      <c r="AFC10" s="53"/>
      <c r="AFD10" s="53"/>
      <c r="AFE10" s="53"/>
      <c r="AFF10" s="53"/>
      <c r="AFG10" s="53"/>
      <c r="AFH10" s="53"/>
      <c r="AFI10" s="53"/>
      <c r="AFJ10" s="53"/>
      <c r="AFK10" s="53"/>
      <c r="AFL10" s="53"/>
      <c r="AFM10" s="53"/>
      <c r="AFN10" s="53"/>
      <c r="AFO10" s="53"/>
      <c r="AFP10" s="53"/>
      <c r="AFQ10" s="53"/>
      <c r="AFR10" s="53"/>
      <c r="AFS10" s="53"/>
      <c r="AFT10" s="53"/>
      <c r="AFU10" s="53"/>
      <c r="AFV10" s="53"/>
      <c r="AFW10" s="53"/>
      <c r="AFX10" s="53"/>
      <c r="AFY10" s="53"/>
      <c r="AFZ10" s="53"/>
      <c r="AGA10" s="53"/>
      <c r="AGB10" s="53"/>
      <c r="AGC10" s="53"/>
      <c r="AGD10" s="53"/>
      <c r="AGE10" s="53"/>
      <c r="AGF10" s="53"/>
      <c r="AGG10" s="53"/>
      <c r="AGH10" s="53"/>
      <c r="AGI10" s="53"/>
      <c r="AGJ10" s="53"/>
      <c r="AGK10" s="53"/>
      <c r="AGL10" s="53"/>
      <c r="AGM10" s="53"/>
      <c r="AGN10" s="53"/>
      <c r="AGO10" s="53"/>
      <c r="AGP10" s="53"/>
      <c r="AGQ10" s="53"/>
      <c r="AGR10" s="53"/>
      <c r="AGS10" s="53"/>
      <c r="AGT10" s="53"/>
      <c r="AGU10" s="53"/>
      <c r="AGV10" s="53"/>
      <c r="AGW10" s="53"/>
      <c r="AGX10" s="53"/>
      <c r="AGY10" s="53"/>
      <c r="AGZ10" s="53"/>
      <c r="AHA10" s="53"/>
      <c r="AHB10" s="53"/>
      <c r="AHC10" s="53"/>
      <c r="AHD10" s="53"/>
      <c r="AHE10" s="53"/>
      <c r="AHF10" s="53"/>
      <c r="AHG10" s="53"/>
      <c r="AHH10" s="53"/>
      <c r="AHI10" s="53"/>
      <c r="AHJ10" s="53"/>
      <c r="AHK10" s="53"/>
      <c r="AHL10" s="53"/>
      <c r="AHM10" s="53"/>
      <c r="AHN10" s="53"/>
      <c r="AHO10" s="53"/>
      <c r="AHP10" s="53"/>
      <c r="AHQ10" s="53"/>
      <c r="AHR10" s="53"/>
      <c r="AHS10" s="53"/>
      <c r="AHT10" s="53"/>
      <c r="AHU10" s="53"/>
      <c r="AHV10" s="53"/>
      <c r="AHW10" s="53"/>
      <c r="AHX10" s="53"/>
      <c r="AHY10" s="53"/>
      <c r="AHZ10" s="53"/>
      <c r="AIA10" s="53"/>
      <c r="AIB10" s="53"/>
      <c r="AIC10" s="53"/>
      <c r="AID10" s="53"/>
      <c r="AIE10" s="53"/>
      <c r="AIF10" s="53"/>
      <c r="AIG10" s="53"/>
      <c r="AIH10" s="53"/>
      <c r="AII10" s="53"/>
      <c r="AIJ10" s="53"/>
      <c r="AIK10" s="53"/>
      <c r="AIL10" s="53"/>
      <c r="AIM10" s="53"/>
      <c r="AIN10" s="53"/>
      <c r="AIO10" s="53"/>
      <c r="AIP10" s="53"/>
      <c r="AIQ10" s="53"/>
      <c r="AIR10" s="53"/>
      <c r="AIS10" s="53"/>
      <c r="AIT10" s="53"/>
      <c r="AIU10" s="53"/>
      <c r="AIV10" s="53"/>
      <c r="AIW10" s="53"/>
      <c r="AIX10" s="53"/>
      <c r="AIY10" s="53"/>
      <c r="AIZ10" s="53"/>
      <c r="AJA10" s="53"/>
      <c r="AJB10" s="53"/>
      <c r="AJC10" s="53"/>
      <c r="AJD10" s="53"/>
      <c r="AJE10" s="53"/>
      <c r="AJF10" s="53"/>
      <c r="AJG10" s="53"/>
      <c r="AJH10" s="53"/>
      <c r="AJI10" s="53"/>
      <c r="AJJ10" s="53"/>
      <c r="AJK10" s="53"/>
      <c r="AJL10" s="53"/>
      <c r="AJM10" s="53"/>
      <c r="AJN10" s="53"/>
      <c r="AJO10" s="53"/>
      <c r="AJP10" s="53"/>
      <c r="AJQ10" s="53"/>
      <c r="AJR10" s="53"/>
      <c r="AJS10" s="53"/>
      <c r="AJT10" s="53"/>
      <c r="AJU10" s="53"/>
      <c r="AJV10" s="53"/>
      <c r="AJW10" s="53"/>
      <c r="AJX10" s="53"/>
      <c r="AJY10" s="53"/>
      <c r="AJZ10" s="53"/>
      <c r="AKA10" s="53"/>
      <c r="AKB10" s="53"/>
      <c r="AKC10" s="53"/>
      <c r="AKD10" s="53"/>
      <c r="AKE10" s="53"/>
      <c r="AKF10" s="53"/>
      <c r="AKG10" s="53"/>
      <c r="AKH10" s="53"/>
      <c r="AKI10" s="53"/>
      <c r="AKJ10" s="53"/>
      <c r="AKK10" s="53"/>
      <c r="AKL10" s="53"/>
      <c r="AKM10" s="53"/>
      <c r="AKN10" s="53"/>
      <c r="AKO10" s="53"/>
      <c r="AKP10" s="53"/>
      <c r="AKQ10" s="53"/>
      <c r="AKR10" s="53"/>
      <c r="AKS10" s="53"/>
      <c r="AKT10" s="53"/>
      <c r="AKU10" s="53"/>
      <c r="AKV10" s="53"/>
      <c r="AKW10" s="53"/>
      <c r="AKX10" s="53"/>
      <c r="AKY10" s="53"/>
      <c r="AKZ10" s="53"/>
      <c r="ALA10" s="53"/>
      <c r="ALB10" s="53"/>
      <c r="ALC10" s="53"/>
      <c r="ALD10" s="53"/>
      <c r="ALE10" s="53"/>
      <c r="ALF10" s="53"/>
      <c r="ALG10" s="53"/>
      <c r="ALH10" s="53"/>
      <c r="ALI10" s="53"/>
      <c r="ALJ10" s="53"/>
      <c r="ALK10" s="53"/>
      <c r="ALL10" s="53"/>
      <c r="ALM10" s="53"/>
      <c r="ALN10" s="53"/>
      <c r="ALO10" s="53"/>
      <c r="ALP10" s="53"/>
      <c r="ALQ10" s="53"/>
      <c r="ALR10" s="53"/>
      <c r="ALS10" s="55"/>
      <c r="ALT10" s="55"/>
      <c r="ALU10" s="55"/>
      <c r="ALV10" s="55"/>
      <c r="ALW10" s="55"/>
      <c r="ALX10" s="55"/>
      <c r="ALY10" s="55"/>
      <c r="ALZ10" s="55"/>
      <c r="AMA10" s="55"/>
      <c r="AMB10" s="55"/>
      <c r="AMC10" s="55"/>
      <c r="AMD10" s="55"/>
      <c r="AME10" s="55"/>
    </row>
    <row r="11" spans="1:1019" s="56" customFormat="1" ht="15" customHeight="1" x14ac:dyDescent="0.25">
      <c r="A11" s="29"/>
      <c r="B11" s="35">
        <v>5324</v>
      </c>
      <c r="C11" s="29">
        <f>IFERROR((VLOOKUP(B11,INSCRITOS!A:B,2,0)),"")</f>
        <v>0</v>
      </c>
      <c r="D11" s="29" t="str">
        <f>IFERROR((VLOOKUP(B11,INSCRITOS!A:C,3,0)),"")</f>
        <v>6-7 anos</v>
      </c>
      <c r="E11" s="37" t="str">
        <f>IFERROR((VLOOKUP(B11,INSCRITOS!A:D,4,0)),"")</f>
        <v>Mateus dos Santos Fernandes</v>
      </c>
      <c r="F11" s="29" t="str">
        <f>IFERROR((VLOOKUP(B11,INSCRITOS!A:F,6,0)),"")</f>
        <v>M</v>
      </c>
      <c r="G11" s="37" t="str">
        <f>IFERROR((VLOOKUP(B11,INSCRITOS!A:H,8,0)),"")</f>
        <v>Extra</v>
      </c>
      <c r="H11" s="84"/>
      <c r="I11" s="68">
        <v>100</v>
      </c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  <c r="IF11" s="53"/>
      <c r="IG11" s="53"/>
      <c r="IH11" s="53"/>
      <c r="II11" s="53"/>
      <c r="IJ11" s="53"/>
      <c r="IK11" s="53"/>
      <c r="IL11" s="53"/>
      <c r="IM11" s="53"/>
      <c r="IN11" s="53"/>
      <c r="IO11" s="53"/>
      <c r="IP11" s="53"/>
      <c r="IQ11" s="53"/>
      <c r="IR11" s="53"/>
      <c r="IS11" s="53"/>
      <c r="IT11" s="53"/>
      <c r="IU11" s="53"/>
      <c r="IV11" s="53"/>
      <c r="IW11" s="53"/>
      <c r="IX11" s="53"/>
      <c r="IY11" s="53"/>
      <c r="IZ11" s="53"/>
      <c r="JA11" s="53"/>
      <c r="JB11" s="53"/>
      <c r="JC11" s="53"/>
      <c r="JD11" s="53"/>
      <c r="JE11" s="53"/>
      <c r="JF11" s="53"/>
      <c r="JG11" s="53"/>
      <c r="JH11" s="53"/>
      <c r="JI11" s="53"/>
      <c r="JJ11" s="53"/>
      <c r="JK11" s="53"/>
      <c r="JL11" s="53"/>
      <c r="JM11" s="53"/>
      <c r="JN11" s="53"/>
      <c r="JO11" s="53"/>
      <c r="JP11" s="53"/>
      <c r="JQ11" s="53"/>
      <c r="JR11" s="53"/>
      <c r="JS11" s="53"/>
      <c r="JT11" s="53"/>
      <c r="JU11" s="53"/>
      <c r="JV11" s="53"/>
      <c r="JW11" s="53"/>
      <c r="JX11" s="53"/>
      <c r="JY11" s="53"/>
      <c r="JZ11" s="53"/>
      <c r="KA11" s="53"/>
      <c r="KB11" s="53"/>
      <c r="KC11" s="53"/>
      <c r="KD11" s="53"/>
      <c r="KE11" s="53"/>
      <c r="KF11" s="53"/>
      <c r="KG11" s="53"/>
      <c r="KH11" s="53"/>
      <c r="KI11" s="53"/>
      <c r="KJ11" s="53"/>
      <c r="KK11" s="53"/>
      <c r="KL11" s="53"/>
      <c r="KM11" s="53"/>
      <c r="KN11" s="53"/>
      <c r="KO11" s="53"/>
      <c r="KP11" s="53"/>
      <c r="KQ11" s="53"/>
      <c r="KR11" s="53"/>
      <c r="KS11" s="53"/>
      <c r="KT11" s="53"/>
      <c r="KU11" s="53"/>
      <c r="KV11" s="53"/>
      <c r="KW11" s="53"/>
      <c r="KX11" s="53"/>
      <c r="KY11" s="53"/>
      <c r="KZ11" s="53"/>
      <c r="LA11" s="53"/>
      <c r="LB11" s="53"/>
      <c r="LC11" s="53"/>
      <c r="LD11" s="53"/>
      <c r="LE11" s="53"/>
      <c r="LF11" s="53"/>
      <c r="LG11" s="53"/>
      <c r="LH11" s="53"/>
      <c r="LI11" s="53"/>
      <c r="LJ11" s="53"/>
      <c r="LK11" s="53"/>
      <c r="LL11" s="53"/>
      <c r="LM11" s="53"/>
      <c r="LN11" s="53"/>
      <c r="LO11" s="53"/>
      <c r="LP11" s="53"/>
      <c r="LQ11" s="53"/>
      <c r="LR11" s="53"/>
      <c r="LS11" s="53"/>
      <c r="LT11" s="53"/>
      <c r="LU11" s="53"/>
      <c r="LV11" s="53"/>
      <c r="LW11" s="53"/>
      <c r="LX11" s="53"/>
      <c r="LY11" s="53"/>
      <c r="LZ11" s="53"/>
      <c r="MA11" s="53"/>
      <c r="MB11" s="53"/>
      <c r="MC11" s="53"/>
      <c r="MD11" s="53"/>
      <c r="ME11" s="53"/>
      <c r="MF11" s="53"/>
      <c r="MG11" s="53"/>
      <c r="MH11" s="53"/>
      <c r="MI11" s="53"/>
      <c r="MJ11" s="53"/>
      <c r="MK11" s="53"/>
      <c r="ML11" s="53"/>
      <c r="MM11" s="53"/>
      <c r="MN11" s="53"/>
      <c r="MO11" s="53"/>
      <c r="MP11" s="53"/>
      <c r="MQ11" s="53"/>
      <c r="MR11" s="53"/>
      <c r="MS11" s="53"/>
      <c r="MT11" s="53"/>
      <c r="MU11" s="53"/>
      <c r="MV11" s="53"/>
      <c r="MW11" s="53"/>
      <c r="MX11" s="53"/>
      <c r="MY11" s="53"/>
      <c r="MZ11" s="53"/>
      <c r="NA11" s="53"/>
      <c r="NB11" s="53"/>
      <c r="NC11" s="53"/>
      <c r="ND11" s="53"/>
      <c r="NE11" s="53"/>
      <c r="NF11" s="53"/>
      <c r="NG11" s="53"/>
      <c r="NH11" s="53"/>
      <c r="NI11" s="53"/>
      <c r="NJ11" s="53"/>
      <c r="NK11" s="53"/>
      <c r="NL11" s="53"/>
      <c r="NM11" s="53"/>
      <c r="NN11" s="53"/>
      <c r="NO11" s="53"/>
      <c r="NP11" s="53"/>
      <c r="NQ11" s="53"/>
      <c r="NR11" s="53"/>
      <c r="NS11" s="53"/>
      <c r="NT11" s="53"/>
      <c r="NU11" s="53"/>
      <c r="NV11" s="53"/>
      <c r="NW11" s="53"/>
      <c r="NX11" s="53"/>
      <c r="NY11" s="53"/>
      <c r="NZ11" s="53"/>
      <c r="OA11" s="53"/>
      <c r="OB11" s="53"/>
      <c r="OC11" s="53"/>
      <c r="OD11" s="53"/>
      <c r="OE11" s="53"/>
      <c r="OF11" s="53"/>
      <c r="OG11" s="53"/>
      <c r="OH11" s="53"/>
      <c r="OI11" s="53"/>
      <c r="OJ11" s="53"/>
      <c r="OK11" s="53"/>
      <c r="OL11" s="53"/>
      <c r="OM11" s="53"/>
      <c r="ON11" s="53"/>
      <c r="OO11" s="53"/>
      <c r="OP11" s="53"/>
      <c r="OQ11" s="53"/>
      <c r="OR11" s="53"/>
      <c r="OS11" s="53"/>
      <c r="OT11" s="53"/>
      <c r="OU11" s="53"/>
      <c r="OV11" s="53"/>
      <c r="OW11" s="53"/>
      <c r="OX11" s="53"/>
      <c r="OY11" s="53"/>
      <c r="OZ11" s="53"/>
      <c r="PA11" s="53"/>
      <c r="PB11" s="53"/>
      <c r="PC11" s="53"/>
      <c r="PD11" s="53"/>
      <c r="PE11" s="53"/>
      <c r="PF11" s="53"/>
      <c r="PG11" s="53"/>
      <c r="PH11" s="53"/>
      <c r="PI11" s="53"/>
      <c r="PJ11" s="53"/>
      <c r="PK11" s="53"/>
      <c r="PL11" s="53"/>
      <c r="PM11" s="53"/>
      <c r="PN11" s="53"/>
      <c r="PO11" s="53"/>
      <c r="PP11" s="53"/>
      <c r="PQ11" s="53"/>
      <c r="PR11" s="53"/>
      <c r="PS11" s="53"/>
      <c r="PT11" s="53"/>
      <c r="PU11" s="53"/>
      <c r="PV11" s="53"/>
      <c r="PW11" s="53"/>
      <c r="PX11" s="53"/>
      <c r="PY11" s="53"/>
      <c r="PZ11" s="53"/>
      <c r="QA11" s="53"/>
      <c r="QB11" s="53"/>
      <c r="QC11" s="53"/>
      <c r="QD11" s="53"/>
      <c r="QE11" s="53"/>
      <c r="QF11" s="53"/>
      <c r="QG11" s="53"/>
      <c r="QH11" s="53"/>
      <c r="QI11" s="53"/>
      <c r="QJ11" s="53"/>
      <c r="QK11" s="53"/>
      <c r="QL11" s="53"/>
      <c r="QM11" s="53"/>
      <c r="QN11" s="53"/>
      <c r="QO11" s="53"/>
      <c r="QP11" s="53"/>
      <c r="QQ11" s="53"/>
      <c r="QR11" s="53"/>
      <c r="QS11" s="53"/>
      <c r="QT11" s="53"/>
      <c r="QU11" s="53"/>
      <c r="QV11" s="53"/>
      <c r="QW11" s="53"/>
      <c r="QX11" s="53"/>
      <c r="QY11" s="53"/>
      <c r="QZ11" s="53"/>
      <c r="RA11" s="53"/>
      <c r="RB11" s="53"/>
      <c r="RC11" s="53"/>
      <c r="RD11" s="53"/>
      <c r="RE11" s="53"/>
      <c r="RF11" s="53"/>
      <c r="RG11" s="53"/>
      <c r="RH11" s="53"/>
      <c r="RI11" s="53"/>
      <c r="RJ11" s="53"/>
      <c r="RK11" s="53"/>
      <c r="RL11" s="53"/>
      <c r="RM11" s="53"/>
      <c r="RN11" s="53"/>
      <c r="RO11" s="53"/>
      <c r="RP11" s="53"/>
      <c r="RQ11" s="53"/>
      <c r="RR11" s="53"/>
      <c r="RS11" s="53"/>
      <c r="RT11" s="53"/>
      <c r="RU11" s="53"/>
      <c r="RV11" s="53"/>
      <c r="RW11" s="53"/>
      <c r="RX11" s="53"/>
      <c r="RY11" s="53"/>
      <c r="RZ11" s="53"/>
      <c r="SA11" s="53"/>
      <c r="SB11" s="53"/>
      <c r="SC11" s="53"/>
      <c r="SD11" s="53"/>
      <c r="SE11" s="53"/>
      <c r="SF11" s="53"/>
      <c r="SG11" s="53"/>
      <c r="SH11" s="53"/>
      <c r="SI11" s="53"/>
      <c r="SJ11" s="53"/>
      <c r="SK11" s="53"/>
      <c r="SL11" s="53"/>
      <c r="SM11" s="53"/>
      <c r="SN11" s="53"/>
      <c r="SO11" s="53"/>
      <c r="SP11" s="53"/>
      <c r="SQ11" s="53"/>
      <c r="SR11" s="53"/>
      <c r="SS11" s="53"/>
      <c r="ST11" s="53"/>
      <c r="SU11" s="53"/>
      <c r="SV11" s="53"/>
      <c r="SW11" s="53"/>
      <c r="SX11" s="53"/>
      <c r="SY11" s="53"/>
      <c r="SZ11" s="53"/>
      <c r="TA11" s="53"/>
      <c r="TB11" s="53"/>
      <c r="TC11" s="53"/>
      <c r="TD11" s="53"/>
      <c r="TE11" s="53"/>
      <c r="TF11" s="53"/>
      <c r="TG11" s="53"/>
      <c r="TH11" s="53"/>
      <c r="TI11" s="53"/>
      <c r="TJ11" s="53"/>
      <c r="TK11" s="53"/>
      <c r="TL11" s="53"/>
      <c r="TM11" s="53"/>
      <c r="TN11" s="53"/>
      <c r="TO11" s="53"/>
      <c r="TP11" s="53"/>
      <c r="TQ11" s="53"/>
      <c r="TR11" s="53"/>
      <c r="TS11" s="53"/>
      <c r="TT11" s="53"/>
      <c r="TU11" s="53"/>
      <c r="TV11" s="53"/>
      <c r="TW11" s="53"/>
      <c r="TX11" s="53"/>
      <c r="TY11" s="53"/>
      <c r="TZ11" s="53"/>
      <c r="UA11" s="53"/>
      <c r="UB11" s="53"/>
      <c r="UC11" s="53"/>
      <c r="UD11" s="53"/>
      <c r="UE11" s="53"/>
      <c r="UF11" s="53"/>
      <c r="UG11" s="53"/>
      <c r="UH11" s="53"/>
      <c r="UI11" s="53"/>
      <c r="UJ11" s="53"/>
      <c r="UK11" s="53"/>
      <c r="UL11" s="53"/>
      <c r="UM11" s="53"/>
      <c r="UN11" s="53"/>
      <c r="UO11" s="53"/>
      <c r="UP11" s="53"/>
      <c r="UQ11" s="53"/>
      <c r="UR11" s="53"/>
      <c r="US11" s="53"/>
      <c r="UT11" s="53"/>
      <c r="UU11" s="53"/>
      <c r="UV11" s="53"/>
      <c r="UW11" s="53"/>
      <c r="UX11" s="53"/>
      <c r="UY11" s="53"/>
      <c r="UZ11" s="53"/>
      <c r="VA11" s="53"/>
      <c r="VB11" s="53"/>
      <c r="VC11" s="53"/>
      <c r="VD11" s="53"/>
      <c r="VE11" s="53"/>
      <c r="VF11" s="53"/>
      <c r="VG11" s="53"/>
      <c r="VH11" s="53"/>
      <c r="VI11" s="53"/>
      <c r="VJ11" s="53"/>
      <c r="VK11" s="53"/>
      <c r="VL11" s="53"/>
      <c r="VM11" s="53"/>
      <c r="VN11" s="53"/>
      <c r="VO11" s="53"/>
      <c r="VP11" s="53"/>
      <c r="VQ11" s="53"/>
      <c r="VR11" s="53"/>
      <c r="VS11" s="53"/>
      <c r="VT11" s="53"/>
      <c r="VU11" s="53"/>
      <c r="VV11" s="53"/>
      <c r="VW11" s="53"/>
      <c r="VX11" s="53"/>
      <c r="VY11" s="53"/>
      <c r="VZ11" s="53"/>
      <c r="WA11" s="53"/>
      <c r="WB11" s="53"/>
      <c r="WC11" s="53"/>
      <c r="WD11" s="53"/>
      <c r="WE11" s="53"/>
      <c r="WF11" s="53"/>
      <c r="WG11" s="53"/>
      <c r="WH11" s="53"/>
      <c r="WI11" s="53"/>
      <c r="WJ11" s="53"/>
      <c r="WK11" s="53"/>
      <c r="WL11" s="53"/>
      <c r="WM11" s="53"/>
      <c r="WN11" s="53"/>
      <c r="WO11" s="53"/>
      <c r="WP11" s="53"/>
      <c r="WQ11" s="53"/>
      <c r="WR11" s="53"/>
      <c r="WS11" s="53"/>
      <c r="WT11" s="53"/>
      <c r="WU11" s="53"/>
      <c r="WV11" s="53"/>
      <c r="WW11" s="53"/>
      <c r="WX11" s="53"/>
      <c r="WY11" s="53"/>
      <c r="WZ11" s="53"/>
      <c r="XA11" s="53"/>
      <c r="XB11" s="53"/>
      <c r="XC11" s="53"/>
      <c r="XD11" s="53"/>
      <c r="XE11" s="53"/>
      <c r="XF11" s="53"/>
      <c r="XG11" s="53"/>
      <c r="XH11" s="53"/>
      <c r="XI11" s="53"/>
      <c r="XJ11" s="53"/>
      <c r="XK11" s="53"/>
      <c r="XL11" s="53"/>
      <c r="XM11" s="53"/>
      <c r="XN11" s="53"/>
      <c r="XO11" s="53"/>
      <c r="XP11" s="53"/>
      <c r="XQ11" s="53"/>
      <c r="XR11" s="53"/>
      <c r="XS11" s="53"/>
      <c r="XT11" s="53"/>
      <c r="XU11" s="53"/>
      <c r="XV11" s="53"/>
      <c r="XW11" s="53"/>
      <c r="XX11" s="53"/>
      <c r="XY11" s="53"/>
      <c r="XZ11" s="53"/>
      <c r="YA11" s="53"/>
      <c r="YB11" s="53"/>
      <c r="YC11" s="53"/>
      <c r="YD11" s="53"/>
      <c r="YE11" s="53"/>
      <c r="YF11" s="53"/>
      <c r="YG11" s="53"/>
      <c r="YH11" s="53"/>
      <c r="YI11" s="53"/>
      <c r="YJ11" s="53"/>
      <c r="YK11" s="53"/>
      <c r="YL11" s="53"/>
      <c r="YM11" s="53"/>
      <c r="YN11" s="53"/>
      <c r="YO11" s="53"/>
      <c r="YP11" s="53"/>
      <c r="YQ11" s="53"/>
      <c r="YR11" s="53"/>
      <c r="YS11" s="53"/>
      <c r="YT11" s="53"/>
      <c r="YU11" s="53"/>
      <c r="YV11" s="53"/>
      <c r="YW11" s="53"/>
      <c r="YX11" s="53"/>
      <c r="YY11" s="53"/>
      <c r="YZ11" s="53"/>
      <c r="ZA11" s="53"/>
      <c r="ZB11" s="53"/>
      <c r="ZC11" s="53"/>
      <c r="ZD11" s="53"/>
      <c r="ZE11" s="53"/>
      <c r="ZF11" s="53"/>
      <c r="ZG11" s="53"/>
      <c r="ZH11" s="53"/>
      <c r="ZI11" s="53"/>
      <c r="ZJ11" s="53"/>
      <c r="ZK11" s="53"/>
      <c r="ZL11" s="53"/>
      <c r="ZM11" s="53"/>
      <c r="ZN11" s="53"/>
      <c r="ZO11" s="53"/>
      <c r="ZP11" s="53"/>
      <c r="ZQ11" s="53"/>
      <c r="ZR11" s="53"/>
      <c r="ZS11" s="53"/>
      <c r="ZT11" s="53"/>
      <c r="ZU11" s="53"/>
      <c r="ZV11" s="53"/>
      <c r="ZW11" s="53"/>
      <c r="ZX11" s="53"/>
      <c r="ZY11" s="53"/>
      <c r="ZZ11" s="53"/>
      <c r="AAA11" s="53"/>
      <c r="AAB11" s="53"/>
      <c r="AAC11" s="53"/>
      <c r="AAD11" s="53"/>
      <c r="AAE11" s="53"/>
      <c r="AAF11" s="53"/>
      <c r="AAG11" s="53"/>
      <c r="AAH11" s="53"/>
      <c r="AAI11" s="53"/>
      <c r="AAJ11" s="53"/>
      <c r="AAK11" s="53"/>
      <c r="AAL11" s="53"/>
      <c r="AAM11" s="53"/>
      <c r="AAN11" s="53"/>
      <c r="AAO11" s="53"/>
      <c r="AAP11" s="53"/>
      <c r="AAQ11" s="53"/>
      <c r="AAR11" s="53"/>
      <c r="AAS11" s="53"/>
      <c r="AAT11" s="53"/>
      <c r="AAU11" s="53"/>
      <c r="AAV11" s="53"/>
      <c r="AAW11" s="53"/>
      <c r="AAX11" s="53"/>
      <c r="AAY11" s="53"/>
      <c r="AAZ11" s="53"/>
      <c r="ABA11" s="53"/>
      <c r="ABB11" s="53"/>
      <c r="ABC11" s="53"/>
      <c r="ABD11" s="53"/>
      <c r="ABE11" s="53"/>
      <c r="ABF11" s="53"/>
      <c r="ABG11" s="53"/>
      <c r="ABH11" s="53"/>
      <c r="ABI11" s="53"/>
      <c r="ABJ11" s="53"/>
      <c r="ABK11" s="53"/>
      <c r="ABL11" s="53"/>
      <c r="ABM11" s="53"/>
      <c r="ABN11" s="53"/>
      <c r="ABO11" s="53"/>
      <c r="ABP11" s="53"/>
      <c r="ABQ11" s="53"/>
      <c r="ABR11" s="53"/>
      <c r="ABS11" s="53"/>
      <c r="ABT11" s="53"/>
      <c r="ABU11" s="53"/>
      <c r="ABV11" s="53"/>
      <c r="ABW11" s="53"/>
      <c r="ABX11" s="53"/>
      <c r="ABY11" s="53"/>
      <c r="ABZ11" s="53"/>
      <c r="ACA11" s="53"/>
      <c r="ACB11" s="53"/>
      <c r="ACC11" s="53"/>
      <c r="ACD11" s="53"/>
      <c r="ACE11" s="53"/>
      <c r="ACF11" s="53"/>
      <c r="ACG11" s="53"/>
      <c r="ACH11" s="53"/>
      <c r="ACI11" s="53"/>
      <c r="ACJ11" s="53"/>
      <c r="ACK11" s="53"/>
      <c r="ACL11" s="53"/>
      <c r="ACM11" s="53"/>
      <c r="ACN11" s="53"/>
      <c r="ACO11" s="53"/>
      <c r="ACP11" s="53"/>
      <c r="ACQ11" s="53"/>
      <c r="ACR11" s="53"/>
      <c r="ACS11" s="53"/>
      <c r="ACT11" s="53"/>
      <c r="ACU11" s="53"/>
      <c r="ACV11" s="53"/>
      <c r="ACW11" s="53"/>
      <c r="ACX11" s="53"/>
      <c r="ACY11" s="53"/>
      <c r="ACZ11" s="53"/>
      <c r="ADA11" s="53"/>
      <c r="ADB11" s="53"/>
      <c r="ADC11" s="53"/>
      <c r="ADD11" s="53"/>
      <c r="ADE11" s="53"/>
      <c r="ADF11" s="53"/>
      <c r="ADG11" s="53"/>
      <c r="ADH11" s="53"/>
      <c r="ADI11" s="53"/>
      <c r="ADJ11" s="53"/>
      <c r="ADK11" s="53"/>
      <c r="ADL11" s="53"/>
      <c r="ADM11" s="53"/>
      <c r="ADN11" s="53"/>
      <c r="ADO11" s="53"/>
      <c r="ADP11" s="53"/>
      <c r="ADQ11" s="53"/>
      <c r="ADR11" s="53"/>
      <c r="ADS11" s="53"/>
      <c r="ADT11" s="53"/>
      <c r="ADU11" s="53"/>
      <c r="ADV11" s="53"/>
      <c r="ADW11" s="53"/>
      <c r="ADX11" s="53"/>
      <c r="ADY11" s="53"/>
      <c r="ADZ11" s="53"/>
      <c r="AEA11" s="53"/>
      <c r="AEB11" s="53"/>
      <c r="AEC11" s="53"/>
      <c r="AED11" s="53"/>
      <c r="AEE11" s="53"/>
      <c r="AEF11" s="53"/>
      <c r="AEG11" s="53"/>
      <c r="AEH11" s="53"/>
      <c r="AEI11" s="53"/>
      <c r="AEJ11" s="53"/>
      <c r="AEK11" s="53"/>
      <c r="AEL11" s="53"/>
      <c r="AEM11" s="53"/>
      <c r="AEN11" s="53"/>
      <c r="AEO11" s="53"/>
      <c r="AEP11" s="53"/>
      <c r="AEQ11" s="53"/>
      <c r="AER11" s="53"/>
      <c r="AES11" s="53"/>
      <c r="AET11" s="53"/>
      <c r="AEU11" s="53"/>
      <c r="AEV11" s="53"/>
      <c r="AEW11" s="53"/>
      <c r="AEX11" s="53"/>
      <c r="AEY11" s="53"/>
      <c r="AEZ11" s="53"/>
      <c r="AFA11" s="53"/>
      <c r="AFB11" s="53"/>
      <c r="AFC11" s="53"/>
      <c r="AFD11" s="53"/>
      <c r="AFE11" s="53"/>
      <c r="AFF11" s="53"/>
      <c r="AFG11" s="53"/>
      <c r="AFH11" s="53"/>
      <c r="AFI11" s="53"/>
      <c r="AFJ11" s="53"/>
      <c r="AFK11" s="53"/>
      <c r="AFL11" s="53"/>
      <c r="AFM11" s="53"/>
      <c r="AFN11" s="53"/>
      <c r="AFO11" s="53"/>
      <c r="AFP11" s="53"/>
      <c r="AFQ11" s="53"/>
      <c r="AFR11" s="53"/>
      <c r="AFS11" s="53"/>
      <c r="AFT11" s="53"/>
      <c r="AFU11" s="53"/>
      <c r="AFV11" s="53"/>
      <c r="AFW11" s="53"/>
      <c r="AFX11" s="53"/>
      <c r="AFY11" s="53"/>
      <c r="AFZ11" s="53"/>
      <c r="AGA11" s="53"/>
      <c r="AGB11" s="53"/>
      <c r="AGC11" s="53"/>
      <c r="AGD11" s="53"/>
      <c r="AGE11" s="53"/>
      <c r="AGF11" s="53"/>
      <c r="AGG11" s="53"/>
      <c r="AGH11" s="53"/>
      <c r="AGI11" s="53"/>
      <c r="AGJ11" s="53"/>
      <c r="AGK11" s="53"/>
      <c r="AGL11" s="53"/>
      <c r="AGM11" s="53"/>
      <c r="AGN11" s="53"/>
      <c r="AGO11" s="53"/>
      <c r="AGP11" s="53"/>
      <c r="AGQ11" s="53"/>
      <c r="AGR11" s="53"/>
      <c r="AGS11" s="53"/>
      <c r="AGT11" s="53"/>
      <c r="AGU11" s="53"/>
      <c r="AGV11" s="53"/>
      <c r="AGW11" s="53"/>
      <c r="AGX11" s="53"/>
      <c r="AGY11" s="53"/>
      <c r="AGZ11" s="53"/>
      <c r="AHA11" s="53"/>
      <c r="AHB11" s="53"/>
      <c r="AHC11" s="53"/>
      <c r="AHD11" s="53"/>
      <c r="AHE11" s="53"/>
      <c r="AHF11" s="53"/>
      <c r="AHG11" s="53"/>
      <c r="AHH11" s="53"/>
      <c r="AHI11" s="53"/>
      <c r="AHJ11" s="53"/>
      <c r="AHK11" s="53"/>
      <c r="AHL11" s="53"/>
      <c r="AHM11" s="53"/>
      <c r="AHN11" s="53"/>
      <c r="AHO11" s="53"/>
      <c r="AHP11" s="53"/>
      <c r="AHQ11" s="53"/>
      <c r="AHR11" s="53"/>
      <c r="AHS11" s="53"/>
      <c r="AHT11" s="53"/>
      <c r="AHU11" s="53"/>
      <c r="AHV11" s="53"/>
      <c r="AHW11" s="53"/>
      <c r="AHX11" s="53"/>
      <c r="AHY11" s="53"/>
      <c r="AHZ11" s="53"/>
      <c r="AIA11" s="53"/>
      <c r="AIB11" s="53"/>
      <c r="AIC11" s="53"/>
      <c r="AID11" s="53"/>
      <c r="AIE11" s="53"/>
      <c r="AIF11" s="53"/>
      <c r="AIG11" s="53"/>
      <c r="AIH11" s="53"/>
      <c r="AII11" s="53"/>
      <c r="AIJ11" s="53"/>
      <c r="AIK11" s="53"/>
      <c r="AIL11" s="53"/>
      <c r="AIM11" s="53"/>
      <c r="AIN11" s="53"/>
      <c r="AIO11" s="53"/>
      <c r="AIP11" s="53"/>
      <c r="AIQ11" s="53"/>
      <c r="AIR11" s="53"/>
      <c r="AIS11" s="53"/>
      <c r="AIT11" s="53"/>
      <c r="AIU11" s="53"/>
      <c r="AIV11" s="53"/>
      <c r="AIW11" s="53"/>
      <c r="AIX11" s="53"/>
      <c r="AIY11" s="53"/>
      <c r="AIZ11" s="53"/>
      <c r="AJA11" s="53"/>
      <c r="AJB11" s="53"/>
      <c r="AJC11" s="53"/>
      <c r="AJD11" s="53"/>
      <c r="AJE11" s="53"/>
      <c r="AJF11" s="53"/>
      <c r="AJG11" s="53"/>
      <c r="AJH11" s="53"/>
      <c r="AJI11" s="53"/>
      <c r="AJJ11" s="53"/>
      <c r="AJK11" s="53"/>
      <c r="AJL11" s="53"/>
      <c r="AJM11" s="53"/>
      <c r="AJN11" s="53"/>
      <c r="AJO11" s="53"/>
      <c r="AJP11" s="53"/>
      <c r="AJQ11" s="53"/>
      <c r="AJR11" s="53"/>
      <c r="AJS11" s="53"/>
      <c r="AJT11" s="53"/>
      <c r="AJU11" s="53"/>
      <c r="AJV11" s="53"/>
      <c r="AJW11" s="53"/>
      <c r="AJX11" s="53"/>
      <c r="AJY11" s="53"/>
      <c r="AJZ11" s="53"/>
      <c r="AKA11" s="53"/>
      <c r="AKB11" s="53"/>
      <c r="AKC11" s="53"/>
      <c r="AKD11" s="53"/>
      <c r="AKE11" s="53"/>
      <c r="AKF11" s="53"/>
      <c r="AKG11" s="53"/>
      <c r="AKH11" s="53"/>
      <c r="AKI11" s="53"/>
      <c r="AKJ11" s="53"/>
      <c r="AKK11" s="53"/>
      <c r="AKL11" s="53"/>
      <c r="AKM11" s="53"/>
      <c r="AKN11" s="53"/>
      <c r="AKO11" s="53"/>
      <c r="AKP11" s="53"/>
      <c r="AKQ11" s="53"/>
      <c r="AKR11" s="53"/>
      <c r="AKS11" s="53"/>
      <c r="AKT11" s="53"/>
      <c r="AKU11" s="53"/>
      <c r="AKV11" s="53"/>
      <c r="AKW11" s="53"/>
      <c r="AKX11" s="53"/>
      <c r="AKY11" s="53"/>
      <c r="AKZ11" s="53"/>
      <c r="ALA11" s="53"/>
      <c r="ALB11" s="53"/>
      <c r="ALC11" s="53"/>
      <c r="ALD11" s="53"/>
      <c r="ALE11" s="53"/>
      <c r="ALF11" s="53"/>
      <c r="ALG11" s="53"/>
      <c r="ALH11" s="53"/>
      <c r="ALI11" s="53"/>
      <c r="ALJ11" s="53"/>
      <c r="ALK11" s="53"/>
      <c r="ALL11" s="53"/>
      <c r="ALM11" s="53"/>
      <c r="ALN11" s="53"/>
      <c r="ALO11" s="53"/>
      <c r="ALP11" s="53"/>
      <c r="ALQ11" s="53"/>
      <c r="ALR11" s="53"/>
      <c r="ALS11" s="55"/>
      <c r="ALT11" s="55"/>
      <c r="ALU11" s="55"/>
      <c r="ALV11" s="55"/>
      <c r="ALW11" s="55"/>
      <c r="ALX11" s="55"/>
      <c r="ALY11" s="55"/>
      <c r="ALZ11" s="55"/>
      <c r="AMA11" s="55"/>
      <c r="AMB11" s="55"/>
      <c r="AMC11" s="55"/>
      <c r="AMD11" s="55"/>
      <c r="AME11" s="55"/>
    </row>
    <row r="12" spans="1:1019" ht="15" customHeight="1" x14ac:dyDescent="0.25">
      <c r="A12" s="27"/>
      <c r="B12" s="61"/>
      <c r="C12" s="27"/>
      <c r="D12" s="27"/>
      <c r="F12" s="27"/>
      <c r="I12" s="58"/>
    </row>
    <row r="13" spans="1:1019" ht="15" customHeight="1" x14ac:dyDescent="0.25">
      <c r="A13" s="57" t="s">
        <v>233</v>
      </c>
      <c r="B13" s="58"/>
      <c r="C13" s="57"/>
      <c r="D13" s="57"/>
      <c r="E13" s="83" t="s">
        <v>260</v>
      </c>
      <c r="F13" s="57"/>
      <c r="G13" s="57"/>
      <c r="H13" s="63"/>
      <c r="I13" s="57"/>
    </row>
    <row r="14" spans="1:1019" ht="15" customHeight="1" x14ac:dyDescent="0.25">
      <c r="A14" s="59"/>
      <c r="B14" s="59" t="s">
        <v>0</v>
      </c>
      <c r="C14" s="59" t="s">
        <v>1</v>
      </c>
      <c r="D14" s="59" t="s">
        <v>2</v>
      </c>
      <c r="E14" s="59" t="s">
        <v>3</v>
      </c>
      <c r="F14" s="59" t="s">
        <v>5</v>
      </c>
      <c r="G14" s="64" t="s">
        <v>7</v>
      </c>
      <c r="H14" s="65" t="s">
        <v>223</v>
      </c>
      <c r="I14" s="59" t="s">
        <v>9</v>
      </c>
    </row>
    <row r="15" spans="1:1019" ht="15" customHeight="1" x14ac:dyDescent="0.25">
      <c r="A15" s="29"/>
      <c r="B15" s="29">
        <v>1231</v>
      </c>
      <c r="C15" s="29">
        <f>IFERROR((VLOOKUP(B15,INSCRITOS!A:B,2,0)),"")</f>
        <v>106119</v>
      </c>
      <c r="D15" s="29" t="str">
        <f>IFERROR((VLOOKUP(B15,INSCRITOS!A:C,3,0)),"")</f>
        <v>8-9 anos</v>
      </c>
      <c r="E15" s="37" t="str">
        <f>IFERROR((VLOOKUP(B15,INSCRITOS!A:D,4,0)),"")</f>
        <v>Ivan Fragoso</v>
      </c>
      <c r="F15" s="29" t="str">
        <f>IFERROR((VLOOKUP(B15,INSCRITOS!A:F,6,0)),"")</f>
        <v>M</v>
      </c>
      <c r="G15" s="66" t="str">
        <f>IFERROR((VLOOKUP(B15,INSCRITOS!A:H,8,0)),"")</f>
        <v>Associação Naval Amorense</v>
      </c>
      <c r="H15" s="67">
        <v>0.2590277777777778</v>
      </c>
      <c r="I15" s="68">
        <v>100</v>
      </c>
    </row>
    <row r="16" spans="1:1019" ht="15" customHeight="1" x14ac:dyDescent="0.25">
      <c r="A16" s="29"/>
      <c r="B16" s="29">
        <v>94</v>
      </c>
      <c r="C16" s="29">
        <f>IFERROR((VLOOKUP(B16,INSCRITOS!A:B,2,0)),"")</f>
        <v>107464</v>
      </c>
      <c r="D16" s="29" t="str">
        <f>IFERROR((VLOOKUP(B16,INSCRITOS!A:C,3,0)),"")</f>
        <v>8-9 anos</v>
      </c>
      <c r="E16" s="37" t="str">
        <f>IFERROR((VLOOKUP(B16,INSCRITOS!A:D,4,0)),"")</f>
        <v xml:space="preserve">Tomás Moreira </v>
      </c>
      <c r="F16" s="29" t="str">
        <f>IFERROR((VLOOKUP(B16,INSCRITOS!A:F,6,0)),"")</f>
        <v>M</v>
      </c>
      <c r="G16" s="66" t="str">
        <f>IFERROR((VLOOKUP(B16,INSCRITOS!A:H,8,0)),"")</f>
        <v>Escola Triatlo Santo António Évora</v>
      </c>
      <c r="H16" s="67">
        <v>0.31747685185185187</v>
      </c>
      <c r="I16" s="68">
        <v>100</v>
      </c>
    </row>
    <row r="17" spans="1:9" ht="15" customHeight="1" x14ac:dyDescent="0.25">
      <c r="A17" s="29"/>
      <c r="B17" s="29">
        <v>1143</v>
      </c>
      <c r="C17" s="29">
        <f>IFERROR((VLOOKUP(B17,INSCRITOS!A:B,2,0)),"")</f>
        <v>107245</v>
      </c>
      <c r="D17" s="29" t="str">
        <f>IFERROR((VLOOKUP(B17,INSCRITOS!A:C,3,0)),"")</f>
        <v>8-9 anos</v>
      </c>
      <c r="E17" s="37" t="str">
        <f>IFERROR((VLOOKUP(B17,INSCRITOS!A:D,4,0)),"")</f>
        <v>Eduardo Couto Lopes</v>
      </c>
      <c r="F17" s="29" t="str">
        <f>IFERROR((VLOOKUP(B17,INSCRITOS!A:F,6,0)),"")</f>
        <v>M</v>
      </c>
      <c r="G17" s="66" t="str">
        <f>IFERROR((VLOOKUP(B17,INSCRITOS!A:H,8,0)),"")</f>
        <v>Associação Naval Amorense</v>
      </c>
      <c r="H17" s="67">
        <v>0.33402777777777781</v>
      </c>
      <c r="I17" s="68">
        <v>100</v>
      </c>
    </row>
    <row r="18" spans="1:9" ht="15" customHeight="1" x14ac:dyDescent="0.25">
      <c r="A18" s="29"/>
      <c r="B18" s="29">
        <v>5333</v>
      </c>
      <c r="C18" s="29">
        <f>IFERROR((VLOOKUP(B18,INSCRITOS!A:B,2,0)),"")</f>
        <v>0</v>
      </c>
      <c r="D18" s="29" t="str">
        <f>IFERROR((VLOOKUP(B18,INSCRITOS!A:C,3,0)),"")</f>
        <v>8-9 anos</v>
      </c>
      <c r="E18" s="37" t="str">
        <f>IFERROR((VLOOKUP(B18,INSCRITOS!A:D,4,0)),"")</f>
        <v>Gabriel Barona</v>
      </c>
      <c r="F18" s="29" t="str">
        <f>IFERROR((VLOOKUP(B18,INSCRITOS!A:F,6,0)),"")</f>
        <v>M</v>
      </c>
      <c r="G18" s="66" t="str">
        <f>IFERROR((VLOOKUP(B18,INSCRITOS!A:H,8,0)),"")</f>
        <v>Extra</v>
      </c>
      <c r="H18" s="67">
        <v>0.34722222222222227</v>
      </c>
      <c r="I18" s="68">
        <v>100</v>
      </c>
    </row>
    <row r="19" spans="1:9" ht="15" customHeight="1" x14ac:dyDescent="0.25">
      <c r="A19" s="29"/>
      <c r="B19" s="29">
        <v>5338</v>
      </c>
      <c r="C19" s="29">
        <f>IFERROR((VLOOKUP(B19,INSCRITOS!A:B,2,0)),"")</f>
        <v>0</v>
      </c>
      <c r="D19" s="29" t="str">
        <f>IFERROR((VLOOKUP(B19,INSCRITOS!A:C,3,0)),"")</f>
        <v>8-9 anos</v>
      </c>
      <c r="E19" s="37" t="str">
        <f>IFERROR((VLOOKUP(B19,INSCRITOS!A:D,4,0)),"")</f>
        <v>Duarte Santos Silva</v>
      </c>
      <c r="F19" s="29" t="str">
        <f>IFERROR((VLOOKUP(B19,INSCRITOS!A:F,6,0)),"")</f>
        <v>M</v>
      </c>
      <c r="G19" s="66" t="str">
        <f>IFERROR((VLOOKUP(B19,INSCRITOS!A:H,8,0)),"")</f>
        <v>Extra</v>
      </c>
      <c r="H19" s="67">
        <v>0.34745370370370371</v>
      </c>
      <c r="I19" s="68">
        <v>100</v>
      </c>
    </row>
    <row r="20" spans="1:9" ht="15" customHeight="1" x14ac:dyDescent="0.25">
      <c r="A20" s="29"/>
      <c r="B20" s="29">
        <v>95</v>
      </c>
      <c r="C20" s="29">
        <f>IFERROR((VLOOKUP(B20,INSCRITOS!A:B,2,0)),"")</f>
        <v>107465</v>
      </c>
      <c r="D20" s="29" t="str">
        <f>IFERROR((VLOOKUP(B20,INSCRITOS!A:C,3,0)),"")</f>
        <v>8-9 anos</v>
      </c>
      <c r="E20" s="37" t="str">
        <f>IFERROR((VLOOKUP(B20,INSCRITOS!A:D,4,0)),"")</f>
        <v>Gustavo Bernardes</v>
      </c>
      <c r="F20" s="29" t="str">
        <f>IFERROR((VLOOKUP(B20,INSCRITOS!A:F,6,0)),"")</f>
        <v>M</v>
      </c>
      <c r="G20" s="66" t="str">
        <f>IFERROR((VLOOKUP(B20,INSCRITOS!A:H,8,0)),"")</f>
        <v>Escola Triatlo Santo António Évora</v>
      </c>
      <c r="H20" s="67">
        <v>0.35347222222222219</v>
      </c>
      <c r="I20" s="68">
        <v>100</v>
      </c>
    </row>
    <row r="21" spans="1:9" ht="15" customHeight="1" x14ac:dyDescent="0.25">
      <c r="A21" s="29"/>
      <c r="B21" s="29">
        <v>5301</v>
      </c>
      <c r="C21" s="29">
        <f>IFERROR((VLOOKUP(B21,INSCRITOS!A:B,2,0)),"")</f>
        <v>0</v>
      </c>
      <c r="D21" s="29" t="str">
        <f>IFERROR((VLOOKUP(B21,INSCRITOS!A:C,3,0)),"")</f>
        <v>8-9 anos</v>
      </c>
      <c r="E21" s="37" t="str">
        <f>IFERROR((VLOOKUP(B21,INSCRITOS!A:D,4,0)),"")</f>
        <v>Tomás Carrageta</v>
      </c>
      <c r="F21" s="29" t="str">
        <f>IFERROR((VLOOKUP(B21,INSCRITOS!A:F,6,0)),"")</f>
        <v>M</v>
      </c>
      <c r="G21" s="66" t="str">
        <f>IFERROR((VLOOKUP(B21,INSCRITOS!A:H,8,0)),"")</f>
        <v>Extra</v>
      </c>
      <c r="H21" s="67">
        <v>0.35625000000000001</v>
      </c>
      <c r="I21" s="68">
        <v>100</v>
      </c>
    </row>
    <row r="22" spans="1:9" ht="15" customHeight="1" x14ac:dyDescent="0.25">
      <c r="A22" s="29"/>
      <c r="B22" s="29">
        <v>151</v>
      </c>
      <c r="C22" s="29">
        <f>IFERROR((VLOOKUP(B22,INSCRITOS!A:B,2,0)),"")</f>
        <v>107518</v>
      </c>
      <c r="D22" s="29" t="str">
        <f>IFERROR((VLOOKUP(B22,INSCRITOS!A:C,3,0)),"")</f>
        <v>8-9 anos</v>
      </c>
      <c r="E22" s="37" t="str">
        <f>IFERROR((VLOOKUP(B22,INSCRITOS!A:D,4,0)),"")</f>
        <v>Diogo Gomes</v>
      </c>
      <c r="F22" s="29" t="str">
        <f>IFERROR((VLOOKUP(B22,INSCRITOS!A:F,6,0)),"")</f>
        <v>M</v>
      </c>
      <c r="G22" s="66" t="str">
        <f>IFERROR((VLOOKUP(B22,INSCRITOS!A:H,8,0)),"")</f>
        <v>Associação Naval Amorense</v>
      </c>
      <c r="H22" s="67">
        <v>0.42332175925925924</v>
      </c>
      <c r="I22" s="68">
        <v>100</v>
      </c>
    </row>
    <row r="23" spans="1:9" ht="15" customHeight="1" x14ac:dyDescent="0.25">
      <c r="A23" s="27"/>
      <c r="C23" s="27"/>
      <c r="D23" s="27"/>
      <c r="F23" s="27"/>
      <c r="I23" s="69"/>
    </row>
    <row r="24" spans="1:9" ht="15" customHeight="1" x14ac:dyDescent="0.25">
      <c r="A24" s="57" t="s">
        <v>234</v>
      </c>
      <c r="B24" s="58"/>
      <c r="C24" s="57"/>
      <c r="D24" s="57"/>
      <c r="E24" s="83" t="s">
        <v>260</v>
      </c>
      <c r="F24" s="57"/>
      <c r="G24" s="57"/>
      <c r="I24" s="57"/>
    </row>
    <row r="25" spans="1:9" ht="15" customHeight="1" x14ac:dyDescent="0.25">
      <c r="A25" s="59"/>
      <c r="B25" s="59" t="s">
        <v>0</v>
      </c>
      <c r="C25" s="59" t="s">
        <v>1</v>
      </c>
      <c r="D25" s="59" t="s">
        <v>2</v>
      </c>
      <c r="E25" s="59" t="s">
        <v>3</v>
      </c>
      <c r="F25" s="59" t="s">
        <v>5</v>
      </c>
      <c r="G25" s="59" t="s">
        <v>7</v>
      </c>
      <c r="H25" s="65" t="s">
        <v>223</v>
      </c>
      <c r="I25" s="59" t="s">
        <v>9</v>
      </c>
    </row>
    <row r="26" spans="1:9" ht="15" customHeight="1" x14ac:dyDescent="0.25">
      <c r="A26" s="29"/>
      <c r="B26" s="29">
        <v>158</v>
      </c>
      <c r="C26" s="29">
        <f>IFERROR((VLOOKUP(B26,INSCRITOS!A:B,2,0)),"")</f>
        <v>107521</v>
      </c>
      <c r="D26" s="29" t="str">
        <f>IFERROR((VLOOKUP(B26,INSCRITOS!A:C,3,0)),"")</f>
        <v>8-9 anos</v>
      </c>
      <c r="E26" s="37" t="str">
        <f>IFERROR((VLOOKUP(B26,INSCRITOS!A:D,4,0)),"")</f>
        <v>Margarida Ramos</v>
      </c>
      <c r="F26" s="29" t="str">
        <f>IFERROR((VLOOKUP(B26,INSCRITOS!A:F,6,0)),"")</f>
        <v>F</v>
      </c>
      <c r="G26" s="37" t="str">
        <f>IFERROR((VLOOKUP(B26,INSCRITOS!A:H,8,0)),"")</f>
        <v>Escola Triatlo Santo António Évora</v>
      </c>
      <c r="H26" s="67">
        <v>0.32872685185185185</v>
      </c>
      <c r="I26" s="68">
        <v>100</v>
      </c>
    </row>
    <row r="27" spans="1:9" ht="15" customHeight="1" x14ac:dyDescent="0.25">
      <c r="A27" s="29"/>
      <c r="B27" s="29">
        <v>605</v>
      </c>
      <c r="C27" s="29">
        <f>IFERROR((VLOOKUP(B27,INSCRITOS!A:B,2,0)),"")</f>
        <v>107875</v>
      </c>
      <c r="D27" s="29" t="str">
        <f>IFERROR((VLOOKUP(B27,INSCRITOS!A:C,3,0)),"")</f>
        <v>8-9 anos</v>
      </c>
      <c r="E27" s="37" t="str">
        <f>IFERROR((VLOOKUP(B27,INSCRITOS!A:D,4,0)),"")</f>
        <v>Matilde Chan</v>
      </c>
      <c r="F27" s="29" t="str">
        <f>IFERROR((VLOOKUP(B27,INSCRITOS!A:F,6,0)),"")</f>
        <v>F</v>
      </c>
      <c r="G27" s="66" t="str">
        <f>IFERROR((VLOOKUP(B27,INSCRITOS!A:H,8,0)),"")</f>
        <v>Associação Naval Amorense</v>
      </c>
      <c r="H27" s="67">
        <v>0.36726851851851849</v>
      </c>
      <c r="I27" s="68">
        <v>100</v>
      </c>
    </row>
    <row r="28" spans="1:9" ht="15" customHeight="1" x14ac:dyDescent="0.25">
      <c r="A28" s="29"/>
      <c r="B28" s="29">
        <v>581</v>
      </c>
      <c r="C28" s="29">
        <f>IFERROR((VLOOKUP(B28,INSCRITOS!A:B,2,0)),"")</f>
        <v>107858</v>
      </c>
      <c r="D28" s="29" t="str">
        <f>IFERROR((VLOOKUP(B28,INSCRITOS!A:C,3,0)),"")</f>
        <v>8-9 anos</v>
      </c>
      <c r="E28" s="37" t="str">
        <f>IFERROR((VLOOKUP(B28,INSCRITOS!A:D,4,0)),"")</f>
        <v>Mariana Santos</v>
      </c>
      <c r="F28" s="29" t="str">
        <f>IFERROR((VLOOKUP(B28,INSCRITOS!A:F,6,0)),"")</f>
        <v>F</v>
      </c>
      <c r="G28" s="37" t="str">
        <f>IFERROR((VLOOKUP(B28,INSCRITOS!A:H,8,0)),"")</f>
        <v>Associação Naval Amorense</v>
      </c>
      <c r="H28" s="67">
        <v>0.37222222222222223</v>
      </c>
      <c r="I28" s="68">
        <v>100</v>
      </c>
    </row>
    <row r="29" spans="1:9" ht="15" customHeight="1" x14ac:dyDescent="0.25">
      <c r="A29" s="29"/>
      <c r="B29" s="29">
        <v>182</v>
      </c>
      <c r="C29" s="29">
        <f>IFERROR((VLOOKUP(B29,INSCRITOS!A:B,2,0)),"")</f>
        <v>107537</v>
      </c>
      <c r="D29" s="29" t="str">
        <f>IFERROR((VLOOKUP(B29,INSCRITOS!A:C,3,0)),"")</f>
        <v>8-9 anos</v>
      </c>
      <c r="E29" s="37" t="str">
        <f>IFERROR((VLOOKUP(B29,INSCRITOS!A:D,4,0)),"")</f>
        <v>Linda Vicente</v>
      </c>
      <c r="F29" s="29" t="str">
        <f>IFERROR((VLOOKUP(B29,INSCRITOS!A:F,6,0)),"")</f>
        <v>F</v>
      </c>
      <c r="G29" s="66" t="str">
        <f>IFERROR((VLOOKUP(B29,INSCRITOS!A:H,8,0)),"")</f>
        <v>Associação Naval Amorense</v>
      </c>
      <c r="H29" s="67">
        <v>0.40429398148148149</v>
      </c>
      <c r="I29" s="68">
        <v>100</v>
      </c>
    </row>
    <row r="30" spans="1:9" ht="15" customHeight="1" x14ac:dyDescent="0.25">
      <c r="A30" s="29"/>
      <c r="B30" s="29">
        <v>155</v>
      </c>
      <c r="C30" s="29">
        <f>IFERROR((VLOOKUP(B30,INSCRITOS!A:B,2,0)),"")</f>
        <v>107520</v>
      </c>
      <c r="D30" s="29" t="str">
        <f>IFERROR((VLOOKUP(B30,INSCRITOS!A:C,3,0)),"")</f>
        <v>8-9 anos</v>
      </c>
      <c r="E30" s="37" t="str">
        <f>IFERROR((VLOOKUP(B30,INSCRITOS!A:D,4,0)),"")</f>
        <v>Matilde Paulo</v>
      </c>
      <c r="F30" s="29" t="str">
        <f>IFERROR((VLOOKUP(B30,INSCRITOS!A:F,6,0)),"")</f>
        <v>F</v>
      </c>
      <c r="G30" s="37" t="str">
        <f>IFERROR((VLOOKUP(B30,INSCRITOS!A:H,8,0)),"")</f>
        <v>Associação Naval Amorense</v>
      </c>
      <c r="H30" s="67">
        <v>0.4145833333333333</v>
      </c>
      <c r="I30" s="68">
        <v>100</v>
      </c>
    </row>
    <row r="31" spans="1:9" ht="15" customHeight="1" x14ac:dyDescent="0.25">
      <c r="A31" s="29"/>
      <c r="B31" s="29">
        <v>5335</v>
      </c>
      <c r="C31" s="29">
        <f>IFERROR((VLOOKUP(B31,INSCRITOS!A:B,2,0)),"")</f>
        <v>0</v>
      </c>
      <c r="D31" s="29" t="str">
        <f>IFERROR((VLOOKUP(B31,INSCRITOS!A:C,3,0)),"")</f>
        <v>8-9 anos</v>
      </c>
      <c r="E31" s="37" t="str">
        <f>IFERROR((VLOOKUP(B31,INSCRITOS!A:D,4,0)),"")</f>
        <v>Carolina Perera Perera</v>
      </c>
      <c r="F31" s="29" t="str">
        <f>IFERROR((VLOOKUP(B31,INSCRITOS!A:F,6,0)),"")</f>
        <v>F</v>
      </c>
      <c r="G31" s="37" t="str">
        <f>IFERROR((VLOOKUP(B31,INSCRITOS!A:H,8,0)),"")</f>
        <v>Extra</v>
      </c>
      <c r="H31" s="67">
        <v>0.46993055555555552</v>
      </c>
      <c r="I31" s="68">
        <v>100</v>
      </c>
    </row>
    <row r="32" spans="1:9" ht="15" customHeight="1" x14ac:dyDescent="0.25">
      <c r="A32" s="29"/>
      <c r="B32" s="29">
        <v>617</v>
      </c>
      <c r="C32" s="29">
        <f>IFERROR((VLOOKUP(B32,INSCRITOS!A:B,2,0)),"")</f>
        <v>107880</v>
      </c>
      <c r="D32" s="29" t="str">
        <f>IFERROR((VLOOKUP(B32,INSCRITOS!A:C,3,0)),"")</f>
        <v>8-9 anos</v>
      </c>
      <c r="E32" s="37" t="str">
        <f>IFERROR((VLOOKUP(B32,INSCRITOS!A:D,4,0)),"")</f>
        <v>Leonor Brandão de Matos</v>
      </c>
      <c r="F32" s="29" t="str">
        <f>IFERROR((VLOOKUP(B32,INSCRITOS!A:F,6,0)),"")</f>
        <v>F</v>
      </c>
      <c r="G32" s="37" t="str">
        <f>IFERROR((VLOOKUP(B32,INSCRITOS!A:H,8,0)),"")</f>
        <v>Associação Naval Amorense</v>
      </c>
      <c r="H32" s="67">
        <v>0.57361111111111118</v>
      </c>
      <c r="I32" s="68">
        <v>100</v>
      </c>
    </row>
    <row r="33" spans="1:9" ht="15" customHeight="1" x14ac:dyDescent="0.25">
      <c r="A33" s="27"/>
      <c r="C33" s="27"/>
      <c r="D33" s="27"/>
      <c r="F33" s="27"/>
      <c r="H33" s="54"/>
      <c r="I33" s="70"/>
    </row>
    <row r="34" spans="1:9" ht="15" customHeight="1" x14ac:dyDescent="0.25">
      <c r="A34" s="57" t="s">
        <v>235</v>
      </c>
      <c r="B34" s="58"/>
      <c r="C34" s="57"/>
      <c r="D34" s="57"/>
      <c r="E34" s="83" t="s">
        <v>260</v>
      </c>
      <c r="F34" s="57"/>
      <c r="G34" s="57"/>
      <c r="I34" s="57"/>
    </row>
    <row r="35" spans="1:9" ht="15" customHeight="1" x14ac:dyDescent="0.25">
      <c r="A35" s="59"/>
      <c r="B35" s="59" t="s">
        <v>0</v>
      </c>
      <c r="C35" s="59" t="s">
        <v>1</v>
      </c>
      <c r="D35" s="59" t="s">
        <v>2</v>
      </c>
      <c r="E35" s="59" t="s">
        <v>3</v>
      </c>
      <c r="F35" s="59" t="s">
        <v>5</v>
      </c>
      <c r="G35" s="59" t="s">
        <v>7</v>
      </c>
      <c r="H35" s="65" t="s">
        <v>223</v>
      </c>
      <c r="I35" s="59" t="s">
        <v>9</v>
      </c>
    </row>
    <row r="36" spans="1:9" ht="15" customHeight="1" x14ac:dyDescent="0.25">
      <c r="A36" s="29"/>
      <c r="B36" s="71">
        <v>574</v>
      </c>
      <c r="C36" s="29">
        <f>IFERROR((VLOOKUP(B36,INSCRITOS!A:B,2,0)),"")</f>
        <v>106895</v>
      </c>
      <c r="D36" s="29" t="str">
        <f>IFERROR((VLOOKUP(B36,INSCRITOS!A:C,3,0)),"")</f>
        <v>10-11 anos</v>
      </c>
      <c r="E36" s="37" t="str">
        <f>IFERROR((VLOOKUP(B36,INSCRITOS!A:D,4,0)),"")</f>
        <v>Santiago Faustino</v>
      </c>
      <c r="F36" s="29" t="str">
        <f>IFERROR((VLOOKUP(B36,INSCRITOS!A:F,6,0)),"")</f>
        <v>M</v>
      </c>
      <c r="G36" s="37" t="str">
        <f>IFERROR((VLOOKUP(B36,INSCRITOS!A:H,8,0)),"")</f>
        <v>Associação Naval Amorense</v>
      </c>
      <c r="H36" s="67" t="s">
        <v>325</v>
      </c>
      <c r="I36" s="68">
        <v>100</v>
      </c>
    </row>
    <row r="37" spans="1:9" ht="15" customHeight="1" x14ac:dyDescent="0.25">
      <c r="A37" s="29"/>
      <c r="B37" s="71">
        <v>252</v>
      </c>
      <c r="C37" s="29">
        <f>IFERROR((VLOOKUP(B37,INSCRITOS!A:B,2,0)),"")</f>
        <v>106733</v>
      </c>
      <c r="D37" s="29" t="str">
        <f>IFERROR((VLOOKUP(B37,INSCRITOS!A:C,3,0)),"")</f>
        <v>10-11 anos</v>
      </c>
      <c r="E37" s="37" t="str">
        <f>IFERROR((VLOOKUP(B37,INSCRITOS!A:D,4,0)),"")</f>
        <v>Miguel Neto</v>
      </c>
      <c r="F37" s="29" t="str">
        <f>IFERROR((VLOOKUP(B37,INSCRITOS!A:F,6,0)),"")</f>
        <v>M</v>
      </c>
      <c r="G37" s="37" t="str">
        <f>IFERROR((VLOOKUP(B37,INSCRITOS!A:H,8,0)),"")</f>
        <v>Escola Triatlo Santo António Évora</v>
      </c>
      <c r="H37" s="67">
        <v>0.5854166666666667</v>
      </c>
      <c r="I37" s="68">
        <v>100</v>
      </c>
    </row>
    <row r="38" spans="1:9" ht="15" customHeight="1" x14ac:dyDescent="0.25">
      <c r="A38" s="29"/>
      <c r="B38" s="71">
        <v>282</v>
      </c>
      <c r="C38" s="29">
        <f>IFERROR((VLOOKUP(B38,INSCRITOS!A:B,2,0)),"")</f>
        <v>107627</v>
      </c>
      <c r="D38" s="29" t="str">
        <f>IFERROR((VLOOKUP(B38,INSCRITOS!A:C,3,0)),"")</f>
        <v>10-11 anos</v>
      </c>
      <c r="E38" s="37" t="str">
        <f>IFERROR((VLOOKUP(B38,INSCRITOS!A:D,4,0)),"")</f>
        <v>Diego Cruz</v>
      </c>
      <c r="F38" s="29" t="str">
        <f>IFERROR((VLOOKUP(B38,INSCRITOS!A:F,6,0)),"")</f>
        <v>M</v>
      </c>
      <c r="G38" s="37" t="str">
        <f>IFERROR((VLOOKUP(B38,INSCRITOS!A:H,8,0)),"")</f>
        <v>Associação Naval Amorense</v>
      </c>
      <c r="H38" s="67">
        <v>0.60902777777777783</v>
      </c>
      <c r="I38" s="68">
        <v>100</v>
      </c>
    </row>
    <row r="39" spans="1:9" ht="15" customHeight="1" x14ac:dyDescent="0.25">
      <c r="A39" s="29"/>
      <c r="B39" s="71">
        <v>613</v>
      </c>
      <c r="C39" s="29">
        <f>IFERROR((VLOOKUP(B39,INSCRITOS!A:B,2,0)),"")</f>
        <v>105122</v>
      </c>
      <c r="D39" s="29" t="str">
        <f>IFERROR((VLOOKUP(B39,INSCRITOS!A:C,3,0)),"")</f>
        <v>10-11 anos</v>
      </c>
      <c r="E39" s="37" t="str">
        <f>IFERROR((VLOOKUP(B39,INSCRITOS!A:D,4,0)),"")</f>
        <v>Miguel Revytskyy</v>
      </c>
      <c r="F39" s="29" t="str">
        <f>IFERROR((VLOOKUP(B39,INSCRITOS!A:F,6,0)),"")</f>
        <v>M</v>
      </c>
      <c r="G39" s="37" t="str">
        <f>IFERROR((VLOOKUP(B39,INSCRITOS!A:H,8,0)),"")</f>
        <v>Escola Triatlo Santo António Évora</v>
      </c>
      <c r="H39" s="67">
        <v>0.63971064814814815</v>
      </c>
      <c r="I39" s="68">
        <v>100</v>
      </c>
    </row>
    <row r="40" spans="1:9" ht="15" customHeight="1" x14ac:dyDescent="0.25">
      <c r="A40" s="29"/>
      <c r="B40" s="71">
        <v>897</v>
      </c>
      <c r="C40" s="85">
        <v>107160</v>
      </c>
      <c r="D40" s="21" t="s">
        <v>229</v>
      </c>
      <c r="E40" s="37" t="str">
        <f>IFERROR((VLOOKUP(B40,INSCRITOS!A:D,4,0)),"")</f>
        <v>Hugo Cardoso</v>
      </c>
      <c r="F40" s="87" t="s">
        <v>261</v>
      </c>
      <c r="G40" s="86" t="s">
        <v>310</v>
      </c>
      <c r="H40" s="67">
        <v>0.81666666666666676</v>
      </c>
      <c r="I40" s="68">
        <v>100</v>
      </c>
    </row>
    <row r="41" spans="1:9" ht="15" customHeight="1" x14ac:dyDescent="0.25">
      <c r="A41" s="27"/>
      <c r="B41" s="52"/>
      <c r="C41" s="27"/>
      <c r="D41" s="27"/>
      <c r="F41" s="27"/>
      <c r="I41" s="38"/>
    </row>
    <row r="42" spans="1:9" ht="15" customHeight="1" x14ac:dyDescent="0.25">
      <c r="A42" s="57" t="s">
        <v>236</v>
      </c>
      <c r="B42" s="58"/>
      <c r="C42" s="57"/>
      <c r="D42" s="57"/>
      <c r="E42" s="83" t="s">
        <v>260</v>
      </c>
      <c r="F42" s="57"/>
      <c r="G42" s="57"/>
      <c r="I42" s="57"/>
    </row>
    <row r="43" spans="1:9" ht="15" customHeight="1" x14ac:dyDescent="0.25">
      <c r="A43" s="59"/>
      <c r="B43" s="59" t="s">
        <v>0</v>
      </c>
      <c r="C43" s="59" t="s">
        <v>1</v>
      </c>
      <c r="D43" s="59" t="s">
        <v>2</v>
      </c>
      <c r="E43" s="59" t="s">
        <v>3</v>
      </c>
      <c r="F43" s="59" t="s">
        <v>5</v>
      </c>
      <c r="G43" s="59" t="s">
        <v>7</v>
      </c>
      <c r="H43" s="65" t="s">
        <v>223</v>
      </c>
      <c r="I43" s="59" t="s">
        <v>9</v>
      </c>
    </row>
    <row r="44" spans="1:9" ht="15" customHeight="1" x14ac:dyDescent="0.25">
      <c r="A44" s="29"/>
      <c r="B44" s="72">
        <v>614</v>
      </c>
      <c r="C44" s="29">
        <f>IFERROR((VLOOKUP(B44,INSCRITOS!A:B,2,0)),"")</f>
        <v>105123</v>
      </c>
      <c r="D44" s="29" t="str">
        <f>IFERROR((VLOOKUP(B44,INSCRITOS!A:C,3,0)),"")</f>
        <v>10-11 anos</v>
      </c>
      <c r="E44" s="37" t="str">
        <f>IFERROR((VLOOKUP(B44,INSCRITOS!A:D,4,0)),"")</f>
        <v>Margarida Magro</v>
      </c>
      <c r="F44" s="29" t="str">
        <f>IFERROR((VLOOKUP(B44,INSCRITOS!A:F,6,0)),"")</f>
        <v>F</v>
      </c>
      <c r="G44" s="37" t="str">
        <f>IFERROR((VLOOKUP(B44,INSCRITOS!A:H,8,0)),"")</f>
        <v>Escola Triatlo Santo António Évora</v>
      </c>
      <c r="H44" s="67">
        <v>0.61875000000000002</v>
      </c>
      <c r="I44" s="68">
        <v>100</v>
      </c>
    </row>
    <row r="45" spans="1:9" ht="15" customHeight="1" x14ac:dyDescent="0.25">
      <c r="A45" s="29"/>
      <c r="B45" s="29">
        <v>1285</v>
      </c>
      <c r="C45" s="29">
        <f>IFERROR((VLOOKUP(B45,INSCRITOS!A:B,2,0)),"")</f>
        <v>106278</v>
      </c>
      <c r="D45" s="29" t="str">
        <f>IFERROR((VLOOKUP(B45,INSCRITOS!A:C,3,0)),"")</f>
        <v>10-11 anos</v>
      </c>
      <c r="E45" s="37" t="str">
        <f>IFERROR((VLOOKUP(B45,INSCRITOS!A:D,4,0)),"")</f>
        <v>Mariana Martins Soares</v>
      </c>
      <c r="F45" s="29" t="str">
        <f>IFERROR((VLOOKUP(B45,INSCRITOS!A:F,6,0)),"")</f>
        <v>F</v>
      </c>
      <c r="G45" s="37" t="str">
        <f>IFERROR((VLOOKUP(B45,INSCRITOS!A:H,8,0)),"")</f>
        <v>Escola Triatlo Santo António Évora</v>
      </c>
      <c r="H45" s="67">
        <v>0.67986111111111114</v>
      </c>
      <c r="I45" s="68">
        <v>100</v>
      </c>
    </row>
    <row r="46" spans="1:9" ht="15" customHeight="1" x14ac:dyDescent="0.25">
      <c r="A46" s="29"/>
      <c r="B46" s="71">
        <v>707</v>
      </c>
      <c r="C46" s="29">
        <f>IFERROR((VLOOKUP(B46,INSCRITOS!A:B,2,0)),"")</f>
        <v>107022</v>
      </c>
      <c r="D46" s="29" t="str">
        <f>IFERROR((VLOOKUP(B46,INSCRITOS!A:C,3,0)),"")</f>
        <v>10-11 anos</v>
      </c>
      <c r="E46" s="37" t="str">
        <f>IFERROR((VLOOKUP(B46,INSCRITOS!A:D,4,0)),"")</f>
        <v>Milena Melim</v>
      </c>
      <c r="F46" s="29" t="str">
        <f>IFERROR((VLOOKUP(B46,INSCRITOS!A:F,6,0)),"")</f>
        <v>F</v>
      </c>
      <c r="G46" s="37" t="str">
        <f>IFERROR((VLOOKUP(B46,INSCRITOS!A:H,8,0)),"")</f>
        <v>TRIATLO - Santo André Sport Club</v>
      </c>
      <c r="H46" s="67">
        <v>0.74791666666666667</v>
      </c>
      <c r="I46" s="68">
        <v>100</v>
      </c>
    </row>
    <row r="47" spans="1:9" ht="15" customHeight="1" x14ac:dyDescent="0.25">
      <c r="A47" s="29"/>
      <c r="B47" s="29">
        <v>345</v>
      </c>
      <c r="C47" s="29">
        <f>IFERROR((VLOOKUP(B47,INSCRITOS!A:B,2,0)),"")</f>
        <v>107701</v>
      </c>
      <c r="D47" s="29" t="str">
        <f>IFERROR((VLOOKUP(B47,INSCRITOS!A:C,3,0)),"")</f>
        <v>10-11 anos</v>
      </c>
      <c r="E47" s="37" t="str">
        <f>IFERROR((VLOOKUP(B47,INSCRITOS!A:D,4,0)),"")</f>
        <v>Anastasia Shapoval</v>
      </c>
      <c r="F47" s="29" t="str">
        <f>IFERROR((VLOOKUP(B47,INSCRITOS!A:F,6,0)),"")</f>
        <v>F</v>
      </c>
      <c r="G47" s="37" t="str">
        <f>IFERROR((VLOOKUP(B47,INSCRITOS!A:H,8,0)),"")</f>
        <v>TRIATLO - Santo André Sport Club</v>
      </c>
      <c r="H47" s="67">
        <v>0.77210648148148142</v>
      </c>
      <c r="I47" s="68">
        <v>100</v>
      </c>
    </row>
    <row r="48" spans="1:9" ht="15" customHeight="1" x14ac:dyDescent="0.25">
      <c r="A48" s="29" t="s">
        <v>326</v>
      </c>
      <c r="B48" s="29">
        <v>5332</v>
      </c>
      <c r="C48" s="29">
        <f>IFERROR((VLOOKUP(B48,INSCRITOS!A:B,2,0)),"")</f>
        <v>0</v>
      </c>
      <c r="D48" s="29" t="str">
        <f>IFERROR((VLOOKUP(B48,INSCRITOS!A:C,3,0)),"")</f>
        <v>10-11 anos</v>
      </c>
      <c r="E48" s="37" t="str">
        <f>IFERROR((VLOOKUP(B48,INSCRITOS!A:D,4,0)),"")</f>
        <v>Matilde Moreno Ratão</v>
      </c>
      <c r="F48" s="29" t="str">
        <f>IFERROR((VLOOKUP(B48,INSCRITOS!A:F,6,0)),"")</f>
        <v>F</v>
      </c>
      <c r="G48" s="37" t="str">
        <f>IFERROR((VLOOKUP(B48,INSCRITOS!A:H,8,0)),"")</f>
        <v>Extra</v>
      </c>
      <c r="H48" s="67"/>
      <c r="I48" s="68"/>
    </row>
    <row r="49" spans="1:9" ht="15" customHeight="1" x14ac:dyDescent="0.25">
      <c r="A49" s="27"/>
      <c r="C49" s="27"/>
      <c r="D49" s="27"/>
      <c r="F49" s="27"/>
    </row>
    <row r="50" spans="1:9" ht="15" customHeight="1" x14ac:dyDescent="0.25">
      <c r="A50" s="57" t="s">
        <v>237</v>
      </c>
      <c r="B50" s="58"/>
      <c r="C50" s="57"/>
      <c r="D50" s="57"/>
      <c r="E50" s="57"/>
      <c r="F50" s="57"/>
      <c r="G50" s="57"/>
      <c r="I50" s="57"/>
    </row>
    <row r="51" spans="1:9" ht="15" customHeight="1" x14ac:dyDescent="0.25">
      <c r="A51" s="59" t="s">
        <v>8</v>
      </c>
      <c r="B51" s="59" t="s">
        <v>0</v>
      </c>
      <c r="C51" s="59" t="s">
        <v>1</v>
      </c>
      <c r="D51" s="59" t="s">
        <v>2</v>
      </c>
      <c r="E51" s="59" t="s">
        <v>3</v>
      </c>
      <c r="F51" s="59" t="s">
        <v>5</v>
      </c>
      <c r="G51" s="59" t="s">
        <v>7</v>
      </c>
      <c r="H51" s="65" t="s">
        <v>223</v>
      </c>
      <c r="I51" s="59" t="s">
        <v>9</v>
      </c>
    </row>
    <row r="52" spans="1:9" ht="15" customHeight="1" x14ac:dyDescent="0.25">
      <c r="A52" s="29">
        <v>1</v>
      </c>
      <c r="B52" s="60">
        <v>64</v>
      </c>
      <c r="C52" s="29">
        <f>IFERROR((VLOOKUP(B52,INSCRITOS!A:B,2,0)),"")</f>
        <v>103202</v>
      </c>
      <c r="D52" s="29" t="str">
        <f>IFERROR((VLOOKUP(B52,INSCRITOS!A:C,3,0)),"")</f>
        <v>12-13 anos</v>
      </c>
      <c r="E52" s="37" t="str">
        <f>IFERROR((VLOOKUP(B52,INSCRITOS!A:D,4,0)),"")</f>
        <v>Guilherme Marques</v>
      </c>
      <c r="F52" s="29" t="str">
        <f>IFERROR((VLOOKUP(B52,INSCRITOS!A:F,6,0)),"")</f>
        <v>M</v>
      </c>
      <c r="G52" s="37" t="str">
        <f>IFERROR((VLOOKUP(B52,INSCRITOS!A:H,8,0)),"")</f>
        <v>Escola Triatlo Santo António Évora</v>
      </c>
      <c r="H52" s="67">
        <v>0.75679398148148147</v>
      </c>
      <c r="I52" s="68">
        <v>100</v>
      </c>
    </row>
    <row r="53" spans="1:9" ht="15" customHeight="1" x14ac:dyDescent="0.25">
      <c r="A53" s="29">
        <v>2</v>
      </c>
      <c r="B53" s="60">
        <v>836</v>
      </c>
      <c r="C53" s="29">
        <f>IFERROR((VLOOKUP(B53,INSCRITOS!A:B,2,0)),"")</f>
        <v>103904</v>
      </c>
      <c r="D53" s="29" t="str">
        <f>IFERROR((VLOOKUP(B53,INSCRITOS!A:C,3,0)),"")</f>
        <v>12-13 anos</v>
      </c>
      <c r="E53" s="37" t="str">
        <f>IFERROR((VLOOKUP(B53,INSCRITOS!A:D,4,0)),"")</f>
        <v>Martim Rodrigues</v>
      </c>
      <c r="F53" s="29" t="str">
        <f>IFERROR((VLOOKUP(B53,INSCRITOS!A:F,6,0)),"")</f>
        <v>M</v>
      </c>
      <c r="G53" s="37" t="str">
        <f>IFERROR((VLOOKUP(B53,INSCRITOS!A:H,8,0)),"")</f>
        <v>Associação Naval Amorense</v>
      </c>
      <c r="H53" s="67">
        <v>0.78893518518518524</v>
      </c>
      <c r="I53" s="68">
        <v>99</v>
      </c>
    </row>
    <row r="54" spans="1:9" ht="15" customHeight="1" x14ac:dyDescent="0.25">
      <c r="A54" s="29">
        <v>3</v>
      </c>
      <c r="B54" s="60">
        <v>169</v>
      </c>
      <c r="C54" s="29">
        <f>IFERROR((VLOOKUP(B54,INSCRITOS!A:B,2,0)),"")</f>
        <v>103164</v>
      </c>
      <c r="D54" s="29" t="str">
        <f>IFERROR((VLOOKUP(B54,INSCRITOS!A:C,3,0)),"")</f>
        <v>12-13 anos</v>
      </c>
      <c r="E54" s="37" t="str">
        <f>IFERROR((VLOOKUP(B54,INSCRITOS!A:D,4,0)),"")</f>
        <v>Denis Fragoso</v>
      </c>
      <c r="F54" s="29" t="str">
        <f>IFERROR((VLOOKUP(B54,INSCRITOS!A:F,6,0)),"")</f>
        <v>M</v>
      </c>
      <c r="G54" s="37" t="str">
        <f>IFERROR((VLOOKUP(B54,INSCRITOS!A:H,8,0)),"")</f>
        <v>Associação Naval Amorense</v>
      </c>
      <c r="H54" s="67">
        <v>0.79090277777777773</v>
      </c>
      <c r="I54" s="68">
        <v>98</v>
      </c>
    </row>
    <row r="55" spans="1:9" ht="15" customHeight="1" x14ac:dyDescent="0.25">
      <c r="A55" s="29">
        <v>4</v>
      </c>
      <c r="B55" s="60">
        <v>1375</v>
      </c>
      <c r="C55" s="29">
        <f>IFERROR((VLOOKUP(B55,INSCRITOS!A:B,2,0)),"")</f>
        <v>105491</v>
      </c>
      <c r="D55" s="29" t="str">
        <f>IFERROR((VLOOKUP(B55,INSCRITOS!A:C,3,0)),"")</f>
        <v>12-13 anos</v>
      </c>
      <c r="E55" s="37" t="str">
        <f>IFERROR((VLOOKUP(B55,INSCRITOS!A:D,4,0)),"")</f>
        <v>José Pedro Mira</v>
      </c>
      <c r="F55" s="29" t="str">
        <f>IFERROR((VLOOKUP(B55,INSCRITOS!A:F,6,0)),"")</f>
        <v>M</v>
      </c>
      <c r="G55" s="37" t="str">
        <f>IFERROR((VLOOKUP(B55,INSCRITOS!A:H,8,0)),"")</f>
        <v>Escola Triatlo Santo António Évora</v>
      </c>
      <c r="H55" s="67">
        <v>0.88336805555555553</v>
      </c>
      <c r="I55" s="68">
        <v>97</v>
      </c>
    </row>
    <row r="56" spans="1:9" ht="15" customHeight="1" x14ac:dyDescent="0.25">
      <c r="A56" s="29">
        <v>5</v>
      </c>
      <c r="B56" s="60">
        <v>399</v>
      </c>
      <c r="C56" s="29">
        <f>IFERROR((VLOOKUP(B56,INSCRITOS!A:B,2,0)),"")</f>
        <v>107733</v>
      </c>
      <c r="D56" s="29" t="str">
        <f>IFERROR((VLOOKUP(B56,INSCRITOS!A:C,3,0)),"")</f>
        <v>12-13 anos</v>
      </c>
      <c r="E56" s="37" t="str">
        <f>IFERROR((VLOOKUP(B56,INSCRITOS!A:D,4,0)),"")</f>
        <v>Duarte Oliveira</v>
      </c>
      <c r="F56" s="29" t="str">
        <f>IFERROR((VLOOKUP(B56,INSCRITOS!A:F,6,0)),"")</f>
        <v>M</v>
      </c>
      <c r="G56" s="37" t="str">
        <f>IFERROR((VLOOKUP(B56,INSCRITOS!A:H,8,0)),"")</f>
        <v>Associação Naval Amorense</v>
      </c>
      <c r="H56" s="67">
        <v>0.89751157407407411</v>
      </c>
      <c r="I56" s="68">
        <v>96</v>
      </c>
    </row>
    <row r="57" spans="1:9" ht="15" customHeight="1" x14ac:dyDescent="0.25">
      <c r="A57" s="29">
        <v>6</v>
      </c>
      <c r="B57" s="60">
        <v>705</v>
      </c>
      <c r="C57" s="29">
        <f>IFERROR((VLOOKUP(B57,INSCRITOS!A:B,2,0)),"")</f>
        <v>107021</v>
      </c>
      <c r="D57" s="29" t="str">
        <f>IFERROR((VLOOKUP(B57,INSCRITOS!A:C,3,0)),"")</f>
        <v>12-13 anos</v>
      </c>
      <c r="E57" s="37" t="str">
        <f>IFERROR((VLOOKUP(B57,INSCRITOS!A:D,4,0)),"")</f>
        <v>Guilherme Figueiredo</v>
      </c>
      <c r="F57" s="29" t="str">
        <f>IFERROR((VLOOKUP(B57,INSCRITOS!A:F,6,0)),"")</f>
        <v>M</v>
      </c>
      <c r="G57" s="37" t="str">
        <f>IFERROR((VLOOKUP(B57,INSCRITOS!A:H,8,0)),"")</f>
        <v>TRIATLO - Santo André Sport Club</v>
      </c>
      <c r="H57" s="67">
        <v>0.95486111111111116</v>
      </c>
      <c r="I57" s="68">
        <v>96</v>
      </c>
    </row>
    <row r="58" spans="1:9" ht="15" customHeight="1" x14ac:dyDescent="0.25">
      <c r="A58" s="29">
        <v>7</v>
      </c>
      <c r="B58" s="60">
        <v>610</v>
      </c>
      <c r="C58" s="29">
        <f>IFERROR((VLOOKUP(B58,INSCRITOS!A:B,2,0)),"")</f>
        <v>107879</v>
      </c>
      <c r="D58" s="29" t="str">
        <f>IFERROR((VLOOKUP(B58,INSCRITOS!A:C,3,0)),"")</f>
        <v>12-13 anos</v>
      </c>
      <c r="E58" s="37" t="str">
        <f>IFERROR((VLOOKUP(B58,INSCRITOS!A:D,4,0)),"")</f>
        <v>Tomás Freire</v>
      </c>
      <c r="F58" s="29" t="str">
        <f>IFERROR((VLOOKUP(B58,INSCRITOS!A:F,6,0)),"")</f>
        <v>M</v>
      </c>
      <c r="G58" s="37" t="str">
        <f>IFERROR((VLOOKUP(B58,INSCRITOS!A:H,8,0)),"")</f>
        <v>Associação Naval Amorense</v>
      </c>
      <c r="H58" s="67" t="s">
        <v>327</v>
      </c>
      <c r="I58" s="68">
        <v>94</v>
      </c>
    </row>
    <row r="59" spans="1:9" ht="15" customHeight="1" x14ac:dyDescent="0.25">
      <c r="A59" s="27"/>
      <c r="C59" s="27"/>
      <c r="D59" s="27"/>
      <c r="F59" s="27"/>
      <c r="I59" s="38"/>
    </row>
    <row r="60" spans="1:9" ht="15" customHeight="1" x14ac:dyDescent="0.25">
      <c r="A60" s="57" t="s">
        <v>238</v>
      </c>
      <c r="B60" s="58"/>
      <c r="C60" s="57"/>
      <c r="D60" s="57"/>
      <c r="E60" s="57"/>
      <c r="F60" s="57"/>
      <c r="G60" s="57"/>
      <c r="I60" s="57"/>
    </row>
    <row r="61" spans="1:9" ht="15" customHeight="1" x14ac:dyDescent="0.25">
      <c r="A61" s="59" t="s">
        <v>8</v>
      </c>
      <c r="B61" s="59" t="s">
        <v>0</v>
      </c>
      <c r="C61" s="59" t="s">
        <v>1</v>
      </c>
      <c r="D61" s="59" t="s">
        <v>2</v>
      </c>
      <c r="E61" s="59" t="s">
        <v>3</v>
      </c>
      <c r="F61" s="59" t="s">
        <v>5</v>
      </c>
      <c r="G61" s="59" t="s">
        <v>7</v>
      </c>
      <c r="H61" s="65" t="s">
        <v>223</v>
      </c>
      <c r="I61" s="59" t="s">
        <v>9</v>
      </c>
    </row>
    <row r="62" spans="1:9" ht="15" customHeight="1" x14ac:dyDescent="0.25">
      <c r="A62" s="29">
        <v>1</v>
      </c>
      <c r="B62" s="29">
        <v>622</v>
      </c>
      <c r="C62" s="29">
        <f>IFERROR((VLOOKUP(B62,INSCRITOS!A:B,2,0)),"")</f>
        <v>107883</v>
      </c>
      <c r="D62" s="29" t="str">
        <f>IFERROR((VLOOKUP(B62,INSCRITOS!A:C,3,0)),"")</f>
        <v>12-13 anos</v>
      </c>
      <c r="E62" s="37" t="str">
        <f>IFERROR((VLOOKUP(B62,INSCRITOS!A:D,4,0)),"")</f>
        <v>Leonor Ferreira</v>
      </c>
      <c r="F62" s="29" t="str">
        <f>IFERROR((VLOOKUP(B62,INSCRITOS!A:F,6,0)),"")</f>
        <v>F</v>
      </c>
      <c r="G62" s="37" t="str">
        <f>IFERROR((VLOOKUP(B62,INSCRITOS!A:H,8,0)),"")</f>
        <v>Associação Naval Amorense</v>
      </c>
      <c r="H62" s="67">
        <v>0.8979166666666667</v>
      </c>
      <c r="I62" s="68">
        <v>100</v>
      </c>
    </row>
    <row r="63" spans="1:9" ht="15" customHeight="1" x14ac:dyDescent="0.25">
      <c r="A63" s="29">
        <v>2</v>
      </c>
      <c r="B63" s="29">
        <v>5327</v>
      </c>
      <c r="C63" s="29">
        <f>IFERROR((VLOOKUP(B63,INSCRITOS!A:B,2,0)),"")</f>
        <v>0</v>
      </c>
      <c r="D63" s="29" t="str">
        <f>IFERROR((VLOOKUP(B63,INSCRITOS!A:C,3,0)),"")</f>
        <v>12-13 anos</v>
      </c>
      <c r="E63" s="37" t="str">
        <f>IFERROR((VLOOKUP(B63,INSCRITOS!A:D,4,0)),"")</f>
        <v>Mariana Pina</v>
      </c>
      <c r="F63" s="29" t="str">
        <f>IFERROR((VLOOKUP(B63,INSCRITOS!A:F,6,0)),"")</f>
        <v>F</v>
      </c>
      <c r="G63" s="37" t="str">
        <f>IFERROR((VLOOKUP(B63,INSCRITOS!A:H,8,0)),"")</f>
        <v>Extra</v>
      </c>
      <c r="H63" s="67">
        <v>1.4528935185185186</v>
      </c>
      <c r="I63" s="68">
        <v>99</v>
      </c>
    </row>
    <row r="64" spans="1:9" ht="15" customHeight="1" x14ac:dyDescent="0.25">
      <c r="A64" s="27"/>
      <c r="C64" s="27"/>
      <c r="D64" s="27"/>
      <c r="F64" s="27"/>
    </row>
    <row r="65" spans="1:1019" ht="15" customHeight="1" x14ac:dyDescent="0.25">
      <c r="A65" s="57" t="s">
        <v>239</v>
      </c>
      <c r="B65" s="58"/>
      <c r="C65" s="57"/>
      <c r="D65" s="57"/>
      <c r="E65" s="57"/>
      <c r="F65" s="57"/>
      <c r="G65" s="57"/>
      <c r="H65" s="63"/>
      <c r="I65" s="57"/>
    </row>
    <row r="66" spans="1:1019" ht="15" customHeight="1" x14ac:dyDescent="0.25">
      <c r="A66" s="59" t="s">
        <v>8</v>
      </c>
      <c r="B66" s="59" t="s">
        <v>0</v>
      </c>
      <c r="C66" s="59" t="s">
        <v>1</v>
      </c>
      <c r="D66" s="59" t="s">
        <v>2</v>
      </c>
      <c r="E66" s="59" t="s">
        <v>3</v>
      </c>
      <c r="F66" s="59" t="s">
        <v>5</v>
      </c>
      <c r="G66" s="59" t="s">
        <v>7</v>
      </c>
      <c r="H66" s="65" t="s">
        <v>223</v>
      </c>
      <c r="I66" s="59" t="s">
        <v>9</v>
      </c>
    </row>
    <row r="67" spans="1:1019" ht="15" customHeight="1" x14ac:dyDescent="0.25">
      <c r="A67" s="29">
        <v>1</v>
      </c>
      <c r="B67" s="71">
        <v>210</v>
      </c>
      <c r="C67" s="29">
        <f>IFERROR((VLOOKUP(B67,INSCRITOS!A:B,2,0)),"")</f>
        <v>104185</v>
      </c>
      <c r="D67" s="29" t="str">
        <f>IFERROR((VLOOKUP(B67,INSCRITOS!A:C,3,0)),"")</f>
        <v>14-15 anos</v>
      </c>
      <c r="E67" s="37" t="str">
        <f>IFERROR((VLOOKUP(B67,INSCRITOS!A:D,4,0)),"")</f>
        <v>Francisco Magro</v>
      </c>
      <c r="F67" s="29" t="str">
        <f>IFERROR((VLOOKUP(B67,INSCRITOS!A:F,6,0)),"")</f>
        <v>M</v>
      </c>
      <c r="G67" s="37" t="str">
        <f>IFERROR((VLOOKUP(B67,INSCRITOS!A:H,8,0)),"")</f>
        <v>Escola Triatlo Santo António Évora</v>
      </c>
      <c r="H67" s="67">
        <v>0.92638888888888893</v>
      </c>
      <c r="I67" s="68">
        <v>100</v>
      </c>
    </row>
    <row r="68" spans="1:1019" ht="15" customHeight="1" x14ac:dyDescent="0.25">
      <c r="A68" s="29">
        <v>2</v>
      </c>
      <c r="B68" s="71">
        <v>747</v>
      </c>
      <c r="C68" s="29">
        <f>IFERROR((VLOOKUP(B68,INSCRITOS!A:B,2,0)),"")</f>
        <v>102409</v>
      </c>
      <c r="D68" s="29" t="str">
        <f>IFERROR((VLOOKUP(B68,INSCRITOS!A:C,3,0)),"")</f>
        <v>14-15 anos</v>
      </c>
      <c r="E68" s="37" t="str">
        <f>IFERROR((VLOOKUP(B68,INSCRITOS!A:D,4,0)),"")</f>
        <v>André Nepomuceno</v>
      </c>
      <c r="F68" s="29" t="str">
        <f>IFERROR((VLOOKUP(B68,INSCRITOS!A:F,6,0)),"")</f>
        <v>M</v>
      </c>
      <c r="G68" s="37" t="str">
        <f>IFERROR((VLOOKUP(B68,INSCRITOS!A:H,8,0)),"")</f>
        <v>Escola Triatlo Santo António Évora</v>
      </c>
      <c r="H68" s="67">
        <v>0.92638888888888893</v>
      </c>
      <c r="I68" s="68">
        <v>99</v>
      </c>
    </row>
    <row r="69" spans="1:1019" ht="15" customHeight="1" x14ac:dyDescent="0.25">
      <c r="A69" s="29">
        <v>2</v>
      </c>
      <c r="B69" s="71">
        <v>984</v>
      </c>
      <c r="C69" s="29">
        <f>IFERROR((VLOOKUP(B69,INSCRITOS!A:B,2,0)),"")</f>
        <v>102410</v>
      </c>
      <c r="D69" s="29" t="str">
        <f>IFERROR((VLOOKUP(B69,INSCRITOS!A:C,3,0)),"")</f>
        <v>14-15 anos</v>
      </c>
      <c r="E69" s="37" t="str">
        <f>IFERROR((VLOOKUP(B69,INSCRITOS!A:D,4,0)),"")</f>
        <v>Dinis Figueiredo</v>
      </c>
      <c r="F69" s="29" t="str">
        <f>IFERROR((VLOOKUP(B69,INSCRITOS!A:F,6,0)),"")</f>
        <v>M</v>
      </c>
      <c r="G69" s="37" t="str">
        <f>IFERROR((VLOOKUP(B69,INSCRITOS!A:H,8,0)),"")</f>
        <v>Escola Triatlo Santo António Évora</v>
      </c>
      <c r="H69" s="67">
        <v>0.97986111111111107</v>
      </c>
      <c r="I69" s="68">
        <v>98</v>
      </c>
    </row>
    <row r="70" spans="1:1019" ht="15" customHeight="1" x14ac:dyDescent="0.25">
      <c r="A70" s="29">
        <v>4</v>
      </c>
      <c r="B70" s="71">
        <v>535</v>
      </c>
      <c r="C70" s="29">
        <f>IFERROR((VLOOKUP(B70,INSCRITOS!A:B,2,0)),"")</f>
        <v>105108</v>
      </c>
      <c r="D70" s="29" t="str">
        <f>IFERROR((VLOOKUP(B70,INSCRITOS!A:C,3,0)),"")</f>
        <v>14-15 anos</v>
      </c>
      <c r="E70" s="37" t="str">
        <f>IFERROR((VLOOKUP(B70,INSCRITOS!A:D,4,0)),"")</f>
        <v>João Gonçalves</v>
      </c>
      <c r="F70" s="29" t="str">
        <f>IFERROR((VLOOKUP(B70,INSCRITOS!A:F,6,0)),"")</f>
        <v>M</v>
      </c>
      <c r="G70" s="37" t="str">
        <f>IFERROR((VLOOKUP(B70,INSCRITOS!A:H,8,0)),"")</f>
        <v>TRIATLO - Santo André Sport Club</v>
      </c>
      <c r="H70" s="67">
        <v>1.1088078703703703</v>
      </c>
      <c r="I70" s="68">
        <v>97</v>
      </c>
    </row>
    <row r="71" spans="1:1019" ht="15" customHeight="1" x14ac:dyDescent="0.25">
      <c r="A71" s="29">
        <v>5</v>
      </c>
      <c r="B71" s="71">
        <v>1124</v>
      </c>
      <c r="C71" s="29">
        <f>IFERROR((VLOOKUP(B71,INSCRITOS!A:B,2,0)),"")</f>
        <v>107244</v>
      </c>
      <c r="D71" s="29" t="str">
        <f>IFERROR((VLOOKUP(B71,INSCRITOS!A:C,3,0)),"")</f>
        <v>14-15 anos</v>
      </c>
      <c r="E71" s="37" t="str">
        <f>IFERROR((VLOOKUP(B71,INSCRITOS!A:D,4,0)),"")</f>
        <v>João Razina Oliveira</v>
      </c>
      <c r="F71" s="29" t="str">
        <f>IFERROR((VLOOKUP(B71,INSCRITOS!A:F,6,0)),"")</f>
        <v>M</v>
      </c>
      <c r="G71" s="37" t="str">
        <f>IFERROR((VLOOKUP(B71,INSCRITOS!A:H,8,0)),"")</f>
        <v>Associação Naval Amorense</v>
      </c>
      <c r="H71" s="67" t="s">
        <v>329</v>
      </c>
      <c r="I71" s="68">
        <v>96</v>
      </c>
    </row>
    <row r="72" spans="1:1019" ht="15" customHeight="1" x14ac:dyDescent="0.25">
      <c r="A72" s="29">
        <v>6</v>
      </c>
      <c r="B72" s="29">
        <v>5326</v>
      </c>
      <c r="C72" s="37"/>
      <c r="D72" s="29" t="str">
        <f>IFERROR((VLOOKUP(B72,INSCRITOS!A:C,3,0)),"")</f>
        <v>14-15 anos</v>
      </c>
      <c r="E72" s="37" t="str">
        <f>IFERROR((VLOOKUP(B72,INSCRITOS!A:D,4,0)),"")</f>
        <v>Afonso dos Santos Pinto</v>
      </c>
      <c r="F72" s="37" t="str">
        <f>IFERROR((VLOOKUP(B72,INSCRITOS!A:F,6,0)),"")</f>
        <v>M</v>
      </c>
      <c r="G72" s="37" t="str">
        <f>IFERROR((VLOOKUP(B72,INSCRITOS!A:H,8,0)),"")</f>
        <v>Extra</v>
      </c>
      <c r="H72" s="91" t="s">
        <v>330</v>
      </c>
      <c r="I72" s="68">
        <v>95</v>
      </c>
    </row>
    <row r="73" spans="1:1019" ht="15" customHeight="1" x14ac:dyDescent="0.25">
      <c r="A73" s="27"/>
      <c r="B73" s="73"/>
      <c r="C73" s="27"/>
      <c r="D73" s="27"/>
      <c r="F73" s="27"/>
      <c r="H73" s="54"/>
      <c r="I73" s="74"/>
    </row>
    <row r="74" spans="1:1019" ht="15" customHeight="1" x14ac:dyDescent="0.25">
      <c r="A74" s="57" t="s">
        <v>240</v>
      </c>
      <c r="B74" s="58"/>
      <c r="C74" s="57"/>
      <c r="D74" s="57"/>
      <c r="E74" s="57"/>
      <c r="F74" s="57"/>
      <c r="G74" s="57"/>
      <c r="H74" s="54"/>
      <c r="I74" s="57"/>
    </row>
    <row r="75" spans="1:1019" ht="15" customHeight="1" x14ac:dyDescent="0.25">
      <c r="A75" s="59" t="s">
        <v>8</v>
      </c>
      <c r="B75" s="59" t="s">
        <v>0</v>
      </c>
      <c r="C75" s="59" t="s">
        <v>1</v>
      </c>
      <c r="D75" s="59" t="s">
        <v>2</v>
      </c>
      <c r="E75" s="59" t="s">
        <v>3</v>
      </c>
      <c r="F75" s="59" t="s">
        <v>5</v>
      </c>
      <c r="G75" s="59" t="s">
        <v>7</v>
      </c>
      <c r="H75" s="65" t="s">
        <v>223</v>
      </c>
      <c r="I75" s="59" t="s">
        <v>9</v>
      </c>
    </row>
    <row r="76" spans="1:1019" s="56" customFormat="1" ht="15" customHeight="1" x14ac:dyDescent="0.25">
      <c r="A76" s="6">
        <v>1</v>
      </c>
      <c r="B76" s="75">
        <v>1250</v>
      </c>
      <c r="C76" s="29">
        <f>IFERROR((VLOOKUP(B76,INSCRITOS!A:B,2,0)),"")</f>
        <v>106151</v>
      </c>
      <c r="D76" s="29" t="str">
        <f>IFERROR((VLOOKUP(B76,INSCRITOS!A:C,3,0)),"")</f>
        <v>14-15 anos</v>
      </c>
      <c r="E76" s="37" t="str">
        <f>IFERROR((VLOOKUP(B76,INSCRITOS!A:D,4,0)),"")</f>
        <v>Diana Galinhola</v>
      </c>
      <c r="F76" s="29" t="str">
        <f>IFERROR((VLOOKUP(B76,INSCRITOS!A:F,6,0)),"")</f>
        <v>F</v>
      </c>
      <c r="G76" s="37" t="str">
        <f>IFERROR((VLOOKUP(B76,INSCRITOS!A:H,8,0)),"")</f>
        <v>Escola Triatlo Santo António Évora</v>
      </c>
      <c r="H76" s="67" t="s">
        <v>328</v>
      </c>
      <c r="I76" s="76">
        <v>100</v>
      </c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3"/>
      <c r="CI76" s="53"/>
      <c r="CJ76" s="53"/>
      <c r="CK76" s="53"/>
      <c r="CL76" s="53"/>
      <c r="CM76" s="53"/>
      <c r="CN76" s="53"/>
      <c r="CO76" s="53"/>
      <c r="CP76" s="53"/>
      <c r="CQ76" s="53"/>
      <c r="CR76" s="53"/>
      <c r="CS76" s="53"/>
      <c r="CT76" s="53"/>
      <c r="CU76" s="53"/>
      <c r="CV76" s="53"/>
      <c r="CW76" s="53"/>
      <c r="CX76" s="53"/>
      <c r="CY76" s="53"/>
      <c r="CZ76" s="53"/>
      <c r="DA76" s="53"/>
      <c r="DB76" s="53"/>
      <c r="DC76" s="53"/>
      <c r="DD76" s="53"/>
      <c r="DE76" s="53"/>
      <c r="DF76" s="53"/>
      <c r="DG76" s="53"/>
      <c r="DH76" s="53"/>
      <c r="DI76" s="53"/>
      <c r="DJ76" s="53"/>
      <c r="DK76" s="53"/>
      <c r="DL76" s="53"/>
      <c r="DM76" s="53"/>
      <c r="DN76" s="53"/>
      <c r="DO76" s="53"/>
      <c r="DP76" s="53"/>
      <c r="DQ76" s="53"/>
      <c r="DR76" s="53"/>
      <c r="DS76" s="53"/>
      <c r="DT76" s="53"/>
      <c r="DU76" s="53"/>
      <c r="DV76" s="53"/>
      <c r="DW76" s="53"/>
      <c r="DX76" s="53"/>
      <c r="DY76" s="53"/>
      <c r="DZ76" s="53"/>
      <c r="EA76" s="53"/>
      <c r="EB76" s="53"/>
      <c r="EC76" s="53"/>
      <c r="ED76" s="53"/>
      <c r="EE76" s="53"/>
      <c r="EF76" s="53"/>
      <c r="EG76" s="53"/>
      <c r="EH76" s="53"/>
      <c r="EI76" s="53"/>
      <c r="EJ76" s="53"/>
      <c r="EK76" s="53"/>
      <c r="EL76" s="53"/>
      <c r="EM76" s="53"/>
      <c r="EN76" s="53"/>
      <c r="EO76" s="53"/>
      <c r="EP76" s="53"/>
      <c r="EQ76" s="53"/>
      <c r="ER76" s="53"/>
      <c r="ES76" s="53"/>
      <c r="ET76" s="53"/>
      <c r="EU76" s="53"/>
      <c r="EV76" s="53"/>
      <c r="EW76" s="53"/>
      <c r="EX76" s="53"/>
      <c r="EY76" s="53"/>
      <c r="EZ76" s="53"/>
      <c r="FA76" s="53"/>
      <c r="FB76" s="53"/>
      <c r="FC76" s="53"/>
      <c r="FD76" s="53"/>
      <c r="FE76" s="53"/>
      <c r="FF76" s="53"/>
      <c r="FG76" s="53"/>
      <c r="FH76" s="53"/>
      <c r="FI76" s="53"/>
      <c r="FJ76" s="53"/>
      <c r="FK76" s="53"/>
      <c r="FL76" s="53"/>
      <c r="FM76" s="53"/>
      <c r="FN76" s="53"/>
      <c r="FO76" s="53"/>
      <c r="FP76" s="53"/>
      <c r="FQ76" s="53"/>
      <c r="FR76" s="53"/>
      <c r="FS76" s="53"/>
      <c r="FT76" s="53"/>
      <c r="FU76" s="53"/>
      <c r="FV76" s="53"/>
      <c r="FW76" s="53"/>
      <c r="FX76" s="53"/>
      <c r="FY76" s="53"/>
      <c r="FZ76" s="53"/>
      <c r="GA76" s="53"/>
      <c r="GB76" s="53"/>
      <c r="GC76" s="53"/>
      <c r="GD76" s="53"/>
      <c r="GE76" s="53"/>
      <c r="GF76" s="53"/>
      <c r="GG76" s="53"/>
      <c r="GH76" s="53"/>
      <c r="GI76" s="53"/>
      <c r="GJ76" s="53"/>
      <c r="GK76" s="53"/>
      <c r="GL76" s="53"/>
      <c r="GM76" s="53"/>
      <c r="GN76" s="53"/>
      <c r="GO76" s="53"/>
      <c r="GP76" s="53"/>
      <c r="GQ76" s="53"/>
      <c r="GR76" s="53"/>
      <c r="GS76" s="53"/>
      <c r="GT76" s="53"/>
      <c r="GU76" s="53"/>
      <c r="GV76" s="53"/>
      <c r="GW76" s="53"/>
      <c r="GX76" s="53"/>
      <c r="GY76" s="53"/>
      <c r="GZ76" s="53"/>
      <c r="HA76" s="53"/>
      <c r="HB76" s="53"/>
      <c r="HC76" s="53"/>
      <c r="HD76" s="53"/>
      <c r="HE76" s="53"/>
      <c r="HF76" s="53"/>
      <c r="HG76" s="53"/>
      <c r="HH76" s="53"/>
      <c r="HI76" s="53"/>
      <c r="HJ76" s="53"/>
      <c r="HK76" s="53"/>
      <c r="HL76" s="53"/>
      <c r="HM76" s="53"/>
      <c r="HN76" s="53"/>
      <c r="HO76" s="53"/>
      <c r="HP76" s="53"/>
      <c r="HQ76" s="53"/>
      <c r="HR76" s="53"/>
      <c r="HS76" s="53"/>
      <c r="HT76" s="53"/>
      <c r="HU76" s="53"/>
      <c r="HV76" s="53"/>
      <c r="HW76" s="53"/>
      <c r="HX76" s="53"/>
      <c r="HY76" s="53"/>
      <c r="HZ76" s="53"/>
      <c r="IA76" s="53"/>
      <c r="IB76" s="53"/>
      <c r="IC76" s="53"/>
      <c r="ID76" s="53"/>
      <c r="IE76" s="53"/>
      <c r="IF76" s="53"/>
      <c r="IG76" s="53"/>
      <c r="IH76" s="53"/>
      <c r="II76" s="53"/>
      <c r="IJ76" s="53"/>
      <c r="IK76" s="53"/>
      <c r="IL76" s="53"/>
      <c r="IM76" s="53"/>
      <c r="IN76" s="53"/>
      <c r="IO76" s="53"/>
      <c r="IP76" s="53"/>
      <c r="IQ76" s="53"/>
      <c r="IR76" s="53"/>
      <c r="IS76" s="53"/>
      <c r="IT76" s="53"/>
      <c r="IU76" s="53"/>
      <c r="IV76" s="53"/>
      <c r="IW76" s="53"/>
      <c r="IX76" s="53"/>
      <c r="IY76" s="53"/>
      <c r="IZ76" s="53"/>
      <c r="JA76" s="53"/>
      <c r="JB76" s="53"/>
      <c r="JC76" s="53"/>
      <c r="JD76" s="53"/>
      <c r="JE76" s="53"/>
      <c r="JF76" s="53"/>
      <c r="JG76" s="53"/>
      <c r="JH76" s="53"/>
      <c r="JI76" s="53"/>
      <c r="JJ76" s="53"/>
      <c r="JK76" s="53"/>
      <c r="JL76" s="53"/>
      <c r="JM76" s="53"/>
      <c r="JN76" s="53"/>
      <c r="JO76" s="53"/>
      <c r="JP76" s="53"/>
      <c r="JQ76" s="53"/>
      <c r="JR76" s="53"/>
      <c r="JS76" s="53"/>
      <c r="JT76" s="53"/>
      <c r="JU76" s="53"/>
      <c r="JV76" s="53"/>
      <c r="JW76" s="53"/>
      <c r="JX76" s="53"/>
      <c r="JY76" s="53"/>
      <c r="JZ76" s="53"/>
      <c r="KA76" s="53"/>
      <c r="KB76" s="53"/>
      <c r="KC76" s="53"/>
      <c r="KD76" s="53"/>
      <c r="KE76" s="53"/>
      <c r="KF76" s="53"/>
      <c r="KG76" s="53"/>
      <c r="KH76" s="53"/>
      <c r="KI76" s="53"/>
      <c r="KJ76" s="53"/>
      <c r="KK76" s="53"/>
      <c r="KL76" s="53"/>
      <c r="KM76" s="53"/>
      <c r="KN76" s="53"/>
      <c r="KO76" s="53"/>
      <c r="KP76" s="53"/>
      <c r="KQ76" s="53"/>
      <c r="KR76" s="53"/>
      <c r="KS76" s="53"/>
      <c r="KT76" s="53"/>
      <c r="KU76" s="53"/>
      <c r="KV76" s="53"/>
      <c r="KW76" s="53"/>
      <c r="KX76" s="53"/>
      <c r="KY76" s="53"/>
      <c r="KZ76" s="53"/>
      <c r="LA76" s="53"/>
      <c r="LB76" s="53"/>
      <c r="LC76" s="53"/>
      <c r="LD76" s="53"/>
      <c r="LE76" s="53"/>
      <c r="LF76" s="53"/>
      <c r="LG76" s="53"/>
      <c r="LH76" s="53"/>
      <c r="LI76" s="53"/>
      <c r="LJ76" s="53"/>
      <c r="LK76" s="53"/>
      <c r="LL76" s="53"/>
      <c r="LM76" s="53"/>
      <c r="LN76" s="53"/>
      <c r="LO76" s="53"/>
      <c r="LP76" s="53"/>
      <c r="LQ76" s="53"/>
      <c r="LR76" s="53"/>
      <c r="LS76" s="53"/>
      <c r="LT76" s="53"/>
      <c r="LU76" s="53"/>
      <c r="LV76" s="53"/>
      <c r="LW76" s="53"/>
      <c r="LX76" s="53"/>
      <c r="LY76" s="53"/>
      <c r="LZ76" s="53"/>
      <c r="MA76" s="53"/>
      <c r="MB76" s="53"/>
      <c r="MC76" s="53"/>
      <c r="MD76" s="53"/>
      <c r="ME76" s="53"/>
      <c r="MF76" s="53"/>
      <c r="MG76" s="53"/>
      <c r="MH76" s="53"/>
      <c r="MI76" s="53"/>
      <c r="MJ76" s="53"/>
      <c r="MK76" s="53"/>
      <c r="ML76" s="53"/>
      <c r="MM76" s="53"/>
      <c r="MN76" s="53"/>
      <c r="MO76" s="53"/>
      <c r="MP76" s="53"/>
      <c r="MQ76" s="53"/>
      <c r="MR76" s="53"/>
      <c r="MS76" s="53"/>
      <c r="MT76" s="53"/>
      <c r="MU76" s="53"/>
      <c r="MV76" s="53"/>
      <c r="MW76" s="53"/>
      <c r="MX76" s="53"/>
      <c r="MY76" s="53"/>
      <c r="MZ76" s="53"/>
      <c r="NA76" s="53"/>
      <c r="NB76" s="53"/>
      <c r="NC76" s="53"/>
      <c r="ND76" s="53"/>
      <c r="NE76" s="53"/>
      <c r="NF76" s="53"/>
      <c r="NG76" s="53"/>
      <c r="NH76" s="53"/>
      <c r="NI76" s="53"/>
      <c r="NJ76" s="53"/>
      <c r="NK76" s="53"/>
      <c r="NL76" s="53"/>
      <c r="NM76" s="53"/>
      <c r="NN76" s="53"/>
      <c r="NO76" s="53"/>
      <c r="NP76" s="53"/>
      <c r="NQ76" s="53"/>
      <c r="NR76" s="53"/>
      <c r="NS76" s="53"/>
      <c r="NT76" s="53"/>
      <c r="NU76" s="53"/>
      <c r="NV76" s="53"/>
      <c r="NW76" s="53"/>
      <c r="NX76" s="53"/>
      <c r="NY76" s="53"/>
      <c r="NZ76" s="53"/>
      <c r="OA76" s="53"/>
      <c r="OB76" s="53"/>
      <c r="OC76" s="53"/>
      <c r="OD76" s="53"/>
      <c r="OE76" s="53"/>
      <c r="OF76" s="53"/>
      <c r="OG76" s="53"/>
      <c r="OH76" s="53"/>
      <c r="OI76" s="53"/>
      <c r="OJ76" s="53"/>
      <c r="OK76" s="53"/>
      <c r="OL76" s="53"/>
      <c r="OM76" s="53"/>
      <c r="ON76" s="53"/>
      <c r="OO76" s="53"/>
      <c r="OP76" s="53"/>
      <c r="OQ76" s="53"/>
      <c r="OR76" s="53"/>
      <c r="OS76" s="53"/>
      <c r="OT76" s="53"/>
      <c r="OU76" s="53"/>
      <c r="OV76" s="53"/>
      <c r="OW76" s="53"/>
      <c r="OX76" s="53"/>
      <c r="OY76" s="53"/>
      <c r="OZ76" s="53"/>
      <c r="PA76" s="53"/>
      <c r="PB76" s="53"/>
      <c r="PC76" s="53"/>
      <c r="PD76" s="53"/>
      <c r="PE76" s="53"/>
      <c r="PF76" s="53"/>
      <c r="PG76" s="53"/>
      <c r="PH76" s="53"/>
      <c r="PI76" s="53"/>
      <c r="PJ76" s="53"/>
      <c r="PK76" s="53"/>
      <c r="PL76" s="53"/>
      <c r="PM76" s="53"/>
      <c r="PN76" s="53"/>
      <c r="PO76" s="53"/>
      <c r="PP76" s="53"/>
      <c r="PQ76" s="53"/>
      <c r="PR76" s="53"/>
      <c r="PS76" s="53"/>
      <c r="PT76" s="53"/>
      <c r="PU76" s="53"/>
      <c r="PV76" s="53"/>
      <c r="PW76" s="53"/>
      <c r="PX76" s="53"/>
      <c r="PY76" s="53"/>
      <c r="PZ76" s="53"/>
      <c r="QA76" s="53"/>
      <c r="QB76" s="53"/>
      <c r="QC76" s="53"/>
      <c r="QD76" s="53"/>
      <c r="QE76" s="53"/>
      <c r="QF76" s="53"/>
      <c r="QG76" s="53"/>
      <c r="QH76" s="53"/>
      <c r="QI76" s="53"/>
      <c r="QJ76" s="53"/>
      <c r="QK76" s="53"/>
      <c r="QL76" s="53"/>
      <c r="QM76" s="53"/>
      <c r="QN76" s="53"/>
      <c r="QO76" s="53"/>
      <c r="QP76" s="53"/>
      <c r="QQ76" s="53"/>
      <c r="QR76" s="53"/>
      <c r="QS76" s="53"/>
      <c r="QT76" s="53"/>
      <c r="QU76" s="53"/>
      <c r="QV76" s="53"/>
      <c r="QW76" s="53"/>
      <c r="QX76" s="53"/>
      <c r="QY76" s="53"/>
      <c r="QZ76" s="53"/>
      <c r="RA76" s="53"/>
      <c r="RB76" s="53"/>
      <c r="RC76" s="53"/>
      <c r="RD76" s="53"/>
      <c r="RE76" s="53"/>
      <c r="RF76" s="53"/>
      <c r="RG76" s="53"/>
      <c r="RH76" s="53"/>
      <c r="RI76" s="53"/>
      <c r="RJ76" s="53"/>
      <c r="RK76" s="53"/>
      <c r="RL76" s="53"/>
      <c r="RM76" s="53"/>
      <c r="RN76" s="53"/>
      <c r="RO76" s="53"/>
      <c r="RP76" s="53"/>
      <c r="RQ76" s="53"/>
      <c r="RR76" s="53"/>
      <c r="RS76" s="53"/>
      <c r="RT76" s="53"/>
      <c r="RU76" s="53"/>
      <c r="RV76" s="53"/>
      <c r="RW76" s="53"/>
      <c r="RX76" s="53"/>
      <c r="RY76" s="53"/>
      <c r="RZ76" s="53"/>
      <c r="SA76" s="53"/>
      <c r="SB76" s="53"/>
      <c r="SC76" s="53"/>
      <c r="SD76" s="53"/>
      <c r="SE76" s="53"/>
      <c r="SF76" s="53"/>
      <c r="SG76" s="53"/>
      <c r="SH76" s="53"/>
      <c r="SI76" s="53"/>
      <c r="SJ76" s="53"/>
      <c r="SK76" s="53"/>
      <c r="SL76" s="53"/>
      <c r="SM76" s="53"/>
      <c r="SN76" s="53"/>
      <c r="SO76" s="53"/>
      <c r="SP76" s="53"/>
      <c r="SQ76" s="53"/>
      <c r="SR76" s="53"/>
      <c r="SS76" s="53"/>
      <c r="ST76" s="53"/>
      <c r="SU76" s="53"/>
      <c r="SV76" s="53"/>
      <c r="SW76" s="53"/>
      <c r="SX76" s="53"/>
      <c r="SY76" s="53"/>
      <c r="SZ76" s="53"/>
      <c r="TA76" s="53"/>
      <c r="TB76" s="53"/>
      <c r="TC76" s="53"/>
      <c r="TD76" s="53"/>
      <c r="TE76" s="53"/>
      <c r="TF76" s="53"/>
      <c r="TG76" s="53"/>
      <c r="TH76" s="53"/>
      <c r="TI76" s="53"/>
      <c r="TJ76" s="53"/>
      <c r="TK76" s="53"/>
      <c r="TL76" s="53"/>
      <c r="TM76" s="53"/>
      <c r="TN76" s="53"/>
      <c r="TO76" s="53"/>
      <c r="TP76" s="53"/>
      <c r="TQ76" s="53"/>
      <c r="TR76" s="53"/>
      <c r="TS76" s="53"/>
      <c r="TT76" s="53"/>
      <c r="TU76" s="53"/>
      <c r="TV76" s="53"/>
      <c r="TW76" s="53"/>
      <c r="TX76" s="53"/>
      <c r="TY76" s="53"/>
      <c r="TZ76" s="53"/>
      <c r="UA76" s="53"/>
      <c r="UB76" s="53"/>
      <c r="UC76" s="53"/>
      <c r="UD76" s="53"/>
      <c r="UE76" s="53"/>
      <c r="UF76" s="53"/>
      <c r="UG76" s="53"/>
      <c r="UH76" s="53"/>
      <c r="UI76" s="53"/>
      <c r="UJ76" s="53"/>
      <c r="UK76" s="53"/>
      <c r="UL76" s="53"/>
      <c r="UM76" s="53"/>
      <c r="UN76" s="53"/>
      <c r="UO76" s="53"/>
      <c r="UP76" s="53"/>
      <c r="UQ76" s="53"/>
      <c r="UR76" s="53"/>
      <c r="US76" s="53"/>
      <c r="UT76" s="53"/>
      <c r="UU76" s="53"/>
      <c r="UV76" s="53"/>
      <c r="UW76" s="53"/>
      <c r="UX76" s="53"/>
      <c r="UY76" s="53"/>
      <c r="UZ76" s="53"/>
      <c r="VA76" s="53"/>
      <c r="VB76" s="53"/>
      <c r="VC76" s="53"/>
      <c r="VD76" s="53"/>
      <c r="VE76" s="53"/>
      <c r="VF76" s="53"/>
      <c r="VG76" s="53"/>
      <c r="VH76" s="53"/>
      <c r="VI76" s="53"/>
      <c r="VJ76" s="53"/>
      <c r="VK76" s="53"/>
      <c r="VL76" s="53"/>
      <c r="VM76" s="53"/>
      <c r="VN76" s="53"/>
      <c r="VO76" s="53"/>
      <c r="VP76" s="53"/>
      <c r="VQ76" s="53"/>
      <c r="VR76" s="53"/>
      <c r="VS76" s="53"/>
      <c r="VT76" s="53"/>
      <c r="VU76" s="53"/>
      <c r="VV76" s="53"/>
      <c r="VW76" s="53"/>
      <c r="VX76" s="53"/>
      <c r="VY76" s="53"/>
      <c r="VZ76" s="53"/>
      <c r="WA76" s="53"/>
      <c r="WB76" s="53"/>
      <c r="WC76" s="53"/>
      <c r="WD76" s="53"/>
      <c r="WE76" s="53"/>
      <c r="WF76" s="53"/>
      <c r="WG76" s="53"/>
      <c r="WH76" s="53"/>
      <c r="WI76" s="53"/>
      <c r="WJ76" s="53"/>
      <c r="WK76" s="53"/>
      <c r="WL76" s="53"/>
      <c r="WM76" s="53"/>
      <c r="WN76" s="53"/>
      <c r="WO76" s="53"/>
      <c r="WP76" s="53"/>
      <c r="WQ76" s="53"/>
      <c r="WR76" s="53"/>
      <c r="WS76" s="53"/>
      <c r="WT76" s="53"/>
      <c r="WU76" s="53"/>
      <c r="WV76" s="53"/>
      <c r="WW76" s="53"/>
      <c r="WX76" s="53"/>
      <c r="WY76" s="53"/>
      <c r="WZ76" s="53"/>
      <c r="XA76" s="53"/>
      <c r="XB76" s="53"/>
      <c r="XC76" s="53"/>
      <c r="XD76" s="53"/>
      <c r="XE76" s="53"/>
      <c r="XF76" s="53"/>
      <c r="XG76" s="53"/>
      <c r="XH76" s="53"/>
      <c r="XI76" s="53"/>
      <c r="XJ76" s="53"/>
      <c r="XK76" s="53"/>
      <c r="XL76" s="53"/>
      <c r="XM76" s="53"/>
      <c r="XN76" s="53"/>
      <c r="XO76" s="53"/>
      <c r="XP76" s="53"/>
      <c r="XQ76" s="53"/>
      <c r="XR76" s="53"/>
      <c r="XS76" s="53"/>
      <c r="XT76" s="53"/>
      <c r="XU76" s="53"/>
      <c r="XV76" s="53"/>
      <c r="XW76" s="53"/>
      <c r="XX76" s="53"/>
      <c r="XY76" s="53"/>
      <c r="XZ76" s="53"/>
      <c r="YA76" s="53"/>
      <c r="YB76" s="53"/>
      <c r="YC76" s="53"/>
      <c r="YD76" s="53"/>
      <c r="YE76" s="53"/>
      <c r="YF76" s="53"/>
      <c r="YG76" s="53"/>
      <c r="YH76" s="53"/>
      <c r="YI76" s="53"/>
      <c r="YJ76" s="53"/>
      <c r="YK76" s="53"/>
      <c r="YL76" s="53"/>
      <c r="YM76" s="53"/>
      <c r="YN76" s="53"/>
      <c r="YO76" s="53"/>
      <c r="YP76" s="53"/>
      <c r="YQ76" s="53"/>
      <c r="YR76" s="53"/>
      <c r="YS76" s="53"/>
      <c r="YT76" s="53"/>
      <c r="YU76" s="53"/>
      <c r="YV76" s="53"/>
      <c r="YW76" s="53"/>
      <c r="YX76" s="53"/>
      <c r="YY76" s="53"/>
      <c r="YZ76" s="53"/>
      <c r="ZA76" s="53"/>
      <c r="ZB76" s="53"/>
      <c r="ZC76" s="53"/>
      <c r="ZD76" s="53"/>
      <c r="ZE76" s="53"/>
      <c r="ZF76" s="53"/>
      <c r="ZG76" s="53"/>
      <c r="ZH76" s="53"/>
      <c r="ZI76" s="53"/>
      <c r="ZJ76" s="53"/>
      <c r="ZK76" s="53"/>
      <c r="ZL76" s="53"/>
      <c r="ZM76" s="53"/>
      <c r="ZN76" s="53"/>
      <c r="ZO76" s="53"/>
      <c r="ZP76" s="53"/>
      <c r="ZQ76" s="53"/>
      <c r="ZR76" s="53"/>
      <c r="ZS76" s="53"/>
      <c r="ZT76" s="53"/>
      <c r="ZU76" s="53"/>
      <c r="ZV76" s="53"/>
      <c r="ZW76" s="53"/>
      <c r="ZX76" s="53"/>
      <c r="ZY76" s="53"/>
      <c r="ZZ76" s="53"/>
      <c r="AAA76" s="53"/>
      <c r="AAB76" s="53"/>
      <c r="AAC76" s="53"/>
      <c r="AAD76" s="53"/>
      <c r="AAE76" s="53"/>
      <c r="AAF76" s="53"/>
      <c r="AAG76" s="53"/>
      <c r="AAH76" s="53"/>
      <c r="AAI76" s="53"/>
      <c r="AAJ76" s="53"/>
      <c r="AAK76" s="53"/>
      <c r="AAL76" s="53"/>
      <c r="AAM76" s="53"/>
      <c r="AAN76" s="53"/>
      <c r="AAO76" s="53"/>
      <c r="AAP76" s="53"/>
      <c r="AAQ76" s="53"/>
      <c r="AAR76" s="53"/>
      <c r="AAS76" s="53"/>
      <c r="AAT76" s="53"/>
      <c r="AAU76" s="53"/>
      <c r="AAV76" s="53"/>
      <c r="AAW76" s="53"/>
      <c r="AAX76" s="53"/>
      <c r="AAY76" s="53"/>
      <c r="AAZ76" s="53"/>
      <c r="ABA76" s="53"/>
      <c r="ABB76" s="53"/>
      <c r="ABC76" s="53"/>
      <c r="ABD76" s="53"/>
      <c r="ABE76" s="53"/>
      <c r="ABF76" s="53"/>
      <c r="ABG76" s="53"/>
      <c r="ABH76" s="53"/>
      <c r="ABI76" s="53"/>
      <c r="ABJ76" s="53"/>
      <c r="ABK76" s="53"/>
      <c r="ABL76" s="53"/>
      <c r="ABM76" s="53"/>
      <c r="ABN76" s="53"/>
      <c r="ABO76" s="53"/>
      <c r="ABP76" s="53"/>
      <c r="ABQ76" s="53"/>
      <c r="ABR76" s="53"/>
      <c r="ABS76" s="53"/>
      <c r="ABT76" s="53"/>
      <c r="ABU76" s="53"/>
      <c r="ABV76" s="53"/>
      <c r="ABW76" s="53"/>
      <c r="ABX76" s="53"/>
      <c r="ABY76" s="53"/>
      <c r="ABZ76" s="53"/>
      <c r="ACA76" s="53"/>
      <c r="ACB76" s="53"/>
      <c r="ACC76" s="53"/>
      <c r="ACD76" s="53"/>
      <c r="ACE76" s="53"/>
      <c r="ACF76" s="53"/>
      <c r="ACG76" s="53"/>
      <c r="ACH76" s="53"/>
      <c r="ACI76" s="53"/>
      <c r="ACJ76" s="53"/>
      <c r="ACK76" s="53"/>
      <c r="ACL76" s="53"/>
      <c r="ACM76" s="53"/>
      <c r="ACN76" s="53"/>
      <c r="ACO76" s="53"/>
      <c r="ACP76" s="53"/>
      <c r="ACQ76" s="53"/>
      <c r="ACR76" s="53"/>
      <c r="ACS76" s="53"/>
      <c r="ACT76" s="53"/>
      <c r="ACU76" s="53"/>
      <c r="ACV76" s="53"/>
      <c r="ACW76" s="53"/>
      <c r="ACX76" s="53"/>
      <c r="ACY76" s="53"/>
      <c r="ACZ76" s="53"/>
      <c r="ADA76" s="53"/>
      <c r="ADB76" s="53"/>
      <c r="ADC76" s="53"/>
      <c r="ADD76" s="53"/>
      <c r="ADE76" s="53"/>
      <c r="ADF76" s="53"/>
      <c r="ADG76" s="53"/>
      <c r="ADH76" s="53"/>
      <c r="ADI76" s="53"/>
      <c r="ADJ76" s="53"/>
      <c r="ADK76" s="53"/>
      <c r="ADL76" s="53"/>
      <c r="ADM76" s="53"/>
      <c r="ADN76" s="53"/>
      <c r="ADO76" s="53"/>
      <c r="ADP76" s="53"/>
      <c r="ADQ76" s="53"/>
      <c r="ADR76" s="53"/>
      <c r="ADS76" s="53"/>
      <c r="ADT76" s="53"/>
      <c r="ADU76" s="53"/>
      <c r="ADV76" s="53"/>
      <c r="ADW76" s="53"/>
      <c r="ADX76" s="53"/>
      <c r="ADY76" s="53"/>
      <c r="ADZ76" s="53"/>
      <c r="AEA76" s="53"/>
      <c r="AEB76" s="53"/>
      <c r="AEC76" s="53"/>
      <c r="AED76" s="53"/>
      <c r="AEE76" s="53"/>
      <c r="AEF76" s="53"/>
      <c r="AEG76" s="53"/>
      <c r="AEH76" s="53"/>
      <c r="AEI76" s="53"/>
      <c r="AEJ76" s="53"/>
      <c r="AEK76" s="53"/>
      <c r="AEL76" s="53"/>
      <c r="AEM76" s="53"/>
      <c r="AEN76" s="53"/>
      <c r="AEO76" s="53"/>
      <c r="AEP76" s="53"/>
      <c r="AEQ76" s="53"/>
      <c r="AER76" s="53"/>
      <c r="AES76" s="53"/>
      <c r="AET76" s="53"/>
      <c r="AEU76" s="53"/>
      <c r="AEV76" s="53"/>
      <c r="AEW76" s="53"/>
      <c r="AEX76" s="53"/>
      <c r="AEY76" s="53"/>
      <c r="AEZ76" s="53"/>
      <c r="AFA76" s="53"/>
      <c r="AFB76" s="53"/>
      <c r="AFC76" s="53"/>
      <c r="AFD76" s="53"/>
      <c r="AFE76" s="53"/>
      <c r="AFF76" s="53"/>
      <c r="AFG76" s="53"/>
      <c r="AFH76" s="53"/>
      <c r="AFI76" s="53"/>
      <c r="AFJ76" s="53"/>
      <c r="AFK76" s="53"/>
      <c r="AFL76" s="53"/>
      <c r="AFM76" s="53"/>
      <c r="AFN76" s="53"/>
      <c r="AFO76" s="53"/>
      <c r="AFP76" s="53"/>
      <c r="AFQ76" s="53"/>
      <c r="AFR76" s="53"/>
      <c r="AFS76" s="53"/>
      <c r="AFT76" s="53"/>
      <c r="AFU76" s="53"/>
      <c r="AFV76" s="53"/>
      <c r="AFW76" s="53"/>
      <c r="AFX76" s="53"/>
      <c r="AFY76" s="53"/>
      <c r="AFZ76" s="53"/>
      <c r="AGA76" s="53"/>
      <c r="AGB76" s="53"/>
      <c r="AGC76" s="53"/>
      <c r="AGD76" s="53"/>
      <c r="AGE76" s="53"/>
      <c r="AGF76" s="53"/>
      <c r="AGG76" s="53"/>
      <c r="AGH76" s="53"/>
      <c r="AGI76" s="53"/>
      <c r="AGJ76" s="53"/>
      <c r="AGK76" s="53"/>
      <c r="AGL76" s="53"/>
      <c r="AGM76" s="53"/>
      <c r="AGN76" s="53"/>
      <c r="AGO76" s="53"/>
      <c r="AGP76" s="53"/>
      <c r="AGQ76" s="53"/>
      <c r="AGR76" s="53"/>
      <c r="AGS76" s="53"/>
      <c r="AGT76" s="53"/>
      <c r="AGU76" s="53"/>
      <c r="AGV76" s="53"/>
      <c r="AGW76" s="53"/>
      <c r="AGX76" s="53"/>
      <c r="AGY76" s="53"/>
      <c r="AGZ76" s="53"/>
      <c r="AHA76" s="53"/>
      <c r="AHB76" s="53"/>
      <c r="AHC76" s="53"/>
      <c r="AHD76" s="53"/>
      <c r="AHE76" s="53"/>
      <c r="AHF76" s="53"/>
      <c r="AHG76" s="53"/>
      <c r="AHH76" s="53"/>
      <c r="AHI76" s="53"/>
      <c r="AHJ76" s="53"/>
      <c r="AHK76" s="53"/>
      <c r="AHL76" s="53"/>
      <c r="AHM76" s="53"/>
      <c r="AHN76" s="53"/>
      <c r="AHO76" s="53"/>
      <c r="AHP76" s="53"/>
      <c r="AHQ76" s="53"/>
      <c r="AHR76" s="53"/>
      <c r="AHS76" s="53"/>
      <c r="AHT76" s="53"/>
      <c r="AHU76" s="53"/>
      <c r="AHV76" s="53"/>
      <c r="AHW76" s="53"/>
      <c r="AHX76" s="53"/>
      <c r="AHY76" s="53"/>
      <c r="AHZ76" s="53"/>
      <c r="AIA76" s="53"/>
      <c r="AIB76" s="53"/>
      <c r="AIC76" s="53"/>
      <c r="AID76" s="53"/>
      <c r="AIE76" s="53"/>
      <c r="AIF76" s="53"/>
      <c r="AIG76" s="53"/>
      <c r="AIH76" s="53"/>
      <c r="AII76" s="53"/>
      <c r="AIJ76" s="53"/>
      <c r="AIK76" s="53"/>
      <c r="AIL76" s="53"/>
      <c r="AIM76" s="53"/>
      <c r="AIN76" s="53"/>
      <c r="AIO76" s="53"/>
      <c r="AIP76" s="53"/>
      <c r="AIQ76" s="53"/>
      <c r="AIR76" s="53"/>
      <c r="AIS76" s="53"/>
      <c r="AIT76" s="53"/>
      <c r="AIU76" s="53"/>
      <c r="AIV76" s="53"/>
      <c r="AIW76" s="53"/>
      <c r="AIX76" s="53"/>
      <c r="AIY76" s="53"/>
      <c r="AIZ76" s="53"/>
      <c r="AJA76" s="53"/>
      <c r="AJB76" s="53"/>
      <c r="AJC76" s="53"/>
      <c r="AJD76" s="53"/>
      <c r="AJE76" s="53"/>
      <c r="AJF76" s="53"/>
      <c r="AJG76" s="53"/>
      <c r="AJH76" s="53"/>
      <c r="AJI76" s="53"/>
      <c r="AJJ76" s="53"/>
      <c r="AJK76" s="53"/>
      <c r="AJL76" s="53"/>
      <c r="AJM76" s="53"/>
      <c r="AJN76" s="53"/>
      <c r="AJO76" s="53"/>
      <c r="AJP76" s="53"/>
      <c r="AJQ76" s="53"/>
      <c r="AJR76" s="53"/>
      <c r="AJS76" s="53"/>
      <c r="AJT76" s="53"/>
      <c r="AJU76" s="53"/>
      <c r="AJV76" s="53"/>
      <c r="AJW76" s="53"/>
      <c r="AJX76" s="53"/>
      <c r="AJY76" s="53"/>
      <c r="AJZ76" s="53"/>
      <c r="AKA76" s="53"/>
      <c r="AKB76" s="53"/>
      <c r="AKC76" s="53"/>
      <c r="AKD76" s="53"/>
      <c r="AKE76" s="53"/>
      <c r="AKF76" s="53"/>
      <c r="AKG76" s="53"/>
      <c r="AKH76" s="53"/>
      <c r="AKI76" s="53"/>
      <c r="AKJ76" s="53"/>
      <c r="AKK76" s="53"/>
      <c r="AKL76" s="53"/>
      <c r="AKM76" s="53"/>
      <c r="AKN76" s="53"/>
      <c r="AKO76" s="53"/>
      <c r="AKP76" s="53"/>
      <c r="AKQ76" s="53"/>
      <c r="AKR76" s="53"/>
      <c r="AKS76" s="53"/>
      <c r="AKT76" s="53"/>
      <c r="AKU76" s="53"/>
      <c r="AKV76" s="53"/>
      <c r="AKW76" s="53"/>
      <c r="AKX76" s="53"/>
      <c r="AKY76" s="53"/>
      <c r="AKZ76" s="53"/>
      <c r="ALA76" s="53"/>
      <c r="ALB76" s="53"/>
      <c r="ALC76" s="53"/>
      <c r="ALD76" s="53"/>
      <c r="ALE76" s="53"/>
      <c r="ALF76" s="53"/>
      <c r="ALG76" s="53"/>
      <c r="ALH76" s="53"/>
      <c r="ALI76" s="53"/>
      <c r="ALJ76" s="53"/>
      <c r="ALK76" s="53"/>
      <c r="ALL76" s="53"/>
      <c r="ALM76" s="53"/>
      <c r="ALN76" s="53"/>
      <c r="ALO76" s="53"/>
      <c r="ALP76" s="53"/>
      <c r="ALQ76" s="53"/>
      <c r="ALR76" s="53"/>
      <c r="ALS76" s="55"/>
      <c r="ALT76" s="55"/>
      <c r="ALU76" s="55"/>
      <c r="ALV76" s="55"/>
      <c r="ALW76" s="55"/>
      <c r="ALX76" s="55"/>
      <c r="ALY76" s="55"/>
      <c r="ALZ76" s="55"/>
      <c r="AMA76" s="55"/>
      <c r="AMB76" s="55"/>
      <c r="AMC76" s="55"/>
      <c r="AMD76" s="55"/>
      <c r="AME76" s="55"/>
    </row>
    <row r="77" spans="1:1019" ht="15" customHeight="1" x14ac:dyDescent="0.25">
      <c r="A77" s="27"/>
      <c r="C77" s="27"/>
      <c r="D77" s="27"/>
      <c r="F77" s="27"/>
      <c r="I77" s="77"/>
    </row>
    <row r="78" spans="1:1019" ht="15" customHeight="1" x14ac:dyDescent="0.25">
      <c r="A78" s="57" t="s">
        <v>241</v>
      </c>
      <c r="B78" s="58"/>
      <c r="C78" s="57"/>
      <c r="D78" s="57"/>
      <c r="E78" s="57"/>
      <c r="F78" s="57"/>
      <c r="G78" s="57"/>
      <c r="I78" s="57"/>
    </row>
    <row r="79" spans="1:1019" ht="15" customHeight="1" x14ac:dyDescent="0.25">
      <c r="A79" s="59" t="s">
        <v>8</v>
      </c>
      <c r="B79" s="59" t="s">
        <v>0</v>
      </c>
      <c r="C79" s="59" t="s">
        <v>1</v>
      </c>
      <c r="D79" s="59" t="s">
        <v>2</v>
      </c>
      <c r="E79" s="59" t="s">
        <v>3</v>
      </c>
      <c r="F79" s="59" t="s">
        <v>5</v>
      </c>
      <c r="G79" s="59" t="s">
        <v>7</v>
      </c>
      <c r="H79" s="65" t="s">
        <v>223</v>
      </c>
      <c r="I79" s="59" t="s">
        <v>9</v>
      </c>
    </row>
    <row r="80" spans="1:1019" ht="15" customHeight="1" x14ac:dyDescent="0.25">
      <c r="A80" s="29">
        <v>1</v>
      </c>
      <c r="B80" s="71">
        <v>1872</v>
      </c>
      <c r="C80" s="29">
        <f>IFERROR((VLOOKUP(B80,INSCRITOS!A:B,2,0)),"")</f>
        <v>103201</v>
      </c>
      <c r="D80" s="29" t="str">
        <f>IFERROR((VLOOKUP(B80,INSCRITOS!A:C,3,0)),"")</f>
        <v>16-17 anos</v>
      </c>
      <c r="E80" s="37" t="str">
        <f>IFERROR((VLOOKUP(B80,INSCRITOS!A:D,4,0)),"")</f>
        <v>Diogo Marques</v>
      </c>
      <c r="F80" s="29" t="str">
        <f>IFERROR((VLOOKUP(B80,INSCRITOS!A:F,6,0)),"")</f>
        <v>M</v>
      </c>
      <c r="G80" s="37" t="str">
        <f>IFERROR((VLOOKUP(B80,INSCRITOS!A:H,8,0)),"")</f>
        <v>Escola Triatlo Santo António Évora</v>
      </c>
      <c r="H80" s="67">
        <v>0.90229166666666671</v>
      </c>
      <c r="I80" s="78">
        <v>100</v>
      </c>
    </row>
    <row r="81" spans="1:9" ht="15" customHeight="1" x14ac:dyDescent="0.25">
      <c r="A81" s="27"/>
      <c r="C81" s="27"/>
      <c r="D81" s="27"/>
      <c r="F81" s="27"/>
      <c r="H81" s="54"/>
    </row>
    <row r="82" spans="1:9" ht="15" customHeight="1" x14ac:dyDescent="0.25">
      <c r="A82" s="57" t="s">
        <v>242</v>
      </c>
      <c r="B82" s="58"/>
      <c r="C82" s="57"/>
      <c r="D82" s="57"/>
      <c r="E82" s="57"/>
      <c r="F82" s="57"/>
      <c r="G82" s="57"/>
      <c r="I82" s="57"/>
    </row>
    <row r="83" spans="1:9" ht="15" customHeight="1" x14ac:dyDescent="0.25">
      <c r="A83" s="59" t="s">
        <v>8</v>
      </c>
      <c r="B83" s="59" t="s">
        <v>0</v>
      </c>
      <c r="C83" s="59" t="s">
        <v>1</v>
      </c>
      <c r="D83" s="59" t="s">
        <v>2</v>
      </c>
      <c r="E83" s="59" t="s">
        <v>3</v>
      </c>
      <c r="F83" s="59" t="s">
        <v>5</v>
      </c>
      <c r="G83" s="59" t="s">
        <v>7</v>
      </c>
      <c r="H83" s="65" t="s">
        <v>223</v>
      </c>
      <c r="I83" s="59" t="s">
        <v>9</v>
      </c>
    </row>
    <row r="84" spans="1:9" ht="15" customHeight="1" x14ac:dyDescent="0.25">
      <c r="A84" s="29">
        <v>1</v>
      </c>
      <c r="B84" s="75">
        <v>1873</v>
      </c>
      <c r="C84" s="29">
        <f>IFERROR((VLOOKUP(B84,INSCRITOS!A:B,2,0)),"")</f>
        <v>105828</v>
      </c>
      <c r="D84" s="29" t="str">
        <f>IFERROR((VLOOKUP(B84,INSCRITOS!A:C,3,0)),"")</f>
        <v>16-17 anos</v>
      </c>
      <c r="E84" s="37" t="str">
        <f>IFERROR((VLOOKUP(B84,INSCRITOS!A:D,4,0)),"")</f>
        <v>Diana Mira</v>
      </c>
      <c r="F84" s="29" t="str">
        <f>IFERROR((VLOOKUP(B84,INSCRITOS!A:F,6,0)),"")</f>
        <v>F</v>
      </c>
      <c r="G84" s="37" t="str">
        <f>IFERROR((VLOOKUP(B84,INSCRITOS!A:H,8,0)),"")</f>
        <v>Escola Triatlo Santo António Évora</v>
      </c>
      <c r="H84" s="92">
        <v>1.1504398148148149</v>
      </c>
      <c r="I84" s="78">
        <v>100</v>
      </c>
    </row>
    <row r="85" spans="1:9" ht="15" customHeight="1" x14ac:dyDescent="0.25">
      <c r="H85" s="54"/>
    </row>
    <row r="86" spans="1:9" ht="15" customHeight="1" x14ac:dyDescent="0.25">
      <c r="F86" s="96" t="str">
        <f>'Clubes Jov'!A6</f>
        <v>CLASSIFICAÇÃO POR CLUBES</v>
      </c>
      <c r="G86" s="97"/>
      <c r="H86" s="98"/>
    </row>
    <row r="87" spans="1:9" ht="15" customHeight="1" x14ac:dyDescent="0.25">
      <c r="F87" s="79" t="str">
        <f>'Clubes Jov'!A7</f>
        <v>Pos</v>
      </c>
      <c r="G87" s="80" t="str">
        <f>'Clubes Jov'!B7</f>
        <v>Clube</v>
      </c>
      <c r="H87" s="81" t="str">
        <f>'Clubes Jov'!C7</f>
        <v>Pontos</v>
      </c>
    </row>
    <row r="88" spans="1:9" ht="15" customHeight="1" x14ac:dyDescent="0.25">
      <c r="F88" s="79">
        <f>'Clubes Jov'!A8</f>
        <v>1</v>
      </c>
      <c r="G88" s="37" t="str">
        <f>'Clubes Jov'!B8</f>
        <v>Associação Naval Amorense</v>
      </c>
      <c r="H88" s="82">
        <f>'Clubes Jov'!C8</f>
        <v>1883</v>
      </c>
    </row>
    <row r="89" spans="1:9" ht="15" customHeight="1" x14ac:dyDescent="0.25">
      <c r="F89" s="79">
        <f>'Clubes Jov'!A9</f>
        <v>2</v>
      </c>
      <c r="G89" s="37" t="str">
        <f>'Clubes Jov'!B9</f>
        <v>Escola Triatlo Santo António Évora</v>
      </c>
      <c r="H89" s="82">
        <f>'Clubes Jov'!C9</f>
        <v>1594</v>
      </c>
    </row>
    <row r="90" spans="1:9" ht="15" customHeight="1" x14ac:dyDescent="0.25">
      <c r="F90" s="79">
        <f>'Clubes Jov'!A10</f>
        <v>3</v>
      </c>
      <c r="G90" s="37" t="str">
        <f>'Clubes Jov'!B10</f>
        <v>TRIATLO - Santo André Sport Club</v>
      </c>
      <c r="H90" s="82">
        <f>'Clubes Jov'!C10</f>
        <v>493</v>
      </c>
    </row>
  </sheetData>
  <sortState ref="G119:H125">
    <sortCondition descending="1" ref="H119:H125"/>
  </sortState>
  <mergeCells count="1">
    <mergeCell ref="F86:H86"/>
  </mergeCells>
  <printOptions horizontalCentered="1"/>
  <pageMargins left="0.51180555555555496" right="0.196527777777778" top="0.55138888888888904" bottom="0.35416666666666702" header="0.51180555555555496" footer="0.51180555555555496"/>
  <pageSetup paperSize="9" firstPageNumber="0" fitToHeight="0" orientation="landscape" horizontalDpi="4294967294" r:id="rId1"/>
  <rowBreaks count="3" manualBreakCount="3">
    <brk id="33" max="16383" man="1"/>
    <brk id="49" max="16383" man="1"/>
    <brk id="7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B18" sqref="B18"/>
    </sheetView>
  </sheetViews>
  <sheetFormatPr defaultRowHeight="15" x14ac:dyDescent="0.25"/>
  <cols>
    <col min="1" max="1" width="9.5703125" customWidth="1"/>
    <col min="2" max="2" width="31.7109375" bestFit="1" customWidth="1"/>
    <col min="6" max="6" width="20.5703125" customWidth="1"/>
  </cols>
  <sheetData>
    <row r="1" spans="1:7" x14ac:dyDescent="0.25">
      <c r="A1" s="39" t="s">
        <v>321</v>
      </c>
      <c r="B1" s="40"/>
      <c r="C1" s="40"/>
      <c r="D1" s="41"/>
      <c r="E1" s="42"/>
      <c r="F1" s="43"/>
      <c r="G1" s="39"/>
    </row>
    <row r="2" spans="1:7" x14ac:dyDescent="0.25">
      <c r="A2" s="44" t="s">
        <v>320</v>
      </c>
      <c r="B2" s="40"/>
      <c r="C2" s="40"/>
      <c r="D2" s="41"/>
      <c r="E2" s="42"/>
      <c r="F2" s="43"/>
      <c r="G2" s="45"/>
    </row>
    <row r="3" spans="1:7" ht="15.75" x14ac:dyDescent="0.25">
      <c r="A3" s="7"/>
      <c r="B3" s="7"/>
      <c r="C3" s="7"/>
    </row>
    <row r="4" spans="1:7" ht="15.75" x14ac:dyDescent="0.25">
      <c r="A4" s="99" t="s">
        <v>10</v>
      </c>
      <c r="B4" s="99"/>
      <c r="C4" s="99"/>
    </row>
    <row r="5" spans="1:7" ht="15.75" x14ac:dyDescent="0.25">
      <c r="A5" s="8"/>
    </row>
    <row r="6" spans="1:7" ht="15.75" x14ac:dyDescent="0.25">
      <c r="A6" s="100" t="s">
        <v>10</v>
      </c>
      <c r="B6" s="100"/>
      <c r="C6" s="100"/>
    </row>
    <row r="7" spans="1:7" ht="15.75" x14ac:dyDescent="0.25">
      <c r="A7" s="1" t="s">
        <v>8</v>
      </c>
      <c r="B7" s="2" t="s">
        <v>7</v>
      </c>
      <c r="C7" s="1" t="s">
        <v>9</v>
      </c>
    </row>
    <row r="8" spans="1:7" x14ac:dyDescent="0.25">
      <c r="A8" s="3">
        <v>1</v>
      </c>
      <c r="B8" s="86" t="s">
        <v>308</v>
      </c>
      <c r="C8" s="4">
        <f>SUMIF('Escalões Jov'!G:G,'Clubes Jov'!B8,'Escalões Jov'!I:I)</f>
        <v>1883</v>
      </c>
    </row>
    <row r="9" spans="1:7" x14ac:dyDescent="0.25">
      <c r="A9" s="3">
        <v>2</v>
      </c>
      <c r="B9" s="86" t="s">
        <v>311</v>
      </c>
      <c r="C9" s="4">
        <f>SUMIF('Escalões Jov'!G:G,'Clubes Jov'!B9,'Escalões Jov'!I:I)</f>
        <v>1594</v>
      </c>
    </row>
    <row r="10" spans="1:7" x14ac:dyDescent="0.25">
      <c r="A10" s="3">
        <v>3</v>
      </c>
      <c r="B10" s="86" t="s">
        <v>310</v>
      </c>
      <c r="C10" s="4">
        <f>SUMIF('Escalões Jov'!G:G,'Clubes Jov'!B10,'Escalões Jov'!I:I)</f>
        <v>493</v>
      </c>
    </row>
    <row r="11" spans="1:7" x14ac:dyDescent="0.25">
      <c r="A11" s="3">
        <v>4</v>
      </c>
      <c r="B11" s="20"/>
      <c r="C11" s="4">
        <f>SUMIF('Escalões Jov'!G:G,'Clubes Jov'!B11,'Escalões Jov'!I:I)</f>
        <v>0</v>
      </c>
    </row>
    <row r="12" spans="1:7" x14ac:dyDescent="0.25">
      <c r="A12" s="3">
        <v>5</v>
      </c>
      <c r="B12" s="20"/>
      <c r="C12" s="4">
        <f>SUMIF('Escalões Jov'!G:G,'Clubes Jov'!B12,'Escalões Jov'!I:I)</f>
        <v>0</v>
      </c>
    </row>
    <row r="13" spans="1:7" x14ac:dyDescent="0.25">
      <c r="A13" s="3">
        <v>6</v>
      </c>
      <c r="B13" s="20"/>
      <c r="C13" s="4">
        <f>SUMIF('Escalões Jov'!G:G,'Clubes Jov'!B13,'Escalões Jov'!I:I)</f>
        <v>0</v>
      </c>
    </row>
    <row r="14" spans="1:7" x14ac:dyDescent="0.25">
      <c r="A14" s="25">
        <v>7</v>
      </c>
      <c r="B14" s="22"/>
      <c r="C14" s="4">
        <f>SUMIF('Escalões Jov'!G:G,'Clubes Jov'!B14,'Escalões Jov'!I:I)</f>
        <v>0</v>
      </c>
    </row>
  </sheetData>
  <mergeCells count="2">
    <mergeCell ref="A4:C4"/>
    <mergeCell ref="A6:C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2"/>
  <sheetViews>
    <sheetView workbookViewId="0">
      <selection activeCell="F20" sqref="F20"/>
    </sheetView>
  </sheetViews>
  <sheetFormatPr defaultRowHeight="15" x14ac:dyDescent="0.25"/>
  <sheetData>
    <row r="1" spans="1:2" x14ac:dyDescent="0.25">
      <c r="A1" s="9"/>
      <c r="B1" s="10" t="s">
        <v>11</v>
      </c>
    </row>
    <row r="2" spans="1:2" x14ac:dyDescent="0.25">
      <c r="A2" s="9" t="s">
        <v>12</v>
      </c>
      <c r="B2" s="11">
        <v>100</v>
      </c>
    </row>
    <row r="3" spans="1:2" x14ac:dyDescent="0.25">
      <c r="A3" s="9" t="s">
        <v>13</v>
      </c>
      <c r="B3" s="12">
        <v>99</v>
      </c>
    </row>
    <row r="4" spans="1:2" x14ac:dyDescent="0.25">
      <c r="A4" s="9" t="s">
        <v>14</v>
      </c>
      <c r="B4" s="12">
        <v>98</v>
      </c>
    </row>
    <row r="5" spans="1:2" x14ac:dyDescent="0.25">
      <c r="A5" s="9" t="s">
        <v>15</v>
      </c>
      <c r="B5" s="11">
        <v>97</v>
      </c>
    </row>
    <row r="6" spans="1:2" x14ac:dyDescent="0.25">
      <c r="A6" s="9" t="s">
        <v>16</v>
      </c>
      <c r="B6" s="12">
        <v>96</v>
      </c>
    </row>
    <row r="7" spans="1:2" x14ac:dyDescent="0.25">
      <c r="A7" s="9" t="s">
        <v>17</v>
      </c>
      <c r="B7" s="12">
        <v>95</v>
      </c>
    </row>
    <row r="8" spans="1:2" x14ac:dyDescent="0.25">
      <c r="A8" s="9" t="s">
        <v>18</v>
      </c>
      <c r="B8" s="11">
        <v>94</v>
      </c>
    </row>
    <row r="9" spans="1:2" x14ac:dyDescent="0.25">
      <c r="A9" s="9" t="s">
        <v>19</v>
      </c>
      <c r="B9" s="12">
        <v>93</v>
      </c>
    </row>
    <row r="10" spans="1:2" x14ac:dyDescent="0.25">
      <c r="A10" s="9" t="s">
        <v>20</v>
      </c>
      <c r="B10" s="12">
        <v>92</v>
      </c>
    </row>
    <row r="11" spans="1:2" x14ac:dyDescent="0.25">
      <c r="A11" s="9" t="s">
        <v>21</v>
      </c>
      <c r="B11" s="11">
        <v>91</v>
      </c>
    </row>
    <row r="12" spans="1:2" x14ac:dyDescent="0.25">
      <c r="A12" s="9" t="s">
        <v>22</v>
      </c>
      <c r="B12" s="12">
        <v>90</v>
      </c>
    </row>
    <row r="13" spans="1:2" x14ac:dyDescent="0.25">
      <c r="A13" s="9" t="s">
        <v>23</v>
      </c>
      <c r="B13" s="12">
        <v>89</v>
      </c>
    </row>
    <row r="14" spans="1:2" x14ac:dyDescent="0.25">
      <c r="A14" s="9" t="s">
        <v>24</v>
      </c>
      <c r="B14" s="11">
        <v>88</v>
      </c>
    </row>
    <row r="15" spans="1:2" x14ac:dyDescent="0.25">
      <c r="A15" s="9" t="s">
        <v>25</v>
      </c>
      <c r="B15" s="12">
        <v>87</v>
      </c>
    </row>
    <row r="16" spans="1:2" x14ac:dyDescent="0.25">
      <c r="A16" s="9" t="s">
        <v>26</v>
      </c>
      <c r="B16" s="12">
        <v>86</v>
      </c>
    </row>
    <row r="17" spans="1:2" x14ac:dyDescent="0.25">
      <c r="A17" s="9" t="s">
        <v>27</v>
      </c>
      <c r="B17" s="11">
        <v>85</v>
      </c>
    </row>
    <row r="18" spans="1:2" x14ac:dyDescent="0.25">
      <c r="A18" s="9" t="s">
        <v>28</v>
      </c>
      <c r="B18" s="12">
        <v>84</v>
      </c>
    </row>
    <row r="19" spans="1:2" x14ac:dyDescent="0.25">
      <c r="A19" s="9" t="s">
        <v>29</v>
      </c>
      <c r="B19" s="12">
        <v>83</v>
      </c>
    </row>
    <row r="20" spans="1:2" x14ac:dyDescent="0.25">
      <c r="A20" s="9" t="s">
        <v>30</v>
      </c>
      <c r="B20" s="11">
        <v>82</v>
      </c>
    </row>
    <row r="21" spans="1:2" x14ac:dyDescent="0.25">
      <c r="A21" s="9" t="s">
        <v>31</v>
      </c>
      <c r="B21" s="12">
        <v>81</v>
      </c>
    </row>
    <row r="22" spans="1:2" x14ac:dyDescent="0.25">
      <c r="A22" s="9" t="s">
        <v>32</v>
      </c>
      <c r="B22" s="12">
        <v>80</v>
      </c>
    </row>
    <row r="23" spans="1:2" x14ac:dyDescent="0.25">
      <c r="A23" s="9" t="s">
        <v>33</v>
      </c>
      <c r="B23" s="11">
        <v>79</v>
      </c>
    </row>
    <row r="24" spans="1:2" x14ac:dyDescent="0.25">
      <c r="A24" s="9" t="s">
        <v>34</v>
      </c>
      <c r="B24" s="12">
        <v>78</v>
      </c>
    </row>
    <row r="25" spans="1:2" x14ac:dyDescent="0.25">
      <c r="A25" s="9" t="s">
        <v>35</v>
      </c>
      <c r="B25" s="12">
        <v>77</v>
      </c>
    </row>
    <row r="26" spans="1:2" x14ac:dyDescent="0.25">
      <c r="A26" s="9" t="s">
        <v>36</v>
      </c>
      <c r="B26" s="11">
        <v>76</v>
      </c>
    </row>
    <row r="27" spans="1:2" x14ac:dyDescent="0.25">
      <c r="A27" s="9" t="s">
        <v>37</v>
      </c>
      <c r="B27" s="12">
        <v>75</v>
      </c>
    </row>
    <row r="28" spans="1:2" x14ac:dyDescent="0.25">
      <c r="A28" s="9" t="s">
        <v>38</v>
      </c>
      <c r="B28" s="12">
        <v>74</v>
      </c>
    </row>
    <row r="29" spans="1:2" x14ac:dyDescent="0.25">
      <c r="A29" s="9" t="s">
        <v>39</v>
      </c>
      <c r="B29" s="11">
        <v>73</v>
      </c>
    </row>
    <row r="30" spans="1:2" x14ac:dyDescent="0.25">
      <c r="A30" s="9" t="s">
        <v>40</v>
      </c>
      <c r="B30" s="12">
        <v>72</v>
      </c>
    </row>
    <row r="31" spans="1:2" x14ac:dyDescent="0.25">
      <c r="A31" s="9" t="s">
        <v>41</v>
      </c>
      <c r="B31" s="12">
        <v>71</v>
      </c>
    </row>
    <row r="32" spans="1:2" x14ac:dyDescent="0.25">
      <c r="A32" s="9" t="s">
        <v>42</v>
      </c>
      <c r="B32" s="11">
        <v>70</v>
      </c>
    </row>
    <row r="33" spans="1:2" x14ac:dyDescent="0.25">
      <c r="A33" s="9" t="s">
        <v>43</v>
      </c>
      <c r="B33" s="12">
        <v>69</v>
      </c>
    </row>
    <row r="34" spans="1:2" x14ac:dyDescent="0.25">
      <c r="A34" s="9" t="s">
        <v>44</v>
      </c>
      <c r="B34" s="12">
        <v>68</v>
      </c>
    </row>
    <row r="35" spans="1:2" x14ac:dyDescent="0.25">
      <c r="A35" s="9" t="s">
        <v>45</v>
      </c>
      <c r="B35" s="11">
        <v>67</v>
      </c>
    </row>
    <row r="36" spans="1:2" x14ac:dyDescent="0.25">
      <c r="A36" s="9" t="s">
        <v>46</v>
      </c>
      <c r="B36" s="12">
        <v>66</v>
      </c>
    </row>
    <row r="37" spans="1:2" x14ac:dyDescent="0.25">
      <c r="A37" s="9" t="s">
        <v>47</v>
      </c>
      <c r="B37" s="12">
        <v>65</v>
      </c>
    </row>
    <row r="38" spans="1:2" x14ac:dyDescent="0.25">
      <c r="A38" s="9" t="s">
        <v>48</v>
      </c>
      <c r="B38" s="11">
        <v>64</v>
      </c>
    </row>
    <row r="39" spans="1:2" x14ac:dyDescent="0.25">
      <c r="A39" s="9" t="s">
        <v>49</v>
      </c>
      <c r="B39" s="12">
        <v>63</v>
      </c>
    </row>
    <row r="40" spans="1:2" x14ac:dyDescent="0.25">
      <c r="A40" s="9" t="s">
        <v>50</v>
      </c>
      <c r="B40" s="12">
        <v>62</v>
      </c>
    </row>
    <row r="41" spans="1:2" x14ac:dyDescent="0.25">
      <c r="A41" s="9" t="s">
        <v>51</v>
      </c>
      <c r="B41" s="11">
        <v>61</v>
      </c>
    </row>
    <row r="42" spans="1:2" x14ac:dyDescent="0.25">
      <c r="A42" s="9" t="s">
        <v>52</v>
      </c>
      <c r="B42" s="12">
        <v>60</v>
      </c>
    </row>
    <row r="43" spans="1:2" x14ac:dyDescent="0.25">
      <c r="A43" s="9" t="s">
        <v>53</v>
      </c>
      <c r="B43" s="12">
        <v>59</v>
      </c>
    </row>
    <row r="44" spans="1:2" x14ac:dyDescent="0.25">
      <c r="A44" s="9" t="s">
        <v>54</v>
      </c>
      <c r="B44" s="11">
        <v>58</v>
      </c>
    </row>
    <row r="45" spans="1:2" x14ac:dyDescent="0.25">
      <c r="A45" s="9" t="s">
        <v>55</v>
      </c>
      <c r="B45" s="12">
        <v>57</v>
      </c>
    </row>
    <row r="46" spans="1:2" x14ac:dyDescent="0.25">
      <c r="A46" s="9" t="s">
        <v>56</v>
      </c>
      <c r="B46" s="12">
        <v>56</v>
      </c>
    </row>
    <row r="47" spans="1:2" x14ac:dyDescent="0.25">
      <c r="A47" s="9" t="s">
        <v>57</v>
      </c>
      <c r="B47" s="11">
        <v>55</v>
      </c>
    </row>
    <row r="48" spans="1:2" x14ac:dyDescent="0.25">
      <c r="A48" s="9" t="s">
        <v>58</v>
      </c>
      <c r="B48" s="12">
        <v>54</v>
      </c>
    </row>
    <row r="49" spans="1:2" x14ac:dyDescent="0.25">
      <c r="A49" s="9" t="s">
        <v>59</v>
      </c>
      <c r="B49" s="12">
        <v>53</v>
      </c>
    </row>
    <row r="50" spans="1:2" x14ac:dyDescent="0.25">
      <c r="A50" s="9" t="s">
        <v>60</v>
      </c>
      <c r="B50" s="11">
        <v>52</v>
      </c>
    </row>
    <row r="51" spans="1:2" x14ac:dyDescent="0.25">
      <c r="A51" s="9" t="s">
        <v>61</v>
      </c>
      <c r="B51" s="12">
        <v>51</v>
      </c>
    </row>
    <row r="52" spans="1:2" x14ac:dyDescent="0.25">
      <c r="A52" s="9" t="s">
        <v>62</v>
      </c>
      <c r="B52" s="12">
        <v>50</v>
      </c>
    </row>
    <row r="53" spans="1:2" x14ac:dyDescent="0.25">
      <c r="A53" s="9" t="s">
        <v>63</v>
      </c>
      <c r="B53" s="11">
        <v>49</v>
      </c>
    </row>
    <row r="54" spans="1:2" x14ac:dyDescent="0.25">
      <c r="A54" s="9" t="s">
        <v>64</v>
      </c>
      <c r="B54" s="12">
        <v>48</v>
      </c>
    </row>
    <row r="55" spans="1:2" x14ac:dyDescent="0.25">
      <c r="A55" s="9" t="s">
        <v>65</v>
      </c>
      <c r="B55" s="12">
        <v>47</v>
      </c>
    </row>
    <row r="56" spans="1:2" x14ac:dyDescent="0.25">
      <c r="A56" s="9" t="s">
        <v>66</v>
      </c>
      <c r="B56" s="11">
        <v>46</v>
      </c>
    </row>
    <row r="57" spans="1:2" x14ac:dyDescent="0.25">
      <c r="A57" s="9" t="s">
        <v>67</v>
      </c>
      <c r="B57" s="12">
        <v>45</v>
      </c>
    </row>
    <row r="58" spans="1:2" x14ac:dyDescent="0.25">
      <c r="A58" s="9" t="s">
        <v>68</v>
      </c>
      <c r="B58" s="12">
        <v>44</v>
      </c>
    </row>
    <row r="59" spans="1:2" x14ac:dyDescent="0.25">
      <c r="A59" s="9" t="s">
        <v>69</v>
      </c>
      <c r="B59" s="11">
        <v>43</v>
      </c>
    </row>
    <row r="60" spans="1:2" x14ac:dyDescent="0.25">
      <c r="A60" s="9" t="s">
        <v>70</v>
      </c>
      <c r="B60" s="12">
        <v>42</v>
      </c>
    </row>
    <row r="61" spans="1:2" x14ac:dyDescent="0.25">
      <c r="A61" s="9" t="s">
        <v>71</v>
      </c>
      <c r="B61" s="12">
        <v>41</v>
      </c>
    </row>
    <row r="62" spans="1:2" x14ac:dyDescent="0.25">
      <c r="A62" s="9" t="s">
        <v>72</v>
      </c>
      <c r="B62" s="11">
        <v>40</v>
      </c>
    </row>
    <row r="63" spans="1:2" x14ac:dyDescent="0.25">
      <c r="A63" s="9" t="s">
        <v>73</v>
      </c>
      <c r="B63" s="12">
        <v>39</v>
      </c>
    </row>
    <row r="64" spans="1:2" x14ac:dyDescent="0.25">
      <c r="A64" s="9" t="s">
        <v>74</v>
      </c>
      <c r="B64" s="12">
        <v>38</v>
      </c>
    </row>
    <row r="65" spans="1:2" x14ac:dyDescent="0.25">
      <c r="A65" s="9" t="s">
        <v>75</v>
      </c>
      <c r="B65" s="11">
        <v>37</v>
      </c>
    </row>
    <row r="66" spans="1:2" x14ac:dyDescent="0.25">
      <c r="A66" s="9" t="s">
        <v>76</v>
      </c>
      <c r="B66" s="12">
        <v>36</v>
      </c>
    </row>
    <row r="67" spans="1:2" x14ac:dyDescent="0.25">
      <c r="A67" s="9" t="s">
        <v>77</v>
      </c>
      <c r="B67" s="12">
        <v>35</v>
      </c>
    </row>
    <row r="68" spans="1:2" x14ac:dyDescent="0.25">
      <c r="A68" s="9" t="s">
        <v>78</v>
      </c>
      <c r="B68" s="11">
        <v>34</v>
      </c>
    </row>
    <row r="69" spans="1:2" x14ac:dyDescent="0.25">
      <c r="A69" s="9" t="s">
        <v>79</v>
      </c>
      <c r="B69" s="12">
        <v>33</v>
      </c>
    </row>
    <row r="70" spans="1:2" x14ac:dyDescent="0.25">
      <c r="A70" s="9" t="s">
        <v>80</v>
      </c>
      <c r="B70" s="12">
        <v>32</v>
      </c>
    </row>
    <row r="71" spans="1:2" x14ac:dyDescent="0.25">
      <c r="A71" s="9" t="s">
        <v>81</v>
      </c>
      <c r="B71" s="11">
        <v>31</v>
      </c>
    </row>
    <row r="72" spans="1:2" x14ac:dyDescent="0.25">
      <c r="A72" s="9" t="s">
        <v>82</v>
      </c>
      <c r="B72" s="12">
        <v>30</v>
      </c>
    </row>
    <row r="73" spans="1:2" x14ac:dyDescent="0.25">
      <c r="A73" s="9" t="s">
        <v>83</v>
      </c>
      <c r="B73" s="12">
        <v>29</v>
      </c>
    </row>
    <row r="74" spans="1:2" x14ac:dyDescent="0.25">
      <c r="A74" s="9" t="s">
        <v>84</v>
      </c>
      <c r="B74" s="11">
        <v>28</v>
      </c>
    </row>
    <row r="75" spans="1:2" x14ac:dyDescent="0.25">
      <c r="A75" s="9" t="s">
        <v>85</v>
      </c>
      <c r="B75" s="12">
        <v>27</v>
      </c>
    </row>
    <row r="76" spans="1:2" x14ac:dyDescent="0.25">
      <c r="A76" s="9" t="s">
        <v>86</v>
      </c>
      <c r="B76" s="12">
        <v>26</v>
      </c>
    </row>
    <row r="77" spans="1:2" x14ac:dyDescent="0.25">
      <c r="A77" s="9" t="s">
        <v>87</v>
      </c>
      <c r="B77" s="11">
        <v>25</v>
      </c>
    </row>
    <row r="78" spans="1:2" x14ac:dyDescent="0.25">
      <c r="A78" s="9" t="s">
        <v>88</v>
      </c>
      <c r="B78" s="12">
        <v>24</v>
      </c>
    </row>
    <row r="79" spans="1:2" x14ac:dyDescent="0.25">
      <c r="A79" s="9" t="s">
        <v>89</v>
      </c>
      <c r="B79" s="12">
        <v>23</v>
      </c>
    </row>
    <row r="80" spans="1:2" x14ac:dyDescent="0.25">
      <c r="A80" s="9" t="s">
        <v>90</v>
      </c>
      <c r="B80" s="11">
        <v>22</v>
      </c>
    </row>
    <row r="81" spans="1:2" x14ac:dyDescent="0.25">
      <c r="A81" s="9" t="s">
        <v>91</v>
      </c>
      <c r="B81" s="12">
        <v>21</v>
      </c>
    </row>
    <row r="82" spans="1:2" x14ac:dyDescent="0.25">
      <c r="A82" s="9" t="s">
        <v>92</v>
      </c>
      <c r="B82" s="12">
        <v>20</v>
      </c>
    </row>
    <row r="83" spans="1:2" x14ac:dyDescent="0.25">
      <c r="A83" s="9" t="s">
        <v>93</v>
      </c>
      <c r="B83" s="11">
        <v>19</v>
      </c>
    </row>
    <row r="84" spans="1:2" x14ac:dyDescent="0.25">
      <c r="A84" s="9" t="s">
        <v>94</v>
      </c>
      <c r="B84" s="12">
        <v>18</v>
      </c>
    </row>
    <row r="85" spans="1:2" x14ac:dyDescent="0.25">
      <c r="A85" s="9" t="s">
        <v>95</v>
      </c>
      <c r="B85" s="12">
        <v>17</v>
      </c>
    </row>
    <row r="86" spans="1:2" x14ac:dyDescent="0.25">
      <c r="A86" s="9" t="s">
        <v>96</v>
      </c>
      <c r="B86" s="11">
        <v>16</v>
      </c>
    </row>
    <row r="87" spans="1:2" x14ac:dyDescent="0.25">
      <c r="A87" s="9" t="s">
        <v>97</v>
      </c>
      <c r="B87" s="12">
        <v>15</v>
      </c>
    </row>
    <row r="88" spans="1:2" x14ac:dyDescent="0.25">
      <c r="A88" s="9" t="s">
        <v>98</v>
      </c>
      <c r="B88" s="12">
        <v>14</v>
      </c>
    </row>
    <row r="89" spans="1:2" x14ac:dyDescent="0.25">
      <c r="A89" s="9" t="s">
        <v>99</v>
      </c>
      <c r="B89" s="11">
        <v>13</v>
      </c>
    </row>
    <row r="90" spans="1:2" x14ac:dyDescent="0.25">
      <c r="A90" s="9" t="s">
        <v>100</v>
      </c>
      <c r="B90" s="12">
        <v>12</v>
      </c>
    </row>
    <row r="91" spans="1:2" x14ac:dyDescent="0.25">
      <c r="A91" s="9" t="s">
        <v>101</v>
      </c>
      <c r="B91" s="12">
        <v>11</v>
      </c>
    </row>
    <row r="92" spans="1:2" x14ac:dyDescent="0.25">
      <c r="A92" s="9" t="s">
        <v>102</v>
      </c>
      <c r="B92" s="11">
        <v>10</v>
      </c>
    </row>
    <row r="93" spans="1:2" x14ac:dyDescent="0.25">
      <c r="A93" s="9" t="s">
        <v>103</v>
      </c>
      <c r="B93" s="12">
        <v>9</v>
      </c>
    </row>
    <row r="94" spans="1:2" x14ac:dyDescent="0.25">
      <c r="A94" s="9" t="s">
        <v>104</v>
      </c>
      <c r="B94" s="12">
        <v>8</v>
      </c>
    </row>
    <row r="95" spans="1:2" x14ac:dyDescent="0.25">
      <c r="A95" s="9" t="s">
        <v>105</v>
      </c>
      <c r="B95" s="11">
        <v>7</v>
      </c>
    </row>
    <row r="96" spans="1:2" x14ac:dyDescent="0.25">
      <c r="A96" s="9" t="s">
        <v>106</v>
      </c>
      <c r="B96" s="12">
        <v>6</v>
      </c>
    </row>
    <row r="97" spans="1:2" x14ac:dyDescent="0.25">
      <c r="A97" s="9" t="s">
        <v>107</v>
      </c>
      <c r="B97" s="12">
        <v>5</v>
      </c>
    </row>
    <row r="98" spans="1:2" x14ac:dyDescent="0.25">
      <c r="A98" s="9" t="s">
        <v>108</v>
      </c>
      <c r="B98" s="11">
        <v>4</v>
      </c>
    </row>
    <row r="99" spans="1:2" x14ac:dyDescent="0.25">
      <c r="A99" s="9" t="s">
        <v>109</v>
      </c>
      <c r="B99" s="12">
        <v>3</v>
      </c>
    </row>
    <row r="100" spans="1:2" x14ac:dyDescent="0.25">
      <c r="A100" s="9" t="s">
        <v>110</v>
      </c>
      <c r="B100" s="12">
        <v>2</v>
      </c>
    </row>
    <row r="101" spans="1:2" x14ac:dyDescent="0.25">
      <c r="A101" s="9" t="s">
        <v>111</v>
      </c>
      <c r="B101" s="13">
        <v>1</v>
      </c>
    </row>
    <row r="102" spans="1:2" x14ac:dyDescent="0.25">
      <c r="A102" s="9" t="s">
        <v>112</v>
      </c>
      <c r="B102" s="13">
        <v>1</v>
      </c>
    </row>
    <row r="103" spans="1:2" x14ac:dyDescent="0.25">
      <c r="A103" s="9" t="s">
        <v>113</v>
      </c>
      <c r="B103" s="13">
        <v>1</v>
      </c>
    </row>
    <row r="104" spans="1:2" x14ac:dyDescent="0.25">
      <c r="A104" s="9" t="s">
        <v>114</v>
      </c>
      <c r="B104" s="13">
        <v>1</v>
      </c>
    </row>
    <row r="105" spans="1:2" x14ac:dyDescent="0.25">
      <c r="A105" s="9" t="s">
        <v>115</v>
      </c>
      <c r="B105" s="13">
        <v>1</v>
      </c>
    </row>
    <row r="106" spans="1:2" x14ac:dyDescent="0.25">
      <c r="A106" s="9" t="s">
        <v>116</v>
      </c>
      <c r="B106" s="13">
        <v>1</v>
      </c>
    </row>
    <row r="107" spans="1:2" x14ac:dyDescent="0.25">
      <c r="A107" s="9" t="s">
        <v>117</v>
      </c>
      <c r="B107" s="13">
        <v>1</v>
      </c>
    </row>
    <row r="108" spans="1:2" x14ac:dyDescent="0.25">
      <c r="A108" s="9" t="s">
        <v>118</v>
      </c>
      <c r="B108" s="13">
        <v>1</v>
      </c>
    </row>
    <row r="109" spans="1:2" x14ac:dyDescent="0.25">
      <c r="A109" s="9" t="s">
        <v>119</v>
      </c>
      <c r="B109" s="13">
        <v>1</v>
      </c>
    </row>
    <row r="110" spans="1:2" x14ac:dyDescent="0.25">
      <c r="A110" s="9" t="s">
        <v>120</v>
      </c>
      <c r="B110" s="13">
        <v>1</v>
      </c>
    </row>
    <row r="111" spans="1:2" x14ac:dyDescent="0.25">
      <c r="A111" s="9" t="s">
        <v>121</v>
      </c>
      <c r="B111" s="13">
        <v>1</v>
      </c>
    </row>
    <row r="112" spans="1:2" x14ac:dyDescent="0.25">
      <c r="A112" s="9" t="s">
        <v>122</v>
      </c>
      <c r="B112" s="13">
        <v>1</v>
      </c>
    </row>
    <row r="113" spans="1:2" x14ac:dyDescent="0.25">
      <c r="A113" s="9" t="s">
        <v>123</v>
      </c>
      <c r="B113" s="13">
        <v>1</v>
      </c>
    </row>
    <row r="114" spans="1:2" x14ac:dyDescent="0.25">
      <c r="A114" s="9" t="s">
        <v>124</v>
      </c>
      <c r="B114" s="13">
        <v>1</v>
      </c>
    </row>
    <row r="115" spans="1:2" x14ac:dyDescent="0.25">
      <c r="A115" s="9" t="s">
        <v>125</v>
      </c>
      <c r="B115" s="13">
        <v>1</v>
      </c>
    </row>
    <row r="116" spans="1:2" x14ac:dyDescent="0.25">
      <c r="A116" s="9" t="s">
        <v>126</v>
      </c>
      <c r="B116" s="13">
        <v>1</v>
      </c>
    </row>
    <row r="117" spans="1:2" x14ac:dyDescent="0.25">
      <c r="A117" s="9" t="s">
        <v>127</v>
      </c>
      <c r="B117" s="13">
        <v>1</v>
      </c>
    </row>
    <row r="118" spans="1:2" x14ac:dyDescent="0.25">
      <c r="A118" s="9" t="s">
        <v>128</v>
      </c>
      <c r="B118" s="13">
        <v>1</v>
      </c>
    </row>
    <row r="119" spans="1:2" x14ac:dyDescent="0.25">
      <c r="A119" s="9" t="s">
        <v>129</v>
      </c>
      <c r="B119" s="13">
        <v>1</v>
      </c>
    </row>
    <row r="120" spans="1:2" x14ac:dyDescent="0.25">
      <c r="A120" s="9" t="s">
        <v>130</v>
      </c>
      <c r="B120" s="13">
        <v>1</v>
      </c>
    </row>
    <row r="121" spans="1:2" x14ac:dyDescent="0.25">
      <c r="A121" s="9" t="s">
        <v>131</v>
      </c>
      <c r="B121" s="13">
        <v>1</v>
      </c>
    </row>
    <row r="122" spans="1:2" x14ac:dyDescent="0.25">
      <c r="A122" s="9" t="s">
        <v>132</v>
      </c>
      <c r="B122" s="13">
        <v>1</v>
      </c>
    </row>
    <row r="123" spans="1:2" x14ac:dyDescent="0.25">
      <c r="A123" s="9" t="s">
        <v>133</v>
      </c>
      <c r="B123" s="13">
        <v>1</v>
      </c>
    </row>
    <row r="124" spans="1:2" x14ac:dyDescent="0.25">
      <c r="A124" s="9" t="s">
        <v>134</v>
      </c>
      <c r="B124" s="13">
        <v>1</v>
      </c>
    </row>
    <row r="125" spans="1:2" x14ac:dyDescent="0.25">
      <c r="A125" s="9" t="s">
        <v>135</v>
      </c>
      <c r="B125" s="13">
        <v>1</v>
      </c>
    </row>
    <row r="126" spans="1:2" x14ac:dyDescent="0.25">
      <c r="A126" s="9" t="s">
        <v>136</v>
      </c>
      <c r="B126" s="13">
        <v>1</v>
      </c>
    </row>
    <row r="127" spans="1:2" x14ac:dyDescent="0.25">
      <c r="A127" s="9" t="s">
        <v>137</v>
      </c>
      <c r="B127" s="13">
        <v>1</v>
      </c>
    </row>
    <row r="128" spans="1:2" x14ac:dyDescent="0.25">
      <c r="A128" s="9" t="s">
        <v>138</v>
      </c>
      <c r="B128" s="13">
        <v>1</v>
      </c>
    </row>
    <row r="129" spans="1:2" x14ac:dyDescent="0.25">
      <c r="A129" s="9" t="s">
        <v>139</v>
      </c>
      <c r="B129" s="13">
        <v>1</v>
      </c>
    </row>
    <row r="130" spans="1:2" x14ac:dyDescent="0.25">
      <c r="A130" s="9" t="s">
        <v>140</v>
      </c>
      <c r="B130" s="13">
        <v>1</v>
      </c>
    </row>
    <row r="131" spans="1:2" x14ac:dyDescent="0.25">
      <c r="A131" s="9" t="s">
        <v>141</v>
      </c>
      <c r="B131" s="13">
        <v>1</v>
      </c>
    </row>
    <row r="132" spans="1:2" x14ac:dyDescent="0.25">
      <c r="A132" s="9" t="s">
        <v>142</v>
      </c>
      <c r="B132" s="13">
        <v>1</v>
      </c>
    </row>
    <row r="133" spans="1:2" x14ac:dyDescent="0.25">
      <c r="A133" s="9" t="s">
        <v>143</v>
      </c>
      <c r="B133" s="13">
        <v>1</v>
      </c>
    </row>
    <row r="134" spans="1:2" x14ac:dyDescent="0.25">
      <c r="A134" s="9" t="s">
        <v>144</v>
      </c>
      <c r="B134" s="13">
        <v>1</v>
      </c>
    </row>
    <row r="135" spans="1:2" x14ac:dyDescent="0.25">
      <c r="A135" s="9" t="s">
        <v>145</v>
      </c>
      <c r="B135" s="13">
        <v>1</v>
      </c>
    </row>
    <row r="136" spans="1:2" x14ac:dyDescent="0.25">
      <c r="A136" s="9" t="s">
        <v>146</v>
      </c>
      <c r="B136" s="13">
        <v>1</v>
      </c>
    </row>
    <row r="137" spans="1:2" x14ac:dyDescent="0.25">
      <c r="A137" s="9" t="s">
        <v>147</v>
      </c>
      <c r="B137" s="13">
        <v>1</v>
      </c>
    </row>
    <row r="138" spans="1:2" x14ac:dyDescent="0.25">
      <c r="A138" s="9" t="s">
        <v>148</v>
      </c>
      <c r="B138" s="13">
        <v>1</v>
      </c>
    </row>
    <row r="139" spans="1:2" x14ac:dyDescent="0.25">
      <c r="A139" s="9" t="s">
        <v>149</v>
      </c>
      <c r="B139" s="13">
        <v>1</v>
      </c>
    </row>
    <row r="140" spans="1:2" x14ac:dyDescent="0.25">
      <c r="A140" s="9" t="s">
        <v>150</v>
      </c>
      <c r="B140" s="13">
        <v>1</v>
      </c>
    </row>
    <row r="141" spans="1:2" x14ac:dyDescent="0.25">
      <c r="A141" s="9" t="s">
        <v>151</v>
      </c>
      <c r="B141" s="13">
        <v>1</v>
      </c>
    </row>
    <row r="142" spans="1:2" x14ac:dyDescent="0.25">
      <c r="A142" s="9" t="s">
        <v>152</v>
      </c>
      <c r="B142" s="13">
        <v>1</v>
      </c>
    </row>
    <row r="143" spans="1:2" x14ac:dyDescent="0.25">
      <c r="A143" s="9" t="s">
        <v>153</v>
      </c>
      <c r="B143" s="13">
        <v>1</v>
      </c>
    </row>
    <row r="144" spans="1:2" x14ac:dyDescent="0.25">
      <c r="A144" s="9" t="s">
        <v>154</v>
      </c>
      <c r="B144" s="13">
        <v>1</v>
      </c>
    </row>
    <row r="145" spans="1:2" x14ac:dyDescent="0.25">
      <c r="A145" s="9" t="s">
        <v>155</v>
      </c>
      <c r="B145" s="13">
        <v>1</v>
      </c>
    </row>
    <row r="146" spans="1:2" x14ac:dyDescent="0.25">
      <c r="A146" s="9" t="s">
        <v>156</v>
      </c>
      <c r="B146" s="13">
        <v>1</v>
      </c>
    </row>
    <row r="147" spans="1:2" x14ac:dyDescent="0.25">
      <c r="A147" s="9" t="s">
        <v>157</v>
      </c>
      <c r="B147" s="13">
        <v>1</v>
      </c>
    </row>
    <row r="148" spans="1:2" x14ac:dyDescent="0.25">
      <c r="A148" s="9" t="s">
        <v>158</v>
      </c>
      <c r="B148" s="13">
        <v>1</v>
      </c>
    </row>
    <row r="149" spans="1:2" x14ac:dyDescent="0.25">
      <c r="A149" s="9" t="s">
        <v>159</v>
      </c>
      <c r="B149" s="13">
        <v>1</v>
      </c>
    </row>
    <row r="150" spans="1:2" x14ac:dyDescent="0.25">
      <c r="A150" s="9" t="s">
        <v>160</v>
      </c>
      <c r="B150" s="13">
        <v>1</v>
      </c>
    </row>
    <row r="151" spans="1:2" x14ac:dyDescent="0.25">
      <c r="A151" s="9" t="s">
        <v>161</v>
      </c>
      <c r="B151" s="13">
        <v>1</v>
      </c>
    </row>
    <row r="152" spans="1:2" x14ac:dyDescent="0.25">
      <c r="A152" s="9" t="s">
        <v>162</v>
      </c>
      <c r="B152" s="13">
        <v>1</v>
      </c>
    </row>
    <row r="153" spans="1:2" x14ac:dyDescent="0.25">
      <c r="A153" s="9" t="s">
        <v>163</v>
      </c>
      <c r="B153" s="13">
        <v>1</v>
      </c>
    </row>
    <row r="154" spans="1:2" x14ac:dyDescent="0.25">
      <c r="A154" s="9" t="s">
        <v>164</v>
      </c>
      <c r="B154" s="13">
        <v>1</v>
      </c>
    </row>
    <row r="155" spans="1:2" x14ac:dyDescent="0.25">
      <c r="A155" s="9" t="s">
        <v>165</v>
      </c>
      <c r="B155" s="13">
        <v>1</v>
      </c>
    </row>
    <row r="156" spans="1:2" x14ac:dyDescent="0.25">
      <c r="A156" s="9" t="s">
        <v>166</v>
      </c>
      <c r="B156" s="13">
        <v>1</v>
      </c>
    </row>
    <row r="157" spans="1:2" x14ac:dyDescent="0.25">
      <c r="A157" s="9" t="s">
        <v>167</v>
      </c>
      <c r="B157" s="13">
        <v>1</v>
      </c>
    </row>
    <row r="158" spans="1:2" x14ac:dyDescent="0.25">
      <c r="A158" s="9" t="s">
        <v>168</v>
      </c>
      <c r="B158" s="13">
        <v>1</v>
      </c>
    </row>
    <row r="159" spans="1:2" x14ac:dyDescent="0.25">
      <c r="A159" s="9" t="s">
        <v>169</v>
      </c>
      <c r="B159" s="13">
        <v>1</v>
      </c>
    </row>
    <row r="160" spans="1:2" x14ac:dyDescent="0.25">
      <c r="A160" s="9" t="s">
        <v>170</v>
      </c>
      <c r="B160" s="13">
        <v>1</v>
      </c>
    </row>
    <row r="161" spans="1:2" x14ac:dyDescent="0.25">
      <c r="A161" s="9" t="s">
        <v>171</v>
      </c>
      <c r="B161" s="13">
        <v>1</v>
      </c>
    </row>
    <row r="162" spans="1:2" x14ac:dyDescent="0.25">
      <c r="A162" s="9" t="s">
        <v>172</v>
      </c>
      <c r="B162" s="13">
        <v>1</v>
      </c>
    </row>
    <row r="163" spans="1:2" x14ac:dyDescent="0.25">
      <c r="A163" s="9" t="s">
        <v>173</v>
      </c>
      <c r="B163" s="13">
        <v>1</v>
      </c>
    </row>
    <row r="164" spans="1:2" x14ac:dyDescent="0.25">
      <c r="A164" s="9" t="s">
        <v>174</v>
      </c>
      <c r="B164" s="13">
        <v>1</v>
      </c>
    </row>
    <row r="165" spans="1:2" x14ac:dyDescent="0.25">
      <c r="A165" s="9" t="s">
        <v>175</v>
      </c>
      <c r="B165" s="13">
        <v>1</v>
      </c>
    </row>
    <row r="166" spans="1:2" x14ac:dyDescent="0.25">
      <c r="A166" s="9" t="s">
        <v>176</v>
      </c>
      <c r="B166" s="13">
        <v>1</v>
      </c>
    </row>
    <row r="167" spans="1:2" x14ac:dyDescent="0.25">
      <c r="A167" s="9" t="s">
        <v>177</v>
      </c>
      <c r="B167" s="13">
        <v>1</v>
      </c>
    </row>
    <row r="168" spans="1:2" x14ac:dyDescent="0.25">
      <c r="A168" s="9" t="s">
        <v>178</v>
      </c>
      <c r="B168" s="13">
        <v>1</v>
      </c>
    </row>
    <row r="169" spans="1:2" x14ac:dyDescent="0.25">
      <c r="A169" s="9" t="s">
        <v>179</v>
      </c>
      <c r="B169" s="13">
        <v>1</v>
      </c>
    </row>
    <row r="170" spans="1:2" x14ac:dyDescent="0.25">
      <c r="A170" s="9" t="s">
        <v>180</v>
      </c>
      <c r="B170" s="13">
        <v>1</v>
      </c>
    </row>
    <row r="171" spans="1:2" x14ac:dyDescent="0.25">
      <c r="A171" s="9" t="s">
        <v>181</v>
      </c>
      <c r="B171" s="13">
        <v>1</v>
      </c>
    </row>
    <row r="172" spans="1:2" x14ac:dyDescent="0.25">
      <c r="A172" s="9" t="s">
        <v>182</v>
      </c>
      <c r="B172" s="13">
        <v>1</v>
      </c>
    </row>
    <row r="173" spans="1:2" x14ac:dyDescent="0.25">
      <c r="A173" s="9" t="s">
        <v>183</v>
      </c>
      <c r="B173" s="13">
        <v>1</v>
      </c>
    </row>
    <row r="174" spans="1:2" x14ac:dyDescent="0.25">
      <c r="A174" s="9" t="s">
        <v>184</v>
      </c>
      <c r="B174" s="13">
        <v>1</v>
      </c>
    </row>
    <row r="175" spans="1:2" x14ac:dyDescent="0.25">
      <c r="A175" s="9" t="s">
        <v>185</v>
      </c>
      <c r="B175" s="13">
        <v>1</v>
      </c>
    </row>
    <row r="176" spans="1:2" x14ac:dyDescent="0.25">
      <c r="A176" s="9" t="s">
        <v>186</v>
      </c>
      <c r="B176" s="13">
        <v>1</v>
      </c>
    </row>
    <row r="177" spans="1:2" x14ac:dyDescent="0.25">
      <c r="A177" s="9" t="s">
        <v>187</v>
      </c>
      <c r="B177" s="13">
        <v>1</v>
      </c>
    </row>
    <row r="178" spans="1:2" x14ac:dyDescent="0.25">
      <c r="A178" s="9" t="s">
        <v>188</v>
      </c>
      <c r="B178" s="13">
        <v>1</v>
      </c>
    </row>
    <row r="179" spans="1:2" x14ac:dyDescent="0.25">
      <c r="A179" s="9" t="s">
        <v>189</v>
      </c>
      <c r="B179" s="13">
        <v>1</v>
      </c>
    </row>
    <row r="180" spans="1:2" x14ac:dyDescent="0.25">
      <c r="A180" s="9" t="s">
        <v>190</v>
      </c>
      <c r="B180" s="13">
        <v>1</v>
      </c>
    </row>
    <row r="181" spans="1:2" x14ac:dyDescent="0.25">
      <c r="A181" s="9" t="s">
        <v>191</v>
      </c>
      <c r="B181" s="13">
        <v>1</v>
      </c>
    </row>
    <row r="182" spans="1:2" x14ac:dyDescent="0.25">
      <c r="A182" s="9" t="s">
        <v>192</v>
      </c>
      <c r="B182" s="13">
        <v>1</v>
      </c>
    </row>
    <row r="183" spans="1:2" x14ac:dyDescent="0.25">
      <c r="A183" s="9" t="s">
        <v>193</v>
      </c>
      <c r="B183" s="13">
        <v>1</v>
      </c>
    </row>
    <row r="184" spans="1:2" x14ac:dyDescent="0.25">
      <c r="A184" s="9" t="s">
        <v>194</v>
      </c>
      <c r="B184" s="13">
        <v>1</v>
      </c>
    </row>
    <row r="185" spans="1:2" x14ac:dyDescent="0.25">
      <c r="A185" s="9" t="s">
        <v>195</v>
      </c>
      <c r="B185" s="13">
        <v>1</v>
      </c>
    </row>
    <row r="186" spans="1:2" x14ac:dyDescent="0.25">
      <c r="A186" s="9" t="s">
        <v>196</v>
      </c>
      <c r="B186" s="13">
        <v>1</v>
      </c>
    </row>
    <row r="187" spans="1:2" x14ac:dyDescent="0.25">
      <c r="A187" s="9" t="s">
        <v>197</v>
      </c>
      <c r="B187" s="13">
        <v>1</v>
      </c>
    </row>
    <row r="188" spans="1:2" x14ac:dyDescent="0.25">
      <c r="A188" s="9" t="s">
        <v>198</v>
      </c>
      <c r="B188" s="13">
        <v>1</v>
      </c>
    </row>
    <row r="189" spans="1:2" x14ac:dyDescent="0.25">
      <c r="A189" s="9" t="s">
        <v>199</v>
      </c>
      <c r="B189" s="13">
        <v>1</v>
      </c>
    </row>
    <row r="190" spans="1:2" x14ac:dyDescent="0.25">
      <c r="A190" s="9" t="s">
        <v>200</v>
      </c>
      <c r="B190" s="13">
        <v>1</v>
      </c>
    </row>
    <row r="191" spans="1:2" x14ac:dyDescent="0.25">
      <c r="A191" s="9" t="s">
        <v>201</v>
      </c>
      <c r="B191" s="13">
        <v>1</v>
      </c>
    </row>
    <row r="192" spans="1:2" x14ac:dyDescent="0.25">
      <c r="A192" s="9" t="s">
        <v>202</v>
      </c>
      <c r="B192" s="13">
        <v>1</v>
      </c>
    </row>
    <row r="193" spans="1:2" x14ac:dyDescent="0.25">
      <c r="A193" s="9" t="s">
        <v>203</v>
      </c>
      <c r="B193" s="13">
        <v>1</v>
      </c>
    </row>
    <row r="194" spans="1:2" x14ac:dyDescent="0.25">
      <c r="A194" s="9" t="s">
        <v>204</v>
      </c>
      <c r="B194" s="13">
        <v>1</v>
      </c>
    </row>
    <row r="195" spans="1:2" x14ac:dyDescent="0.25">
      <c r="A195" s="9" t="s">
        <v>205</v>
      </c>
      <c r="B195" s="13">
        <v>1</v>
      </c>
    </row>
    <row r="196" spans="1:2" x14ac:dyDescent="0.25">
      <c r="A196" s="9" t="s">
        <v>206</v>
      </c>
      <c r="B196" s="13">
        <v>1</v>
      </c>
    </row>
    <row r="197" spans="1:2" x14ac:dyDescent="0.25">
      <c r="A197" s="9" t="s">
        <v>207</v>
      </c>
      <c r="B197" s="13">
        <v>1</v>
      </c>
    </row>
    <row r="198" spans="1:2" x14ac:dyDescent="0.25">
      <c r="A198" s="9" t="s">
        <v>208</v>
      </c>
      <c r="B198" s="13">
        <v>1</v>
      </c>
    </row>
    <row r="199" spans="1:2" x14ac:dyDescent="0.25">
      <c r="A199" s="9" t="s">
        <v>209</v>
      </c>
      <c r="B199" s="13">
        <v>1</v>
      </c>
    </row>
    <row r="200" spans="1:2" x14ac:dyDescent="0.25">
      <c r="A200" s="9" t="s">
        <v>210</v>
      </c>
      <c r="B200" s="13">
        <v>1</v>
      </c>
    </row>
    <row r="201" spans="1:2" x14ac:dyDescent="0.25">
      <c r="A201" s="9" t="s">
        <v>211</v>
      </c>
      <c r="B201" s="13">
        <v>1</v>
      </c>
    </row>
    <row r="202" spans="1:2" x14ac:dyDescent="0.25">
      <c r="A202" s="9" t="s">
        <v>212</v>
      </c>
      <c r="B202" s="13">
        <v>1</v>
      </c>
    </row>
    <row r="203" spans="1:2" x14ac:dyDescent="0.25">
      <c r="A203" s="9" t="s">
        <v>213</v>
      </c>
      <c r="B203" s="13">
        <v>1</v>
      </c>
    </row>
    <row r="204" spans="1:2" x14ac:dyDescent="0.25">
      <c r="A204" s="9" t="s">
        <v>214</v>
      </c>
      <c r="B204" s="13">
        <v>1</v>
      </c>
    </row>
    <row r="205" spans="1:2" x14ac:dyDescent="0.25">
      <c r="A205" s="9" t="s">
        <v>215</v>
      </c>
      <c r="B205" s="13">
        <v>1</v>
      </c>
    </row>
    <row r="206" spans="1:2" x14ac:dyDescent="0.25">
      <c r="A206" s="9" t="s">
        <v>216</v>
      </c>
      <c r="B206" s="13">
        <v>1</v>
      </c>
    </row>
    <row r="207" spans="1:2" x14ac:dyDescent="0.25">
      <c r="A207" s="9" t="s">
        <v>217</v>
      </c>
      <c r="B207" s="13">
        <v>1</v>
      </c>
    </row>
    <row r="208" spans="1:2" x14ac:dyDescent="0.25">
      <c r="A208" s="9" t="s">
        <v>218</v>
      </c>
      <c r="B208" s="13">
        <v>1</v>
      </c>
    </row>
    <row r="209" spans="1:2" x14ac:dyDescent="0.25">
      <c r="A209" s="9" t="s">
        <v>219</v>
      </c>
      <c r="B209" s="13">
        <v>1</v>
      </c>
    </row>
    <row r="210" spans="1:2" x14ac:dyDescent="0.25">
      <c r="A210" s="9" t="s">
        <v>220</v>
      </c>
      <c r="B210" s="13">
        <v>1</v>
      </c>
    </row>
    <row r="211" spans="1:2" x14ac:dyDescent="0.25">
      <c r="A211" s="9" t="s">
        <v>221</v>
      </c>
      <c r="B211" s="13">
        <v>1</v>
      </c>
    </row>
    <row r="212" spans="1:2" x14ac:dyDescent="0.25">
      <c r="A212" s="9" t="s">
        <v>222</v>
      </c>
      <c r="B212" s="1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5273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INSCRITOS</vt:lpstr>
      <vt:lpstr>Escalões Jov</vt:lpstr>
      <vt:lpstr>Clubes Jov</vt:lpstr>
      <vt:lpstr>Pontos</vt:lpstr>
      <vt:lpstr>'Escalões Jov'!_FiltrarBancodeDados</vt:lpstr>
      <vt:lpstr>'Escalões Jov'!Area_de_impressao</vt:lpstr>
      <vt:lpstr>INSCRITOS!Area_de_impressao</vt:lpstr>
      <vt:lpstr>'Escalões Jov'!Titulos_de_impressao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Artur Parreira</cp:lastModifiedBy>
  <cp:revision>40</cp:revision>
  <cp:lastPrinted>2021-10-02T17:27:37Z</cp:lastPrinted>
  <dcterms:created xsi:type="dcterms:W3CDTF">2016-04-26T14:30:14Z</dcterms:created>
  <dcterms:modified xsi:type="dcterms:W3CDTF">2021-10-02T23:32:12Z</dcterms:modified>
  <dc:language>pt-PT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