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21\REGIÕES\CENTRO LITORAL\DISTRITAIS\2021_10_05 III Aquatlo Jovem da Amadora\INSCRIÇÕES E RESULTADOS\"/>
    </mc:Choice>
  </mc:AlternateContent>
  <bookViews>
    <workbookView xWindow="-105" yWindow="-105" windowWidth="10935" windowHeight="7605" tabRatio="667" firstSheet="1" activeTab="1"/>
  </bookViews>
  <sheets>
    <sheet name="INSCRITOS" sheetId="1" state="hidden" r:id="rId1"/>
    <sheet name="Escalões Jov" sheetId="2" r:id="rId2"/>
    <sheet name="Clubes Jov" sheetId="4" state="hidden" r:id="rId3"/>
    <sheet name="Pontos" sheetId="5" state="hidden" r:id="rId4"/>
    <sheet name="presentes" sheetId="6" state="hidden" r:id="rId5"/>
  </sheets>
  <definedNames>
    <definedName name="_xlnm._FilterDatabase" localSheetId="1">'Escalões Jov'!$G$1:$G$290</definedName>
    <definedName name="_xlnm._FilterDatabase" localSheetId="0" hidden="1">INSCRITOS!$A$1:$H$271</definedName>
    <definedName name="_xlnm.Print_Area" localSheetId="1">'Escalões Jov'!$A$1:$I$290</definedName>
    <definedName name="_xlnm.Print_Area" localSheetId="0">INSCRITOS!$A$1:$H$271</definedName>
    <definedName name="_xlnm.Print_Titles" localSheetId="1">'Escalões Jov'!$1:$2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90" i="2" l="1"/>
  <c r="E44" i="4"/>
  <c r="I209" i="2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C148" i="2" l="1"/>
  <c r="D148" i="2"/>
  <c r="E148" i="2"/>
  <c r="F148" i="2"/>
  <c r="G148" i="2"/>
  <c r="I174" i="2" l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45" i="2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C201" i="2" l="1"/>
  <c r="D201" i="2"/>
  <c r="E201" i="2"/>
  <c r="F201" i="2"/>
  <c r="G201" i="2"/>
  <c r="C202" i="2"/>
  <c r="D202" i="2"/>
  <c r="E202" i="2"/>
  <c r="F202" i="2"/>
  <c r="G202" i="2"/>
  <c r="I262" i="2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I275" i="2" s="1"/>
  <c r="I276" i="2" s="1"/>
  <c r="I277" i="2" s="1"/>
  <c r="C262" i="2"/>
  <c r="D262" i="2"/>
  <c r="E262" i="2"/>
  <c r="F262" i="2"/>
  <c r="G262" i="2"/>
  <c r="C263" i="2"/>
  <c r="D263" i="2"/>
  <c r="E263" i="2"/>
  <c r="F263" i="2"/>
  <c r="G263" i="2"/>
  <c r="C183" i="2"/>
  <c r="D183" i="2"/>
  <c r="E183" i="2"/>
  <c r="F183" i="2"/>
  <c r="G183" i="2"/>
  <c r="C221" i="2"/>
  <c r="D221" i="2"/>
  <c r="E221" i="2"/>
  <c r="F221" i="2"/>
  <c r="G221" i="2"/>
  <c r="C222" i="2"/>
  <c r="D222" i="2"/>
  <c r="E222" i="2"/>
  <c r="F222" i="2"/>
  <c r="G222" i="2"/>
  <c r="C223" i="2"/>
  <c r="D223" i="2"/>
  <c r="E223" i="2"/>
  <c r="F223" i="2"/>
  <c r="G223" i="2"/>
  <c r="C224" i="2"/>
  <c r="D224" i="2"/>
  <c r="E224" i="2"/>
  <c r="F224" i="2"/>
  <c r="G224" i="2"/>
  <c r="C219" i="2"/>
  <c r="D219" i="2"/>
  <c r="E219" i="2"/>
  <c r="F219" i="2"/>
  <c r="G219" i="2"/>
  <c r="C220" i="2"/>
  <c r="D220" i="2"/>
  <c r="E220" i="2"/>
  <c r="F220" i="2"/>
  <c r="G220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199" i="2"/>
  <c r="C200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25" i="2"/>
  <c r="C226" i="2"/>
  <c r="C227" i="2"/>
  <c r="C228" i="2"/>
  <c r="C229" i="2"/>
  <c r="G199" i="2"/>
  <c r="G200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25" i="2"/>
  <c r="G226" i="2"/>
  <c r="G227" i="2"/>
  <c r="G228" i="2"/>
  <c r="G229" i="2"/>
  <c r="F199" i="2"/>
  <c r="F200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25" i="2"/>
  <c r="F226" i="2"/>
  <c r="F227" i="2"/>
  <c r="F228" i="2"/>
  <c r="F229" i="2"/>
  <c r="E199" i="2"/>
  <c r="E200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25" i="2"/>
  <c r="E226" i="2"/>
  <c r="E227" i="2"/>
  <c r="E228" i="2"/>
  <c r="E229" i="2"/>
  <c r="D213" i="2"/>
  <c r="D214" i="2"/>
  <c r="D215" i="2"/>
  <c r="D216" i="2"/>
  <c r="D217" i="2"/>
  <c r="D218" i="2"/>
  <c r="D225" i="2"/>
  <c r="D226" i="2"/>
  <c r="D227" i="2"/>
  <c r="D228" i="2"/>
  <c r="D229" i="2"/>
  <c r="D199" i="2"/>
  <c r="D200" i="2"/>
  <c r="D203" i="2"/>
  <c r="D204" i="2"/>
  <c r="D205" i="2"/>
  <c r="D206" i="2"/>
  <c r="D207" i="2"/>
  <c r="D208" i="2"/>
  <c r="D209" i="2"/>
  <c r="D210" i="2"/>
  <c r="D211" i="2"/>
  <c r="D212" i="2"/>
  <c r="I283" i="2"/>
  <c r="I284" i="2" s="1"/>
  <c r="I285" i="2" s="1"/>
  <c r="I235" i="2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199" i="2"/>
  <c r="I200" i="2" s="1"/>
  <c r="I201" i="2" s="1"/>
  <c r="I202" i="2" s="1"/>
  <c r="I203" i="2" s="1"/>
  <c r="I204" i="2" s="1"/>
  <c r="G294" i="2"/>
  <c r="F294" i="2"/>
  <c r="E294" i="2"/>
  <c r="D294" i="2"/>
  <c r="C294" i="2"/>
  <c r="F290" i="2"/>
  <c r="E290" i="2"/>
  <c r="D290" i="2"/>
  <c r="C290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G145" i="2"/>
  <c r="G146" i="2"/>
  <c r="G147" i="2"/>
  <c r="G149" i="2"/>
  <c r="G150" i="2"/>
  <c r="G151" i="2"/>
  <c r="G152" i="2"/>
  <c r="G153" i="2"/>
  <c r="G154" i="2"/>
  <c r="G155" i="2"/>
  <c r="G156" i="2"/>
  <c r="G157" i="2"/>
  <c r="G158" i="2"/>
  <c r="G159" i="2"/>
  <c r="F145" i="2"/>
  <c r="F146" i="2"/>
  <c r="F147" i="2"/>
  <c r="F149" i="2"/>
  <c r="F150" i="2"/>
  <c r="F151" i="2"/>
  <c r="F152" i="2"/>
  <c r="F153" i="2"/>
  <c r="F154" i="2"/>
  <c r="F155" i="2"/>
  <c r="F156" i="2"/>
  <c r="F157" i="2"/>
  <c r="F158" i="2"/>
  <c r="F159" i="2"/>
  <c r="E145" i="2"/>
  <c r="E146" i="2"/>
  <c r="E147" i="2"/>
  <c r="E149" i="2"/>
  <c r="E150" i="2"/>
  <c r="E151" i="2"/>
  <c r="E152" i="2"/>
  <c r="E153" i="2"/>
  <c r="E154" i="2"/>
  <c r="E155" i="2"/>
  <c r="E156" i="2"/>
  <c r="E157" i="2"/>
  <c r="D145" i="2"/>
  <c r="D146" i="2"/>
  <c r="D147" i="2"/>
  <c r="D149" i="2"/>
  <c r="D150" i="2"/>
  <c r="D151" i="2"/>
  <c r="D152" i="2"/>
  <c r="D153" i="2"/>
  <c r="D154" i="2"/>
  <c r="D155" i="2"/>
  <c r="D156" i="2"/>
  <c r="C145" i="2"/>
  <c r="C146" i="2"/>
  <c r="C147" i="2"/>
  <c r="C149" i="2"/>
  <c r="C150" i="2"/>
  <c r="C151" i="2"/>
  <c r="C152" i="2"/>
  <c r="C153" i="2"/>
  <c r="C154" i="2"/>
  <c r="C155" i="2"/>
  <c r="C156" i="2"/>
  <c r="C157" i="2"/>
  <c r="G81" i="2"/>
  <c r="F81" i="2"/>
  <c r="E81" i="2"/>
  <c r="D81" i="2"/>
  <c r="C81" i="2"/>
  <c r="G55" i="2"/>
  <c r="F55" i="2"/>
  <c r="E55" i="2"/>
  <c r="D55" i="2"/>
  <c r="C55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86" i="2" l="1"/>
  <c r="D286" i="2"/>
  <c r="E286" i="2"/>
  <c r="F286" i="2"/>
  <c r="G286" i="2"/>
  <c r="C278" i="2"/>
  <c r="D278" i="2"/>
  <c r="E278" i="2"/>
  <c r="F278" i="2"/>
  <c r="G278" i="2"/>
  <c r="C190" i="2"/>
  <c r="D190" i="2"/>
  <c r="E190" i="2"/>
  <c r="F190" i="2"/>
  <c r="G190" i="2"/>
  <c r="C191" i="2"/>
  <c r="D191" i="2"/>
  <c r="E191" i="2"/>
  <c r="F191" i="2"/>
  <c r="G191" i="2"/>
  <c r="C192" i="2"/>
  <c r="D192" i="2"/>
  <c r="E192" i="2"/>
  <c r="F192" i="2"/>
  <c r="G192" i="2"/>
  <c r="C193" i="2"/>
  <c r="D193" i="2"/>
  <c r="E193" i="2"/>
  <c r="F193" i="2"/>
  <c r="G193" i="2"/>
  <c r="C194" i="2"/>
  <c r="D194" i="2"/>
  <c r="E194" i="2"/>
  <c r="F194" i="2"/>
  <c r="G194" i="2"/>
  <c r="C177" i="2"/>
  <c r="D177" i="2"/>
  <c r="E177" i="2"/>
  <c r="F177" i="2"/>
  <c r="G177" i="2"/>
  <c r="C178" i="2"/>
  <c r="D178" i="2"/>
  <c r="E178" i="2"/>
  <c r="F178" i="2"/>
  <c r="G178" i="2"/>
  <c r="C179" i="2"/>
  <c r="D179" i="2"/>
  <c r="E179" i="2"/>
  <c r="F179" i="2"/>
  <c r="G179" i="2"/>
  <c r="C180" i="2"/>
  <c r="D180" i="2"/>
  <c r="E180" i="2"/>
  <c r="F180" i="2"/>
  <c r="G180" i="2"/>
  <c r="C181" i="2"/>
  <c r="D181" i="2"/>
  <c r="E181" i="2"/>
  <c r="F181" i="2"/>
  <c r="G181" i="2"/>
  <c r="C182" i="2"/>
  <c r="D182" i="2"/>
  <c r="E182" i="2"/>
  <c r="F182" i="2"/>
  <c r="G182" i="2"/>
  <c r="C184" i="2"/>
  <c r="D184" i="2"/>
  <c r="E184" i="2"/>
  <c r="F184" i="2"/>
  <c r="G184" i="2"/>
  <c r="C185" i="2"/>
  <c r="D185" i="2"/>
  <c r="E185" i="2"/>
  <c r="F185" i="2"/>
  <c r="G185" i="2"/>
  <c r="C186" i="2"/>
  <c r="D186" i="2"/>
  <c r="E186" i="2"/>
  <c r="F186" i="2"/>
  <c r="G186" i="2"/>
  <c r="C187" i="2"/>
  <c r="D187" i="2"/>
  <c r="E187" i="2"/>
  <c r="F187" i="2"/>
  <c r="G187" i="2"/>
  <c r="C188" i="2"/>
  <c r="D188" i="2"/>
  <c r="E188" i="2"/>
  <c r="F188" i="2"/>
  <c r="G188" i="2"/>
  <c r="C189" i="2"/>
  <c r="D189" i="2"/>
  <c r="E189" i="2"/>
  <c r="F189" i="2"/>
  <c r="G189" i="2"/>
  <c r="D157" i="2"/>
  <c r="C158" i="2"/>
  <c r="D158" i="2"/>
  <c r="E158" i="2"/>
  <c r="C159" i="2"/>
  <c r="D159" i="2"/>
  <c r="E159" i="2"/>
  <c r="C160" i="2"/>
  <c r="D160" i="2"/>
  <c r="E160" i="2"/>
  <c r="F160" i="2"/>
  <c r="G160" i="2"/>
  <c r="C161" i="2"/>
  <c r="D161" i="2"/>
  <c r="E161" i="2"/>
  <c r="F161" i="2"/>
  <c r="G161" i="2"/>
  <c r="C162" i="2"/>
  <c r="D162" i="2"/>
  <c r="E162" i="2"/>
  <c r="F162" i="2"/>
  <c r="G162" i="2"/>
  <c r="C163" i="2"/>
  <c r="D163" i="2"/>
  <c r="E163" i="2"/>
  <c r="F163" i="2"/>
  <c r="G163" i="2"/>
  <c r="C164" i="2"/>
  <c r="D164" i="2"/>
  <c r="E164" i="2"/>
  <c r="F164" i="2"/>
  <c r="G164" i="2"/>
  <c r="C165" i="2"/>
  <c r="D165" i="2"/>
  <c r="E165" i="2"/>
  <c r="F165" i="2"/>
  <c r="G165" i="2"/>
  <c r="C166" i="2"/>
  <c r="D166" i="2"/>
  <c r="E166" i="2"/>
  <c r="F166" i="2"/>
  <c r="G166" i="2"/>
  <c r="C167" i="2"/>
  <c r="D167" i="2"/>
  <c r="E167" i="2"/>
  <c r="F167" i="2"/>
  <c r="G167" i="2"/>
  <c r="C168" i="2"/>
  <c r="D168" i="2"/>
  <c r="E168" i="2"/>
  <c r="F168" i="2"/>
  <c r="G168" i="2"/>
  <c r="C169" i="2"/>
  <c r="D169" i="2"/>
  <c r="E169" i="2"/>
  <c r="F169" i="2"/>
  <c r="G169" i="2"/>
  <c r="C134" i="2"/>
  <c r="D134" i="2"/>
  <c r="E134" i="2"/>
  <c r="F134" i="2"/>
  <c r="G134" i="2"/>
  <c r="C135" i="2"/>
  <c r="D135" i="2"/>
  <c r="E135" i="2"/>
  <c r="F135" i="2"/>
  <c r="G135" i="2"/>
  <c r="C136" i="2"/>
  <c r="D136" i="2"/>
  <c r="E136" i="2"/>
  <c r="F136" i="2"/>
  <c r="G136" i="2"/>
  <c r="C137" i="2"/>
  <c r="D137" i="2"/>
  <c r="E137" i="2"/>
  <c r="F137" i="2"/>
  <c r="G137" i="2"/>
  <c r="C138" i="2"/>
  <c r="D138" i="2"/>
  <c r="E138" i="2"/>
  <c r="F138" i="2"/>
  <c r="G138" i="2"/>
  <c r="C139" i="2"/>
  <c r="D139" i="2"/>
  <c r="E139" i="2"/>
  <c r="F139" i="2"/>
  <c r="G139" i="2"/>
  <c r="C122" i="2"/>
  <c r="D122" i="2"/>
  <c r="E122" i="2"/>
  <c r="F122" i="2"/>
  <c r="G122" i="2"/>
  <c r="C123" i="2"/>
  <c r="D123" i="2"/>
  <c r="E123" i="2"/>
  <c r="F123" i="2"/>
  <c r="G123" i="2"/>
  <c r="C124" i="2"/>
  <c r="D124" i="2"/>
  <c r="E124" i="2"/>
  <c r="F124" i="2"/>
  <c r="G124" i="2"/>
  <c r="C125" i="2"/>
  <c r="D125" i="2"/>
  <c r="E125" i="2"/>
  <c r="F125" i="2"/>
  <c r="G125" i="2"/>
  <c r="C126" i="2"/>
  <c r="D126" i="2"/>
  <c r="E126" i="2"/>
  <c r="F126" i="2"/>
  <c r="G126" i="2"/>
  <c r="C127" i="2"/>
  <c r="D127" i="2"/>
  <c r="E127" i="2"/>
  <c r="F127" i="2"/>
  <c r="G127" i="2"/>
  <c r="C128" i="2"/>
  <c r="D128" i="2"/>
  <c r="E128" i="2"/>
  <c r="F128" i="2"/>
  <c r="G128" i="2"/>
  <c r="C129" i="2"/>
  <c r="D129" i="2"/>
  <c r="E129" i="2"/>
  <c r="F129" i="2"/>
  <c r="G129" i="2"/>
  <c r="C130" i="2"/>
  <c r="D130" i="2"/>
  <c r="E130" i="2"/>
  <c r="F130" i="2"/>
  <c r="G130" i="2"/>
  <c r="C131" i="2"/>
  <c r="D131" i="2"/>
  <c r="E131" i="2"/>
  <c r="F131" i="2"/>
  <c r="G131" i="2"/>
  <c r="C132" i="2"/>
  <c r="D132" i="2"/>
  <c r="E132" i="2"/>
  <c r="F132" i="2"/>
  <c r="G132" i="2"/>
  <c r="C133" i="2"/>
  <c r="D133" i="2"/>
  <c r="E133" i="2"/>
  <c r="F133" i="2"/>
  <c r="G133" i="2"/>
  <c r="C110" i="2"/>
  <c r="D110" i="2"/>
  <c r="E110" i="2"/>
  <c r="F110" i="2"/>
  <c r="G110" i="2"/>
  <c r="C111" i="2"/>
  <c r="D111" i="2"/>
  <c r="E111" i="2"/>
  <c r="F111" i="2"/>
  <c r="G111" i="2"/>
  <c r="C112" i="2"/>
  <c r="D112" i="2"/>
  <c r="E112" i="2"/>
  <c r="F112" i="2"/>
  <c r="G112" i="2"/>
  <c r="C99" i="2"/>
  <c r="D99" i="2"/>
  <c r="E99" i="2"/>
  <c r="F99" i="2"/>
  <c r="G99" i="2"/>
  <c r="C100" i="2"/>
  <c r="D100" i="2"/>
  <c r="E100" i="2"/>
  <c r="F100" i="2"/>
  <c r="G100" i="2"/>
  <c r="C101" i="2"/>
  <c r="D101" i="2"/>
  <c r="E101" i="2"/>
  <c r="F101" i="2"/>
  <c r="G101" i="2"/>
  <c r="C102" i="2"/>
  <c r="D102" i="2"/>
  <c r="E102" i="2"/>
  <c r="F102" i="2"/>
  <c r="G102" i="2"/>
  <c r="C103" i="2"/>
  <c r="D103" i="2"/>
  <c r="E103" i="2"/>
  <c r="F103" i="2"/>
  <c r="G103" i="2"/>
  <c r="C104" i="2"/>
  <c r="D104" i="2"/>
  <c r="E104" i="2"/>
  <c r="F104" i="2"/>
  <c r="G104" i="2"/>
  <c r="C105" i="2"/>
  <c r="D105" i="2"/>
  <c r="E105" i="2"/>
  <c r="F105" i="2"/>
  <c r="G105" i="2"/>
  <c r="C106" i="2"/>
  <c r="D106" i="2"/>
  <c r="E106" i="2"/>
  <c r="F106" i="2"/>
  <c r="G106" i="2"/>
  <c r="C107" i="2"/>
  <c r="D107" i="2"/>
  <c r="E107" i="2"/>
  <c r="F107" i="2"/>
  <c r="G107" i="2"/>
  <c r="C108" i="2"/>
  <c r="D108" i="2"/>
  <c r="E108" i="2"/>
  <c r="F108" i="2"/>
  <c r="G108" i="2"/>
  <c r="C109" i="2"/>
  <c r="D109" i="2"/>
  <c r="E109" i="2"/>
  <c r="F109" i="2"/>
  <c r="G109" i="2"/>
  <c r="C84" i="2"/>
  <c r="D84" i="2"/>
  <c r="E84" i="2"/>
  <c r="F84" i="2"/>
  <c r="G84" i="2"/>
  <c r="C85" i="2"/>
  <c r="D85" i="2"/>
  <c r="E85" i="2"/>
  <c r="F85" i="2"/>
  <c r="G85" i="2"/>
  <c r="C86" i="2"/>
  <c r="D86" i="2"/>
  <c r="E86" i="2"/>
  <c r="F86" i="2"/>
  <c r="G86" i="2"/>
  <c r="C87" i="2"/>
  <c r="D87" i="2"/>
  <c r="E87" i="2"/>
  <c r="F87" i="2"/>
  <c r="G87" i="2"/>
  <c r="C88" i="2"/>
  <c r="D88" i="2"/>
  <c r="E88" i="2"/>
  <c r="F88" i="2"/>
  <c r="G88" i="2"/>
  <c r="C89" i="2"/>
  <c r="D89" i="2"/>
  <c r="E89" i="2"/>
  <c r="F89" i="2"/>
  <c r="G89" i="2"/>
  <c r="C90" i="2"/>
  <c r="D90" i="2"/>
  <c r="E90" i="2"/>
  <c r="F90" i="2"/>
  <c r="G90" i="2"/>
  <c r="C91" i="2"/>
  <c r="D91" i="2"/>
  <c r="E91" i="2"/>
  <c r="F91" i="2"/>
  <c r="G91" i="2"/>
  <c r="C92" i="2"/>
  <c r="D92" i="2"/>
  <c r="E92" i="2"/>
  <c r="F92" i="2"/>
  <c r="G92" i="2"/>
  <c r="C93" i="2"/>
  <c r="D93" i="2"/>
  <c r="E93" i="2"/>
  <c r="F93" i="2"/>
  <c r="G93" i="2"/>
  <c r="C94" i="2"/>
  <c r="D94" i="2"/>
  <c r="E94" i="2"/>
  <c r="F94" i="2"/>
  <c r="G94" i="2"/>
  <c r="C95" i="2"/>
  <c r="D95" i="2"/>
  <c r="E95" i="2"/>
  <c r="F95" i="2"/>
  <c r="G95" i="2"/>
  <c r="C96" i="2"/>
  <c r="D96" i="2"/>
  <c r="E96" i="2"/>
  <c r="F96" i="2"/>
  <c r="G96" i="2"/>
  <c r="C97" i="2"/>
  <c r="D97" i="2"/>
  <c r="E97" i="2"/>
  <c r="F97" i="2"/>
  <c r="G97" i="2"/>
  <c r="C98" i="2"/>
  <c r="D98" i="2"/>
  <c r="E98" i="2"/>
  <c r="F98" i="2"/>
  <c r="G98" i="2"/>
  <c r="C82" i="2"/>
  <c r="D82" i="2"/>
  <c r="E82" i="2"/>
  <c r="F82" i="2"/>
  <c r="G82" i="2"/>
  <c r="C83" i="2"/>
  <c r="D83" i="2"/>
  <c r="E83" i="2"/>
  <c r="F83" i="2"/>
  <c r="G83" i="2"/>
  <c r="G6" i="2"/>
  <c r="F6" i="2"/>
  <c r="E6" i="2"/>
  <c r="D6" i="2"/>
  <c r="C6" i="2"/>
  <c r="C283" i="2" l="1"/>
  <c r="D283" i="2"/>
  <c r="E283" i="2"/>
  <c r="F283" i="2"/>
  <c r="G283" i="2"/>
  <c r="C284" i="2"/>
  <c r="D284" i="2"/>
  <c r="E284" i="2"/>
  <c r="F284" i="2"/>
  <c r="G284" i="2"/>
  <c r="C285" i="2"/>
  <c r="D285" i="2"/>
  <c r="E285" i="2"/>
  <c r="F285" i="2"/>
  <c r="G285" i="2"/>
  <c r="C176" i="2"/>
  <c r="D176" i="2"/>
  <c r="E176" i="2"/>
  <c r="F176" i="2"/>
  <c r="G176" i="2"/>
  <c r="C120" i="2"/>
  <c r="D120" i="2"/>
  <c r="E120" i="2"/>
  <c r="F120" i="2"/>
  <c r="G120" i="2"/>
  <c r="C121" i="2"/>
  <c r="D121" i="2"/>
  <c r="E121" i="2"/>
  <c r="F121" i="2"/>
  <c r="G121" i="2"/>
  <c r="C58" i="2"/>
  <c r="D58" i="2"/>
  <c r="E58" i="2"/>
  <c r="F58" i="2"/>
  <c r="G58" i="2"/>
  <c r="C59" i="2"/>
  <c r="D59" i="2"/>
  <c r="E59" i="2"/>
  <c r="F59" i="2"/>
  <c r="G59" i="2"/>
  <c r="C60" i="2"/>
  <c r="D60" i="2"/>
  <c r="E60" i="2"/>
  <c r="F60" i="2"/>
  <c r="G60" i="2"/>
  <c r="C61" i="2"/>
  <c r="D61" i="2"/>
  <c r="E61" i="2"/>
  <c r="F61" i="2"/>
  <c r="G61" i="2"/>
  <c r="C62" i="2"/>
  <c r="D62" i="2"/>
  <c r="E62" i="2"/>
  <c r="F62" i="2"/>
  <c r="G62" i="2"/>
  <c r="C63" i="2"/>
  <c r="D63" i="2"/>
  <c r="E63" i="2"/>
  <c r="F63" i="2"/>
  <c r="G63" i="2"/>
  <c r="C64" i="2"/>
  <c r="D64" i="2"/>
  <c r="E64" i="2"/>
  <c r="F64" i="2"/>
  <c r="G64" i="2"/>
  <c r="C65" i="2"/>
  <c r="D65" i="2"/>
  <c r="E65" i="2"/>
  <c r="F65" i="2"/>
  <c r="G65" i="2"/>
  <c r="C66" i="2"/>
  <c r="D66" i="2"/>
  <c r="E66" i="2"/>
  <c r="F66" i="2"/>
  <c r="G66" i="2"/>
  <c r="C67" i="2"/>
  <c r="D67" i="2"/>
  <c r="E67" i="2"/>
  <c r="F67" i="2"/>
  <c r="G67" i="2"/>
  <c r="C68" i="2"/>
  <c r="D68" i="2"/>
  <c r="E68" i="2"/>
  <c r="F68" i="2"/>
  <c r="G68" i="2"/>
  <c r="C69" i="2"/>
  <c r="D69" i="2"/>
  <c r="E69" i="2"/>
  <c r="F69" i="2"/>
  <c r="G69" i="2"/>
  <c r="C70" i="2"/>
  <c r="D70" i="2"/>
  <c r="E70" i="2"/>
  <c r="F70" i="2"/>
  <c r="G70" i="2"/>
  <c r="C71" i="2"/>
  <c r="D71" i="2"/>
  <c r="E71" i="2"/>
  <c r="F71" i="2"/>
  <c r="G71" i="2"/>
  <c r="C72" i="2"/>
  <c r="D72" i="2"/>
  <c r="E72" i="2"/>
  <c r="F72" i="2"/>
  <c r="G72" i="2"/>
  <c r="C73" i="2"/>
  <c r="D73" i="2"/>
  <c r="E73" i="2"/>
  <c r="F73" i="2"/>
  <c r="G73" i="2"/>
  <c r="C74" i="2"/>
  <c r="D74" i="2"/>
  <c r="E74" i="2"/>
  <c r="F74" i="2"/>
  <c r="G74" i="2"/>
  <c r="C75" i="2"/>
  <c r="D75" i="2"/>
  <c r="E75" i="2"/>
  <c r="F75" i="2"/>
  <c r="G75" i="2"/>
  <c r="D26" i="2" l="1"/>
  <c r="G26" i="2" l="1"/>
  <c r="F26" i="2"/>
  <c r="E26" i="2"/>
  <c r="C26" i="2"/>
  <c r="C173" i="2" l="1"/>
  <c r="D173" i="2"/>
  <c r="E173" i="2"/>
  <c r="F173" i="2"/>
  <c r="G173" i="2"/>
  <c r="C174" i="2"/>
  <c r="D174" i="2"/>
  <c r="E174" i="2"/>
  <c r="F174" i="2"/>
  <c r="G174" i="2"/>
  <c r="C175" i="2"/>
  <c r="D175" i="2"/>
  <c r="E175" i="2"/>
  <c r="F175" i="2"/>
  <c r="G175" i="2"/>
  <c r="C144" i="2"/>
  <c r="D144" i="2"/>
  <c r="E144" i="2"/>
  <c r="F144" i="2"/>
  <c r="G144" i="2"/>
  <c r="C117" i="2"/>
  <c r="D117" i="2"/>
  <c r="E117" i="2"/>
  <c r="F117" i="2"/>
  <c r="G117" i="2"/>
  <c r="C118" i="2"/>
  <c r="D118" i="2"/>
  <c r="E118" i="2"/>
  <c r="F118" i="2"/>
  <c r="G118" i="2"/>
  <c r="C80" i="2"/>
  <c r="D80" i="2"/>
  <c r="E80" i="2"/>
  <c r="F80" i="2"/>
  <c r="G80" i="2"/>
  <c r="C54" i="2"/>
  <c r="D54" i="2"/>
  <c r="E54" i="2"/>
  <c r="F54" i="2"/>
  <c r="G54" i="2"/>
  <c r="C56" i="2"/>
  <c r="D56" i="2"/>
  <c r="E56" i="2"/>
  <c r="F56" i="2"/>
  <c r="G56" i="2"/>
  <c r="C57" i="2"/>
  <c r="D57" i="2"/>
  <c r="E57" i="2"/>
  <c r="F57" i="2"/>
  <c r="G57" i="2"/>
  <c r="G282" i="2" l="1"/>
  <c r="F282" i="2"/>
  <c r="E282" i="2"/>
  <c r="D282" i="2"/>
  <c r="C282" i="2"/>
  <c r="G261" i="2" l="1"/>
  <c r="F261" i="2"/>
  <c r="E261" i="2"/>
  <c r="D261" i="2"/>
  <c r="C261" i="2"/>
  <c r="G234" i="2"/>
  <c r="F234" i="2"/>
  <c r="E234" i="2"/>
  <c r="D234" i="2"/>
  <c r="C234" i="2"/>
  <c r="G198" i="2"/>
  <c r="F198" i="2"/>
  <c r="E198" i="2"/>
  <c r="D198" i="2"/>
  <c r="C198" i="2"/>
  <c r="G119" i="2"/>
  <c r="F119" i="2"/>
  <c r="E119" i="2"/>
  <c r="D119" i="2"/>
  <c r="C119" i="2"/>
  <c r="C37" i="4" l="1"/>
  <c r="C44" i="4"/>
  <c r="C43" i="4"/>
  <c r="C41" i="4"/>
  <c r="A41" i="4" s="1"/>
  <c r="C40" i="4"/>
  <c r="C36" i="4"/>
  <c r="A36" i="4" s="1"/>
  <c r="C30" i="4"/>
  <c r="C32" i="4"/>
  <c r="C34" i="4"/>
  <c r="A34" i="4" s="1"/>
  <c r="C38" i="4"/>
  <c r="C35" i="4"/>
  <c r="C39" i="4"/>
  <c r="A39" i="4" s="1"/>
  <c r="C33" i="4"/>
  <c r="A33" i="4" s="1"/>
  <c r="C31" i="4"/>
  <c r="C42" i="4"/>
  <c r="E30" i="4" l="1"/>
  <c r="E34" i="4"/>
  <c r="E38" i="4"/>
  <c r="E42" i="4"/>
  <c r="E33" i="4"/>
  <c r="E41" i="4"/>
  <c r="E31" i="4"/>
  <c r="E35" i="4"/>
  <c r="E39" i="4"/>
  <c r="E43" i="4"/>
  <c r="E37" i="4"/>
  <c r="E32" i="4"/>
  <c r="E36" i="4"/>
  <c r="E40" i="4"/>
  <c r="A37" i="4"/>
  <c r="A40" i="4"/>
  <c r="A44" i="4"/>
  <c r="A32" i="4"/>
  <c r="A43" i="4"/>
  <c r="A38" i="4"/>
  <c r="A30" i="4"/>
  <c r="A35" i="4"/>
  <c r="A42" i="4"/>
  <c r="A31" i="4"/>
  <c r="C6" i="4" l="1"/>
  <c r="C18" i="4"/>
  <c r="B16" i="4"/>
  <c r="C7" i="4"/>
  <c r="B6" i="4"/>
  <c r="C16" i="4"/>
  <c r="C17" i="4"/>
  <c r="C12" i="4"/>
  <c r="C8" i="4"/>
  <c r="B17" i="4"/>
  <c r="B13" i="4"/>
  <c r="B19" i="4"/>
  <c r="B14" i="4"/>
  <c r="B10" i="4"/>
  <c r="C19" i="4"/>
  <c r="C15" i="4"/>
  <c r="B7" i="4"/>
  <c r="B11" i="4"/>
  <c r="B12" i="4"/>
  <c r="C10" i="4"/>
  <c r="C13" i="4"/>
  <c r="B9" i="4"/>
  <c r="C9" i="4"/>
  <c r="B15" i="4"/>
  <c r="C11" i="4"/>
  <c r="B18" i="4"/>
  <c r="C14" i="4"/>
  <c r="B8" i="4"/>
</calcChain>
</file>

<file path=xl/sharedStrings.xml><?xml version="1.0" encoding="utf-8"?>
<sst xmlns="http://schemas.openxmlformats.org/spreadsheetml/2006/main" count="1950" uniqueCount="554">
  <si>
    <t>Dorsal</t>
  </si>
  <si>
    <t>Licença</t>
  </si>
  <si>
    <t>Nome</t>
  </si>
  <si>
    <t>Data Nasc.</t>
  </si>
  <si>
    <t>Género</t>
  </si>
  <si>
    <t>Atestado médico</t>
  </si>
  <si>
    <t>Clube</t>
  </si>
  <si>
    <t>Pos</t>
  </si>
  <si>
    <t>Pontos</t>
  </si>
  <si>
    <t>CLASSIFICAÇÃO POR CLUBES</t>
  </si>
  <si>
    <t>Atletas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</si>
  <si>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</si>
  <si>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</si>
  <si>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</si>
  <si>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</si>
  <si>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</si>
  <si>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</si>
  <si>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</si>
  <si>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</si>
  <si>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</si>
  <si>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</si>
  <si>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</si>
  <si>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</si>
  <si>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</si>
  <si>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</si>
  <si>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</si>
  <si>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</si>
  <si>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</si>
  <si>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</si>
  <si>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</si>
  <si>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</si>
  <si>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</si>
  <si>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</si>
  <si>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</si>
  <si>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</si>
  <si>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</si>
  <si>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</si>
  <si>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</si>
  <si>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</si>
  <si>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</si>
  <si>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</si>
  <si>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</si>
  <si>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</si>
  <si>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</si>
  <si>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</si>
  <si>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</si>
  <si>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</si>
  <si>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</si>
  <si>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</si>
  <si>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</si>
  <si>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</si>
  <si>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</si>
  <si>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</si>
  <si>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</si>
  <si>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</si>
  <si>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</si>
  <si>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</si>
  <si>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</si>
  <si>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</si>
  <si>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</si>
  <si>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</si>
  <si>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</si>
  <si>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</si>
  <si>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</si>
  <si>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</si>
  <si>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</si>
  <si>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</si>
  <si>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</si>
  <si>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</si>
  <si>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</si>
  <si>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</si>
  <si>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</si>
  <si>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</si>
  <si>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</si>
  <si>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</si>
  <si>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</si>
  <si>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</si>
  <si>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</si>
  <si>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</si>
  <si>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</si>
  <si>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</si>
  <si>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</si>
  <si>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</si>
  <si>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</si>
  <si>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</si>
  <si>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</si>
  <si>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</si>
  <si>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</si>
  <si>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</si>
  <si>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</si>
  <si>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</si>
  <si>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</si>
  <si>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</si>
  <si>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</si>
  <si>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</si>
  <si>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</si>
  <si>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</si>
  <si>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</si>
  <si>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</si>
  <si>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</si>
  <si>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</si>
  <si>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</si>
  <si>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</si>
  <si>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</si>
  <si>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</si>
  <si>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</si>
  <si>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</si>
  <si>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</si>
  <si>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</si>
  <si>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</si>
  <si>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</si>
  <si>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</si>
  <si>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</si>
  <si>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</si>
  <si>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</si>
  <si>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</si>
  <si>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t>106º</t>
  </si>
  <si>
    <t>107º</t>
  </si>
  <si>
    <t>108º</t>
  </si>
  <si>
    <t>109º</t>
  </si>
  <si>
    <t>110º</t>
  </si>
  <si>
    <t>111º</t>
  </si>
  <si>
    <t>112º</t>
  </si>
  <si>
    <t>113º</t>
  </si>
  <si>
    <t>114º</t>
  </si>
  <si>
    <t>115º</t>
  </si>
  <si>
    <t>116º</t>
  </si>
  <si>
    <t>117º</t>
  </si>
  <si>
    <t>118º</t>
  </si>
  <si>
    <t>119º</t>
  </si>
  <si>
    <t>120º</t>
  </si>
  <si>
    <t>121º</t>
  </si>
  <si>
    <t>122º</t>
  </si>
  <si>
    <t>123º</t>
  </si>
  <si>
    <t>124º</t>
  </si>
  <si>
    <t>125º</t>
  </si>
  <si>
    <t>126º</t>
  </si>
  <si>
    <t>127º</t>
  </si>
  <si>
    <t>128º</t>
  </si>
  <si>
    <t>129º</t>
  </si>
  <si>
    <t>130º</t>
  </si>
  <si>
    <t>131º</t>
  </si>
  <si>
    <t>132º</t>
  </si>
  <si>
    <t>133º</t>
  </si>
  <si>
    <t>134º</t>
  </si>
  <si>
    <t>135º</t>
  </si>
  <si>
    <t>136º</t>
  </si>
  <si>
    <t>137º</t>
  </si>
  <si>
    <t>138º</t>
  </si>
  <si>
    <t>139º</t>
  </si>
  <si>
    <t>140º</t>
  </si>
  <si>
    <t>141º</t>
  </si>
  <si>
    <t>142º</t>
  </si>
  <si>
    <t>143º</t>
  </si>
  <si>
    <t>144º</t>
  </si>
  <si>
    <t>145º</t>
  </si>
  <si>
    <t>146º</t>
  </si>
  <si>
    <t>147º</t>
  </si>
  <si>
    <t>148º</t>
  </si>
  <si>
    <t>149º</t>
  </si>
  <si>
    <t>150º</t>
  </si>
  <si>
    <t>151º</t>
  </si>
  <si>
    <t>152º</t>
  </si>
  <si>
    <t>153º</t>
  </si>
  <si>
    <t>154º</t>
  </si>
  <si>
    <t>155º</t>
  </si>
  <si>
    <t>156º</t>
  </si>
  <si>
    <t>157º</t>
  </si>
  <si>
    <t>158º</t>
  </si>
  <si>
    <t>159º</t>
  </si>
  <si>
    <t>160º</t>
  </si>
  <si>
    <t>161º</t>
  </si>
  <si>
    <t>162º</t>
  </si>
  <si>
    <t>163º</t>
  </si>
  <si>
    <t>164º</t>
  </si>
  <si>
    <t>165º</t>
  </si>
  <si>
    <t>166º</t>
  </si>
  <si>
    <t>167º</t>
  </si>
  <si>
    <t>168º</t>
  </si>
  <si>
    <t>169º</t>
  </si>
  <si>
    <t>170º</t>
  </si>
  <si>
    <t>171º</t>
  </si>
  <si>
    <t>172º</t>
  </si>
  <si>
    <t>173º</t>
  </si>
  <si>
    <t>174º</t>
  </si>
  <si>
    <t>175º</t>
  </si>
  <si>
    <t>176º</t>
  </si>
  <si>
    <t>177º</t>
  </si>
  <si>
    <t>178º</t>
  </si>
  <si>
    <t>179º</t>
  </si>
  <si>
    <t>180º</t>
  </si>
  <si>
    <t>181º</t>
  </si>
  <si>
    <t>182º</t>
  </si>
  <si>
    <t>183º</t>
  </si>
  <si>
    <t>184º</t>
  </si>
  <si>
    <t>185º</t>
  </si>
  <si>
    <t>186º</t>
  </si>
  <si>
    <t>187º</t>
  </si>
  <si>
    <t>188º</t>
  </si>
  <si>
    <t>189º</t>
  </si>
  <si>
    <t>190º</t>
  </si>
  <si>
    <t>191º</t>
  </si>
  <si>
    <t>192º</t>
  </si>
  <si>
    <t>193º</t>
  </si>
  <si>
    <t>194º</t>
  </si>
  <si>
    <t>195º</t>
  </si>
  <si>
    <t>196º</t>
  </si>
  <si>
    <t>197º</t>
  </si>
  <si>
    <t>198º</t>
  </si>
  <si>
    <t>199º</t>
  </si>
  <si>
    <t>200º</t>
  </si>
  <si>
    <t>201º</t>
  </si>
  <si>
    <t>202º</t>
  </si>
  <si>
    <t>203º</t>
  </si>
  <si>
    <t>204º</t>
  </si>
  <si>
    <t>205º</t>
  </si>
  <si>
    <t>206º</t>
  </si>
  <si>
    <t>207º</t>
  </si>
  <si>
    <t>208º</t>
  </si>
  <si>
    <t>209º</t>
  </si>
  <si>
    <t>210º</t>
  </si>
  <si>
    <t>211º</t>
  </si>
  <si>
    <t>Tempo</t>
  </si>
  <si>
    <t>Os Extra são atletas que ainda não são federados ou que têm o atestado médico inválido/ fora de prazo</t>
  </si>
  <si>
    <t>A quem não tem nº de dorsal ou se esqueceu: Entregar dorsal e papel autocolante para a bicicleta com o mesmo nº do dorsal</t>
  </si>
  <si>
    <t>Não são atribuídos pontos aos Individuais e extra</t>
  </si>
  <si>
    <t xml:space="preserve">GI 8-9 anos (BENJAMINS) Masculinos </t>
  </si>
  <si>
    <t xml:space="preserve">GI 8-9 anos (BENJAMINS) Femininos </t>
  </si>
  <si>
    <t>GI 10-11 anos (INFANTIS) Masculinos</t>
  </si>
  <si>
    <t>GI 10-11 anos (INFANTIS) Femininos</t>
  </si>
  <si>
    <t>GI 12-13 anos (INICIADOS) Masculinos</t>
  </si>
  <si>
    <t>GI 12-13 anos (INICIADOS) Femininos</t>
  </si>
  <si>
    <t>GI 14-15 anos (JUVENIS) Masculinos</t>
  </si>
  <si>
    <t>GI 14-15 anos (JUVENIS) Femininos</t>
  </si>
  <si>
    <t xml:space="preserve">GI 16-17 anos (CADETES) Masculinos </t>
  </si>
  <si>
    <t>Pimpões Triatlo</t>
  </si>
  <si>
    <t>CNATRIL Triatlo</t>
  </si>
  <si>
    <t>Clube de Natação da Amadora</t>
  </si>
  <si>
    <t>Alhandra Sporting Club</t>
  </si>
  <si>
    <t>Estoril Praia Credibom</t>
  </si>
  <si>
    <t>GDR Manique de Cima</t>
  </si>
  <si>
    <t>União Desportiva da Batalha</t>
  </si>
  <si>
    <t>Peniche A. C.</t>
  </si>
  <si>
    <t>Sporting Clube de Portugal</t>
  </si>
  <si>
    <t>Sport Lisboa e Benfica</t>
  </si>
  <si>
    <t>Outsystems Olímpico de Oeiras</t>
  </si>
  <si>
    <t>SFRAA TRIATLO</t>
  </si>
  <si>
    <t>Grupo de idade</t>
  </si>
  <si>
    <t>6-7 anos</t>
  </si>
  <si>
    <t>8-9 anos</t>
  </si>
  <si>
    <t>10-11 anos</t>
  </si>
  <si>
    <t>12-13 anos</t>
  </si>
  <si>
    <t>14-15 anos</t>
  </si>
  <si>
    <t>16-17 anos</t>
  </si>
  <si>
    <t>GI 6-7 anos</t>
  </si>
  <si>
    <t>GI 16-17 anos (CADETES) Femininos</t>
  </si>
  <si>
    <t>III Aquatlo Jovem da Amadora - Campeonato de Triatlo Jovem dos distritos de Lisboa e Leiria - 1ª Etapa</t>
  </si>
  <si>
    <t>5 de Outubro de 2021</t>
  </si>
  <si>
    <t>Ordem alfabética</t>
  </si>
  <si>
    <t>Anos de nascimento</t>
  </si>
  <si>
    <t>Nº inscritos</t>
  </si>
  <si>
    <t>6-7 anos (Pré-Benjamins)</t>
  </si>
  <si>
    <t>Nascidos entre 2014 e 2015</t>
  </si>
  <si>
    <t>8-9 anos (Benjamins)</t>
  </si>
  <si>
    <t>Nascidos entre 2012 e 2013</t>
  </si>
  <si>
    <t>10-11 anos (Infantis)</t>
  </si>
  <si>
    <t>Nascidos em 2010 e 2011</t>
  </si>
  <si>
    <t>12-13 anos (Iniciados)</t>
  </si>
  <si>
    <t>Nascidos em 2008 e 2009</t>
  </si>
  <si>
    <t>14-15 anos (Juvenis)</t>
  </si>
  <si>
    <t>Nascidos em 2006 e 2007</t>
  </si>
  <si>
    <t>16-17 anos (Cadetes)</t>
  </si>
  <si>
    <t>Nascidos em 2004 e 2005</t>
  </si>
  <si>
    <t>F</t>
  </si>
  <si>
    <t>M</t>
  </si>
  <si>
    <t>Jasper de Sousa</t>
  </si>
  <si>
    <t>Oliver de Sousa</t>
  </si>
  <si>
    <t>Manuel Lira Magalhães</t>
  </si>
  <si>
    <t>André Gaspar Leite</t>
  </si>
  <si>
    <t>Diana De Almeida Machado</t>
  </si>
  <si>
    <t>Ema Querido Vieira</t>
  </si>
  <si>
    <t>Miguel Boialvo</t>
  </si>
  <si>
    <t>Artur Gaspar Leite</t>
  </si>
  <si>
    <t>Diogo Contreiras</t>
  </si>
  <si>
    <t>Salvador Maria Borges Ribeiro</t>
  </si>
  <si>
    <t>Martim Lira Magalhães</t>
  </si>
  <si>
    <t>Carolina Contreiras</t>
  </si>
  <si>
    <t>Alice Gaspar Leite</t>
  </si>
  <si>
    <t>Gonçalo Magalhães Guimarães</t>
  </si>
  <si>
    <t>Arthur Torres</t>
  </si>
  <si>
    <t>Maria Inês Alves Rodrigues</t>
  </si>
  <si>
    <t>Sara Pereira</t>
  </si>
  <si>
    <t>Ricardo Henriques Costa</t>
  </si>
  <si>
    <t>Matilde Cabrita Malato Branco</t>
  </si>
  <si>
    <t>Vicente Frias Nunes</t>
  </si>
  <si>
    <t>Miguel Marí Silva</t>
  </si>
  <si>
    <t>Benjamim Curica Furtado</t>
  </si>
  <si>
    <t>Maria Mel Vasconcelos</t>
  </si>
  <si>
    <t>Manuel Forjaz Hernandez</t>
  </si>
  <si>
    <t>Madalena Pais De Almeida</t>
  </si>
  <si>
    <t>Afonso Pais De Almeida</t>
  </si>
  <si>
    <t>Dylan Felix</t>
  </si>
  <si>
    <t>Franccesca Arrieta</t>
  </si>
  <si>
    <t>André Jorge</t>
  </si>
  <si>
    <t>Leonor Marta</t>
  </si>
  <si>
    <t>RAFAEL VILHENA MADUREIRA</t>
  </si>
  <si>
    <t>MARIANA BENTO DA NAVE</t>
  </si>
  <si>
    <t>Maria Espadanal Costa Cunha</t>
  </si>
  <si>
    <t>Francisca Maria Monteiro Amaral</t>
  </si>
  <si>
    <t>João Narra</t>
  </si>
  <si>
    <t xml:space="preserve">Eugenia Ribeiro </t>
  </si>
  <si>
    <t>Maria Constança Moreira</t>
  </si>
  <si>
    <t>Tomás Paulo</t>
  </si>
  <si>
    <t>Gabriel Geldenhuys</t>
  </si>
  <si>
    <t>Leonor Branco</t>
  </si>
  <si>
    <t>David Leão</t>
  </si>
  <si>
    <t>Isa Oliveira</t>
  </si>
  <si>
    <t>Guilherme Alves</t>
  </si>
  <si>
    <t>Miguel Alpendre</t>
  </si>
  <si>
    <t>Rodrigo Vieira</t>
  </si>
  <si>
    <t>Maria Inês Correia</t>
  </si>
  <si>
    <t>Salvador Varela</t>
  </si>
  <si>
    <t>Ary Mealha</t>
  </si>
  <si>
    <t>Pedro Rasquilho</t>
  </si>
  <si>
    <t>Martim Nobre</t>
  </si>
  <si>
    <t>Santiago Gaspar</t>
  </si>
  <si>
    <t>Diogo Marcão Santos</t>
  </si>
  <si>
    <t>Sofia Paulo</t>
  </si>
  <si>
    <t>Lara Santos</t>
  </si>
  <si>
    <t>Ana Fung</t>
  </si>
  <si>
    <t>Eduardo Branco</t>
  </si>
  <si>
    <t>Rodrigo Barreto</t>
  </si>
  <si>
    <t>Pedro Sardinha</t>
  </si>
  <si>
    <t>Alice Aniceto</t>
  </si>
  <si>
    <t>Diogo Frade Santos</t>
  </si>
  <si>
    <t>Ana Carapeta</t>
  </si>
  <si>
    <t>Duarte Fernandes</t>
  </si>
  <si>
    <t>Manuel Cerqueira</t>
  </si>
  <si>
    <t>Pedro Vitorino</t>
  </si>
  <si>
    <t>Inês Sousa</t>
  </si>
  <si>
    <t>Matilde Tomás</t>
  </si>
  <si>
    <t>Maria Carmo Vitorino</t>
  </si>
  <si>
    <t>Maria Fernandes</t>
  </si>
  <si>
    <t>João Ricardo Pissarra</t>
  </si>
  <si>
    <t>Rodrigo Pissarra</t>
  </si>
  <si>
    <t>Bruna Albuquerque</t>
  </si>
  <si>
    <t>João Afonso Moreira</t>
  </si>
  <si>
    <t>Tomás Barrocas</t>
  </si>
  <si>
    <t>Tiago Orfão </t>
  </si>
  <si>
    <t>Maria Calçada</t>
  </si>
  <si>
    <t>David Boléo</t>
  </si>
  <si>
    <t>Duarte Barata da Silva</t>
  </si>
  <si>
    <t>Filipa Monteiro Santos</t>
  </si>
  <si>
    <t>Inês Nunes</t>
  </si>
  <si>
    <t>Inês Costa</t>
  </si>
  <si>
    <t>Margarida Farinha</t>
  </si>
  <si>
    <t>Mariana MacKay</t>
  </si>
  <si>
    <t>Afonso Santos Ferreira</t>
  </si>
  <si>
    <t>Ana Rita Guerreiro</t>
  </si>
  <si>
    <t>Carolina Oliveira</t>
  </si>
  <si>
    <t>David Abreu</t>
  </si>
  <si>
    <t>Joana Alves</t>
  </si>
  <si>
    <t>José Filipe Ferreira</t>
  </si>
  <si>
    <t>Leonor Santos Rocha</t>
  </si>
  <si>
    <t xml:space="preserve">Martim Guarda </t>
  </si>
  <si>
    <t>Rodrigo Neves</t>
  </si>
  <si>
    <t>Rodrigo Nunes</t>
  </si>
  <si>
    <t>Samir Ali</t>
  </si>
  <si>
    <t>Sofia Santos Rocha</t>
  </si>
  <si>
    <t>Francisco Santos</t>
  </si>
  <si>
    <t xml:space="preserve">Constança Jerónimo </t>
  </si>
  <si>
    <t>Tomas Nunes-Viciosa</t>
  </si>
  <si>
    <t>INV</t>
  </si>
  <si>
    <t>Isabel Nunes-Viciosa</t>
  </si>
  <si>
    <t>Afonso José Fernandes</t>
  </si>
  <si>
    <t>VAL</t>
  </si>
  <si>
    <t>Henrique Miranda</t>
  </si>
  <si>
    <t>Francisco MIranda</t>
  </si>
  <si>
    <t>Letícia Matias</t>
  </si>
  <si>
    <t>Marta Ribeiro</t>
  </si>
  <si>
    <t>Tomás Matias</t>
  </si>
  <si>
    <t>Rafaela Duarte</t>
  </si>
  <si>
    <t>Diogo Neves</t>
  </si>
  <si>
    <t>Sofia Santos</t>
  </si>
  <si>
    <t>Xavier Santos</t>
  </si>
  <si>
    <t>Zofie Pacheco</t>
  </si>
  <si>
    <t>Afonso Batalha</t>
  </si>
  <si>
    <t>Camila Coutinho</t>
  </si>
  <si>
    <t>Dinis Carvalhinho</t>
  </si>
  <si>
    <t>Diogo Carvalhinho</t>
  </si>
  <si>
    <t>Henrique Teotónio</t>
  </si>
  <si>
    <t>José Neto</t>
  </si>
  <si>
    <t>Leonardo Gonçalves</t>
  </si>
  <si>
    <t xml:space="preserve">Martim Marques </t>
  </si>
  <si>
    <t>Martim Costa</t>
  </si>
  <si>
    <t>Miguel Oliveira</t>
  </si>
  <si>
    <t>Nicholas Santos</t>
  </si>
  <si>
    <t>Rafael Assis</t>
  </si>
  <si>
    <t>Sebastião Oliveira</t>
  </si>
  <si>
    <t>Tomás Dias</t>
  </si>
  <si>
    <t>Belchior Baltazar</t>
  </si>
  <si>
    <t>Gaspar Baltazar</t>
  </si>
  <si>
    <t>Maria Lourenço</t>
  </si>
  <si>
    <t>Martin Lourenço</t>
  </si>
  <si>
    <t>Sebastian Pacheco</t>
  </si>
  <si>
    <t>Tiago Madeira</t>
  </si>
  <si>
    <t>Soraia Sobral Lobato</t>
  </si>
  <si>
    <t>Tiago Ferreira</t>
  </si>
  <si>
    <t>Tiago Margarido</t>
  </si>
  <si>
    <t>Tomás Prudêncio</t>
  </si>
  <si>
    <t>Tomé Tomé</t>
  </si>
  <si>
    <t>Vânia Pereira Crispim</t>
  </si>
  <si>
    <t>Yara Neves</t>
  </si>
  <si>
    <t>Luiz Viriato</t>
  </si>
  <si>
    <t>Luna Pereira Crispim</t>
  </si>
  <si>
    <t>Manuel Gomes</t>
  </si>
  <si>
    <t>Margarida Rosado Miranda</t>
  </si>
  <si>
    <t>Maria Inês Nogueira</t>
  </si>
  <si>
    <t>Rita Prudencio</t>
  </si>
  <si>
    <t>Martim Morgado</t>
  </si>
  <si>
    <t>Martim Santos</t>
  </si>
  <si>
    <t>Miguel Ferreira</t>
  </si>
  <si>
    <t>Miguel Neves</t>
  </si>
  <si>
    <t>Miguel Miranda</t>
  </si>
  <si>
    <t>Pedro Carvalho</t>
  </si>
  <si>
    <t>Rafaela Cananó Silva</t>
  </si>
  <si>
    <t>Salvador Lourenço</t>
  </si>
  <si>
    <t>Santiago Santos</t>
  </si>
  <si>
    <t>Sofia Margarido</t>
  </si>
  <si>
    <t>Duarte Margarido</t>
  </si>
  <si>
    <t>Francisco Gomes</t>
  </si>
  <si>
    <t>Gabriela Santos</t>
  </si>
  <si>
    <t>Henrique Silva</t>
  </si>
  <si>
    <t>Hernani Mauricio</t>
  </si>
  <si>
    <t>Joana Venceslau</t>
  </si>
  <si>
    <t>João Prudencio</t>
  </si>
  <si>
    <t>Leonor Fazendeiro</t>
  </si>
  <si>
    <t>Letícia Magalhães</t>
  </si>
  <si>
    <t>Luisa Miranda</t>
  </si>
  <si>
    <t>Afonso Ferreira</t>
  </si>
  <si>
    <t>Afonso Fazendeiro</t>
  </si>
  <si>
    <t>Ana Francisca Moreira</t>
  </si>
  <si>
    <t>André Martins</t>
  </si>
  <si>
    <t>Bernardo Miranda</t>
  </si>
  <si>
    <t>Bernardo Mendes</t>
  </si>
  <si>
    <t>Camila Franco</t>
  </si>
  <si>
    <t>Cassilda Carvalho</t>
  </si>
  <si>
    <t>Catarina Santos</t>
  </si>
  <si>
    <t>Catarina Moutinho</t>
  </si>
  <si>
    <t>David Cardoso</t>
  </si>
  <si>
    <t>Diogo Venceslau</t>
  </si>
  <si>
    <t xml:space="preserve">Gabriela Fernandes </t>
  </si>
  <si>
    <t>Bernardo Almeida</t>
  </si>
  <si>
    <t>CCDSintrense</t>
  </si>
  <si>
    <t>Duarte Pinho</t>
  </si>
  <si>
    <t>Gonçalo Almeida</t>
  </si>
  <si>
    <t>Guilherme Costa</t>
  </si>
  <si>
    <t>João Fonseca</t>
  </si>
  <si>
    <t>Vicente Poim de Aguiar</t>
  </si>
  <si>
    <t>Ana Melnic</t>
  </si>
  <si>
    <t>Diogo Pardal</t>
  </si>
  <si>
    <t>Edson Tavares</t>
  </si>
  <si>
    <t>Francisco Barreiro</t>
  </si>
  <si>
    <t>Inês Canhoto</t>
  </si>
  <si>
    <t>João Ramos</t>
  </si>
  <si>
    <t>Martim Martins</t>
  </si>
  <si>
    <t>Patrícia Kosovan</t>
  </si>
  <si>
    <t>Rodrigo Gato</t>
  </si>
  <si>
    <t>Samuel Parisot</t>
  </si>
  <si>
    <t>André Mota</t>
  </si>
  <si>
    <t>Constança Pais</t>
  </si>
  <si>
    <t>Daphne Siebra Zuwick</t>
  </si>
  <si>
    <t>João Nascimento</t>
  </si>
  <si>
    <t xml:space="preserve">Manuel Soares Pereira </t>
  </si>
  <si>
    <t>Francisca Moreira</t>
  </si>
  <si>
    <t>Maria Rêgo</t>
  </si>
  <si>
    <t xml:space="preserve">Maria Almeida </t>
  </si>
  <si>
    <t>Martim Teles Grilo</t>
  </si>
  <si>
    <t>Matilde Pais</t>
  </si>
  <si>
    <t>Matilde Almeida</t>
  </si>
  <si>
    <t>Rodrigo Gonçalves</t>
  </si>
  <si>
    <t>Rodrigo Marques</t>
  </si>
  <si>
    <t>Teresa Rodrigues dos Santos</t>
  </si>
  <si>
    <t>Tomás Morais</t>
  </si>
  <si>
    <t>Tomás Champalimaud</t>
  </si>
  <si>
    <t>Tomás Teles Grilo</t>
  </si>
  <si>
    <t>Gabriel Teles Grilo</t>
  </si>
  <si>
    <t>André Canhoto</t>
  </si>
  <si>
    <t>Carolina Canhoto</t>
  </si>
  <si>
    <t>David Amaral</t>
  </si>
  <si>
    <t>David dos Santos</t>
  </si>
  <si>
    <t>Matilde Teixeira</t>
  </si>
  <si>
    <t>Tomás Pita</t>
  </si>
  <si>
    <t>Alice Talento</t>
  </si>
  <si>
    <t>André Talento</t>
  </si>
  <si>
    <t>Beatriz Cruz</t>
  </si>
  <si>
    <t>Beatriz Palma</t>
  </si>
  <si>
    <t>Camila Dias</t>
  </si>
  <si>
    <t>Carolina Palma</t>
  </si>
  <si>
    <t>Carolina Cruz</t>
  </si>
  <si>
    <t>Clara Cochicho</t>
  </si>
  <si>
    <t>Daniel Cipriano</t>
  </si>
  <si>
    <t>Daniela Filipe</t>
  </si>
  <si>
    <t>Gabriel Viana</t>
  </si>
  <si>
    <t>Gonçalo Rosário</t>
  </si>
  <si>
    <t>Lourenço Ribeiro</t>
  </si>
  <si>
    <t>Madalena Palma</t>
  </si>
  <si>
    <t>Mariana Pinto</t>
  </si>
  <si>
    <t>Mateus Albergaria</t>
  </si>
  <si>
    <t>Pedro Vieira Neves</t>
  </si>
  <si>
    <t>Samuel Albergaria</t>
  </si>
  <si>
    <t>Sofia Iglésias</t>
  </si>
  <si>
    <t>Thomas Marques</t>
  </si>
  <si>
    <t>Catarina Silva</t>
  </si>
  <si>
    <t>Daniel Pacheco</t>
  </si>
  <si>
    <t>David Pacheco</t>
  </si>
  <si>
    <t>Guilherme Pita</t>
  </si>
  <si>
    <t>Joaquim Vasconcelos</t>
  </si>
  <si>
    <t>João Pedro</t>
  </si>
  <si>
    <t>João Pinhão</t>
  </si>
  <si>
    <t>Leonor Santos</t>
  </si>
  <si>
    <t>Maria Silva</t>
  </si>
  <si>
    <t>Mariana Silva</t>
  </si>
  <si>
    <t>Marta Silva</t>
  </si>
  <si>
    <t>Rafael Pacheco</t>
  </si>
  <si>
    <t>Vasco Saraiva de Melo</t>
  </si>
  <si>
    <t>Inês Pedro</t>
  </si>
  <si>
    <t>Afonso Silva</t>
  </si>
  <si>
    <t>Alexandre Custódio</t>
  </si>
  <si>
    <t>Guilherme Silva</t>
  </si>
  <si>
    <t>João Oliveira Ribeiro</t>
  </si>
  <si>
    <t>Margarida Calhau</t>
  </si>
  <si>
    <t>Miguel Maduro</t>
  </si>
  <si>
    <t>Tomás Cerejo</t>
  </si>
  <si>
    <t>Rita Mendes</t>
  </si>
  <si>
    <t>Barbara Mendes</t>
  </si>
  <si>
    <t>Clube de Natação de Torres Novas</t>
  </si>
  <si>
    <t>Bianca Mendes</t>
  </si>
  <si>
    <t>Vicente Graça</t>
  </si>
  <si>
    <t xml:space="preserve">Rita Leonor Dias </t>
  </si>
  <si>
    <t>ALFREDO MARQUES DA VEIGA</t>
  </si>
  <si>
    <t>MIGUEL SANTOS SERÔDIO</t>
  </si>
  <si>
    <t xml:space="preserve">Inês da Cruz Dias </t>
  </si>
  <si>
    <t>INÊS FARIA MOREIRA</t>
  </si>
  <si>
    <t>MAFALDA DA VEIGA</t>
  </si>
  <si>
    <t>18+</t>
  </si>
  <si>
    <t>Leonardo Reis</t>
  </si>
  <si>
    <t>Extra</t>
  </si>
  <si>
    <t>Carolina de Marques Coelho</t>
  </si>
  <si>
    <t>GI 18+ anos Masculinos</t>
  </si>
  <si>
    <t>GI 18+ Femininos</t>
  </si>
  <si>
    <t xml:space="preserve">Dinis Miranda </t>
  </si>
  <si>
    <t>Margarida Jardim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</si>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</sst>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color rgb="FF000000"/>
      <name val="Calibri"/>
      <family val="2"/>
      <charset val="1"/>
    </font>
    <font>
      <sz val="12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DEEBF7"/>
        <bgColor rgb="FFDAE3F3"/>
      </patternFill>
    </fill>
    <fill>
      <patternFill patternType="solid">
        <fgColor rgb="FFFBE5D6"/>
        <bgColor rgb="FFFFF2CC"/>
      </patternFill>
    </fill>
    <fill>
      <patternFill patternType="solid">
        <fgColor rgb="FFEDEDED"/>
        <bgColor rgb="FFDEEBF7"/>
      </patternFill>
    </fill>
    <fill>
      <patternFill patternType="solid">
        <fgColor rgb="FFFFF2CC"/>
        <bgColor rgb="FFFFF5CE"/>
      </patternFill>
    </fill>
    <fill>
      <patternFill patternType="solid">
        <fgColor rgb="FFDAE3F3"/>
        <bgColor rgb="FFDEEBF7"/>
      </patternFill>
    </fill>
    <fill>
      <patternFill patternType="solid">
        <fgColor rgb="FFE2F0D9"/>
        <bgColor rgb="FFEDEDED"/>
      </patternFill>
    </fill>
    <fill>
      <patternFill patternType="solid">
        <fgColor rgb="FFBDD7EE"/>
        <bgColor rgb="FFB4C7E7"/>
      </patternFill>
    </fill>
    <fill>
      <patternFill patternType="solid">
        <fgColor rgb="FFF8CBAD"/>
        <bgColor rgb="FFFFE699"/>
      </patternFill>
    </fill>
    <fill>
      <patternFill patternType="solid">
        <fgColor rgb="FFDBDBDB"/>
        <bgColor rgb="FFD9D9D9"/>
      </patternFill>
    </fill>
    <fill>
      <patternFill patternType="solid">
        <fgColor rgb="FFFFE699"/>
        <bgColor rgb="FFFFF2CC"/>
      </patternFill>
    </fill>
    <fill>
      <patternFill patternType="solid">
        <fgColor rgb="FFB4C7E7"/>
        <bgColor rgb="FFBDD7EE"/>
      </patternFill>
    </fill>
    <fill>
      <patternFill patternType="solid">
        <fgColor rgb="FFC5E0B4"/>
        <bgColor rgb="FFD9D9D9"/>
      </patternFill>
    </fill>
    <fill>
      <patternFill patternType="solid">
        <fgColor rgb="FFFFFFCC"/>
        <bgColor rgb="FFFFF5CE"/>
      </patternFill>
    </fill>
    <fill>
      <patternFill patternType="solid">
        <fgColor rgb="FF00B0F0"/>
        <bgColor rgb="FF33CCCC"/>
      </patternFill>
    </fill>
    <fill>
      <patternFill patternType="solid">
        <fgColor rgb="FFFFFF00"/>
        <bgColor rgb="FFFFE699"/>
      </patternFill>
    </fill>
    <fill>
      <patternFill patternType="solid">
        <fgColor rgb="FF8497B0"/>
        <bgColor rgb="FF808080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9" fillId="2" borderId="0" applyBorder="0" applyProtection="0"/>
    <xf numFmtId="0" fontId="9" fillId="3" borderId="0" applyBorder="0" applyProtection="0"/>
    <xf numFmtId="0" fontId="9" fillId="4" borderId="0" applyBorder="0" applyProtection="0"/>
    <xf numFmtId="0" fontId="9" fillId="5" borderId="0" applyBorder="0" applyProtection="0"/>
    <xf numFmtId="0" fontId="9" fillId="6" borderId="0" applyBorder="0" applyProtection="0"/>
    <xf numFmtId="0" fontId="9" fillId="7" borderId="0" applyBorder="0" applyProtection="0"/>
    <xf numFmtId="0" fontId="9" fillId="8" borderId="0" applyBorder="0" applyProtection="0"/>
    <xf numFmtId="0" fontId="9" fillId="9" borderId="0" applyBorder="0" applyProtection="0"/>
    <xf numFmtId="0" fontId="9" fillId="10" borderId="0" applyBorder="0" applyProtection="0"/>
    <xf numFmtId="0" fontId="9" fillId="11" borderId="0" applyBorder="0" applyProtection="0"/>
    <xf numFmtId="0" fontId="9" fillId="12" borderId="0" applyBorder="0" applyProtection="0"/>
    <xf numFmtId="0" fontId="9" fillId="13" borderId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14" borderId="1" applyProtection="0"/>
    <xf numFmtId="0" fontId="9" fillId="14" borderId="1" applyProtection="0"/>
  </cellStyleXfs>
  <cellXfs count="12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15" borderId="0" xfId="0" applyFont="1" applyFill="1" applyBorder="1" applyAlignment="1">
      <alignment vertical="center"/>
    </xf>
    <xf numFmtId="0" fontId="5" fillId="15" borderId="0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vertical="center"/>
    </xf>
    <xf numFmtId="0" fontId="3" fillId="15" borderId="0" xfId="0" applyFont="1" applyFill="1" applyBorder="1" applyAlignment="1">
      <alignment horizontal="center" vertical="center"/>
    </xf>
    <xf numFmtId="0" fontId="6" fillId="15" borderId="0" xfId="0" applyFont="1" applyFill="1" applyBorder="1" applyAlignment="1">
      <alignment horizontal="center" vertical="center"/>
    </xf>
    <xf numFmtId="45" fontId="6" fillId="15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/>
    </xf>
    <xf numFmtId="0" fontId="7" fillId="17" borderId="2" xfId="17" applyFont="1" applyFill="1" applyBorder="1" applyAlignment="1">
      <alignment horizontal="center" vertical="center"/>
    </xf>
    <xf numFmtId="47" fontId="3" fillId="0" borderId="2" xfId="17" applyNumberFormat="1" applyFont="1" applyBorder="1" applyAlignment="1">
      <alignment horizontal="center" vertical="center"/>
    </xf>
    <xf numFmtId="1" fontId="0" fillId="0" borderId="2" xfId="2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0" fillId="0" borderId="0" xfId="20" applyFont="1" applyBorder="1" applyAlignment="1">
      <alignment horizontal="center" vertical="center" shrinkToFit="1"/>
    </xf>
    <xf numFmtId="1" fontId="0" fillId="0" borderId="0" xfId="2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47" fontId="3" fillId="0" borderId="0" xfId="17" applyNumberFormat="1" applyFont="1" applyBorder="1" applyAlignment="1">
      <alignment horizontal="center" vertical="center"/>
    </xf>
    <xf numFmtId="0" fontId="7" fillId="16" borderId="4" xfId="0" applyFont="1" applyFill="1" applyBorder="1" applyAlignment="1">
      <alignment horizontal="center"/>
    </xf>
    <xf numFmtId="0" fontId="7" fillId="16" borderId="4" xfId="0" applyFont="1" applyFill="1" applyBorder="1" applyAlignment="1"/>
    <xf numFmtId="1" fontId="0" fillId="0" borderId="2" xfId="0" applyNumberForma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10" fillId="18" borderId="5" xfId="0" applyNumberFormat="1" applyFont="1" applyFill="1" applyBorder="1" applyAlignment="1">
      <alignment horizontal="center" vertical="center"/>
    </xf>
    <xf numFmtId="1" fontId="10" fillId="18" borderId="2" xfId="0" applyNumberFormat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0" fillId="0" borderId="2" xfId="0" applyBorder="1"/>
    <xf numFmtId="0" fontId="3" fillId="19" borderId="2" xfId="0" applyFont="1" applyFill="1" applyBorder="1" applyAlignment="1">
      <alignment horizontal="center" vertical="center"/>
    </xf>
    <xf numFmtId="1" fontId="0" fillId="0" borderId="2" xfId="2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5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/>
    <xf numFmtId="1" fontId="0" fillId="0" borderId="0" xfId="20" applyNumberFormat="1" applyFont="1" applyFill="1" applyBorder="1" applyAlignment="1">
      <alignment horizontal="center" vertical="center" shrinkToFit="1"/>
    </xf>
    <xf numFmtId="0" fontId="12" fillId="2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" fontId="13" fillId="0" borderId="2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7" fillId="0" borderId="2" xfId="17" applyFont="1" applyFill="1" applyBorder="1" applyAlignment="1">
      <alignment horizontal="center" vertical="center"/>
    </xf>
    <xf numFmtId="0" fontId="14" fillId="21" borderId="2" xfId="0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21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1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1" fillId="21" borderId="2" xfId="0" applyFont="1" applyFill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3" fillId="22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14" fontId="11" fillId="0" borderId="2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 vertical="center"/>
    </xf>
    <xf numFmtId="0" fontId="7" fillId="16" borderId="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3" fillId="0" borderId="2" xfId="17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7" fillId="17" borderId="2" xfId="17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17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/>
    </xf>
    <xf numFmtId="0" fontId="6" fillId="23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7" fillId="16" borderId="17" xfId="0" applyFont="1" applyFill="1" applyBorder="1" applyAlignment="1">
      <alignment horizontal="center"/>
    </xf>
    <xf numFmtId="0" fontId="7" fillId="16" borderId="18" xfId="0" applyFont="1" applyFill="1" applyBorder="1" applyAlignment="1">
      <alignment horizontal="center" vertical="center"/>
    </xf>
    <xf numFmtId="0" fontId="7" fillId="16" borderId="19" xfId="0" applyFont="1" applyFill="1" applyBorder="1" applyAlignment="1">
      <alignment horizontal="center"/>
    </xf>
  </cellXfs>
  <cellStyles count="23">
    <cellStyle name="20% - Cor1 2" xfId="1"/>
    <cellStyle name="20% - Cor2 2" xfId="2"/>
    <cellStyle name="20% - Cor3 2" xfId="3"/>
    <cellStyle name="20% - Cor4 2" xfId="4"/>
    <cellStyle name="20% - Cor5 2" xfId="5"/>
    <cellStyle name="20% - Cor6 2" xfId="6"/>
    <cellStyle name="40% - Cor1 2" xfId="7"/>
    <cellStyle name="40% - Cor2 2" xfId="8"/>
    <cellStyle name="40% - Cor3 2" xfId="9"/>
    <cellStyle name="40% - Cor4 2" xfId="10"/>
    <cellStyle name="40% - Cor5 2" xfId="11"/>
    <cellStyle name="40% - Cor6 2" xfId="12"/>
    <cellStyle name="Normal" xfId="0" builtinId="0"/>
    <cellStyle name="Normal 2" xfId="13"/>
    <cellStyle name="Normal 2 2" xfId="14"/>
    <cellStyle name="Normal 3" xfId="15"/>
    <cellStyle name="Normal 3 2" xfId="16"/>
    <cellStyle name="Normal 4" xfId="17"/>
    <cellStyle name="Normal 4 2" xfId="18"/>
    <cellStyle name="Normal 5" xfId="19"/>
    <cellStyle name="Normal_Folha1" xfId="20"/>
    <cellStyle name="Nota 2" xfId="21"/>
    <cellStyle name="Nota 2 2" xfId="2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C5E0B4"/>
      <rgbColor rgb="FF993366"/>
      <rgbColor rgb="FFFFFFCC"/>
      <rgbColor rgb="FFDEEBF7"/>
      <rgbColor rgb="FF660066"/>
      <rgbColor rgb="FFFFF2CC"/>
      <rgbColor rgb="FF0066CC"/>
      <rgbColor rgb="FFBDD7EE"/>
      <rgbColor rgb="FF000080"/>
      <rgbColor rgb="FFFF00FF"/>
      <rgbColor rgb="FFFFE699"/>
      <rgbColor rgb="FF00FFFF"/>
      <rgbColor rgb="FF800080"/>
      <rgbColor rgb="FF800000"/>
      <rgbColor rgb="FF008080"/>
      <rgbColor rgb="FF0000FF"/>
      <rgbColor rgb="FF00B0F0"/>
      <rgbColor rgb="FFDAE3F3"/>
      <rgbColor rgb="FFE2F0D9"/>
      <rgbColor rgb="FFFFF5CE"/>
      <rgbColor rgb="FFB4C7E7"/>
      <rgbColor rgb="FFDBDBDB"/>
      <rgbColor rgb="FFD9D9D9"/>
      <rgbColor rgb="FFF8CBAD"/>
      <rgbColor rgb="FF3366FF"/>
      <rgbColor rgb="FF33CCCC"/>
      <rgbColor rgb="FFEDEDED"/>
      <rgbColor rgb="FFFBE5D6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1"/>
  <sheetViews>
    <sheetView view="pageBreakPreview" zoomScaleNormal="100" zoomScaleSheetLayoutView="100" zoomScalePageLayoutView="90" workbookViewId="0">
      <selection activeCell="H26" sqref="H26:H63"/>
    </sheetView>
  </sheetViews>
  <sheetFormatPr defaultColWidth="9.140625" defaultRowHeight="15" x14ac:dyDescent="0.25"/>
  <cols>
    <col min="1" max="1" width="8.7109375" style="57" customWidth="1"/>
    <col min="2" max="2" width="9.28515625" style="57" customWidth="1"/>
    <col min="3" max="3" width="10.85546875" style="74" customWidth="1"/>
    <col min="4" max="4" width="30.5703125" style="66" bestFit="1" customWidth="1"/>
    <col min="5" max="5" width="12.7109375" style="57" customWidth="1"/>
    <col min="6" max="6" width="8.42578125" style="57" customWidth="1"/>
    <col min="7" max="7" width="13.5703125" style="57" bestFit="1" customWidth="1"/>
    <col min="8" max="8" width="34.28515625" style="75" bestFit="1" customWidth="1"/>
    <col min="9" max="9" width="3.42578125" style="56" customWidth="1"/>
    <col min="10" max="10" width="24.5703125" style="56" customWidth="1"/>
    <col min="11" max="11" width="32.28515625" style="56" customWidth="1"/>
    <col min="12" max="12" width="11.140625" style="56" bestFit="1" customWidth="1"/>
    <col min="13" max="1024" width="9.140625" style="56"/>
    <col min="1025" max="16384" width="9.140625" style="71"/>
  </cols>
  <sheetData>
    <row r="1" spans="1:12" ht="31.5" customHeight="1" x14ac:dyDescent="0.25">
      <c r="A1" s="67" t="s">
        <v>0</v>
      </c>
      <c r="B1" s="68" t="s">
        <v>1</v>
      </c>
      <c r="C1" s="69" t="s">
        <v>247</v>
      </c>
      <c r="D1" s="76" t="s">
        <v>2</v>
      </c>
      <c r="E1" s="55" t="s">
        <v>3</v>
      </c>
      <c r="F1" s="52" t="s">
        <v>4</v>
      </c>
      <c r="G1" s="77" t="s">
        <v>5</v>
      </c>
      <c r="H1" s="70" t="s">
        <v>6</v>
      </c>
    </row>
    <row r="2" spans="1:12" ht="15" customHeight="1" x14ac:dyDescent="0.25">
      <c r="A2" s="83">
        <v>3</v>
      </c>
      <c r="B2" s="83">
        <v>107110</v>
      </c>
      <c r="C2" s="58" t="s">
        <v>248</v>
      </c>
      <c r="D2" s="79" t="s">
        <v>312</v>
      </c>
      <c r="E2" s="63">
        <v>42226</v>
      </c>
      <c r="F2" s="64" t="s">
        <v>274</v>
      </c>
      <c r="G2" s="64"/>
      <c r="H2" s="79" t="s">
        <v>238</v>
      </c>
      <c r="J2" s="52" t="s">
        <v>247</v>
      </c>
      <c r="K2" s="52" t="s">
        <v>259</v>
      </c>
      <c r="L2" s="53" t="s">
        <v>260</v>
      </c>
    </row>
    <row r="3" spans="1:12" ht="15" customHeight="1" x14ac:dyDescent="0.25">
      <c r="A3" s="79">
        <v>6</v>
      </c>
      <c r="B3" s="79">
        <v>106642</v>
      </c>
      <c r="C3" s="59" t="s">
        <v>249</v>
      </c>
      <c r="D3" s="79" t="s">
        <v>458</v>
      </c>
      <c r="E3" s="63">
        <v>41129</v>
      </c>
      <c r="F3" s="64" t="s">
        <v>274</v>
      </c>
      <c r="G3" s="64" t="s">
        <v>375</v>
      </c>
      <c r="H3" s="79" t="s">
        <v>453</v>
      </c>
      <c r="J3" s="54" t="s">
        <v>261</v>
      </c>
      <c r="K3" s="55" t="s">
        <v>262</v>
      </c>
      <c r="L3" s="53"/>
    </row>
    <row r="4" spans="1:12" ht="15" customHeight="1" x14ac:dyDescent="0.25">
      <c r="A4" s="79">
        <v>17</v>
      </c>
      <c r="B4" s="83">
        <v>104701</v>
      </c>
      <c r="C4" s="59" t="s">
        <v>250</v>
      </c>
      <c r="D4" s="80" t="s">
        <v>323</v>
      </c>
      <c r="E4" s="63">
        <v>40303</v>
      </c>
      <c r="F4" s="64" t="s">
        <v>274</v>
      </c>
      <c r="G4" s="64"/>
      <c r="H4" s="79" t="s">
        <v>238</v>
      </c>
      <c r="J4" s="54" t="s">
        <v>263</v>
      </c>
      <c r="K4" s="55" t="s">
        <v>264</v>
      </c>
      <c r="L4" s="53"/>
    </row>
    <row r="5" spans="1:12" ht="15" customHeight="1" x14ac:dyDescent="0.25">
      <c r="A5" s="64">
        <v>54</v>
      </c>
      <c r="B5" s="64">
        <v>106429</v>
      </c>
      <c r="C5" s="59" t="s">
        <v>250</v>
      </c>
      <c r="D5" s="81" t="s">
        <v>280</v>
      </c>
      <c r="E5" s="63">
        <v>40827</v>
      </c>
      <c r="F5" s="65" t="s">
        <v>273</v>
      </c>
      <c r="G5" s="64"/>
      <c r="H5" s="79" t="s">
        <v>245</v>
      </c>
      <c r="J5" s="54" t="s">
        <v>265</v>
      </c>
      <c r="K5" s="55" t="s">
        <v>266</v>
      </c>
      <c r="L5" s="53"/>
    </row>
    <row r="6" spans="1:12" ht="15" customHeight="1" x14ac:dyDescent="0.25">
      <c r="A6" s="79">
        <v>55</v>
      </c>
      <c r="B6" s="83">
        <v>104128</v>
      </c>
      <c r="C6" s="59" t="s">
        <v>250</v>
      </c>
      <c r="D6" s="80" t="s">
        <v>324</v>
      </c>
      <c r="E6" s="63">
        <v>40308</v>
      </c>
      <c r="F6" s="64" t="s">
        <v>274</v>
      </c>
      <c r="G6" s="64"/>
      <c r="H6" s="79" t="s">
        <v>238</v>
      </c>
      <c r="J6" s="54" t="s">
        <v>267</v>
      </c>
      <c r="K6" s="55" t="s">
        <v>268</v>
      </c>
      <c r="L6" s="53"/>
    </row>
    <row r="7" spans="1:12" ht="15" customHeight="1" x14ac:dyDescent="0.25">
      <c r="A7" s="61">
        <v>807</v>
      </c>
      <c r="B7" s="64">
        <v>102957</v>
      </c>
      <c r="C7" s="59" t="s">
        <v>252</v>
      </c>
      <c r="D7" s="81" t="s">
        <v>288</v>
      </c>
      <c r="E7" s="63">
        <v>39214</v>
      </c>
      <c r="F7" s="65" t="s">
        <v>274</v>
      </c>
      <c r="G7" s="64"/>
      <c r="H7" s="79" t="s">
        <v>245</v>
      </c>
      <c r="J7" s="54" t="s">
        <v>269</v>
      </c>
      <c r="K7" s="55" t="s">
        <v>270</v>
      </c>
      <c r="L7" s="53"/>
    </row>
    <row r="8" spans="1:12" ht="15" customHeight="1" x14ac:dyDescent="0.25">
      <c r="A8" s="61">
        <v>56</v>
      </c>
      <c r="B8" s="64">
        <v>106595</v>
      </c>
      <c r="C8" s="59" t="s">
        <v>250</v>
      </c>
      <c r="D8" s="81" t="s">
        <v>281</v>
      </c>
      <c r="E8" s="63">
        <v>40266</v>
      </c>
      <c r="F8" s="65" t="s">
        <v>274</v>
      </c>
      <c r="G8" s="64"/>
      <c r="H8" s="79" t="s">
        <v>245</v>
      </c>
      <c r="J8" s="54" t="s">
        <v>271</v>
      </c>
      <c r="K8" s="55" t="s">
        <v>272</v>
      </c>
      <c r="L8" s="53"/>
    </row>
    <row r="9" spans="1:12" ht="15" customHeight="1" x14ac:dyDescent="0.25">
      <c r="A9" s="64">
        <v>71</v>
      </c>
      <c r="B9" s="64">
        <v>106603</v>
      </c>
      <c r="C9" s="59" t="s">
        <v>250</v>
      </c>
      <c r="D9" s="81" t="s">
        <v>296</v>
      </c>
      <c r="E9" s="63">
        <v>40825</v>
      </c>
      <c r="F9" s="65" t="s">
        <v>274</v>
      </c>
      <c r="G9" s="64"/>
      <c r="H9" s="79" t="s">
        <v>245</v>
      </c>
      <c r="K9" s="106" t="s">
        <v>225</v>
      </c>
      <c r="L9" s="57"/>
    </row>
    <row r="10" spans="1:12" ht="15" customHeight="1" x14ac:dyDescent="0.25">
      <c r="A10" s="79">
        <v>105</v>
      </c>
      <c r="B10" s="79">
        <v>107475</v>
      </c>
      <c r="C10" s="59" t="s">
        <v>249</v>
      </c>
      <c r="D10" s="79" t="s">
        <v>378</v>
      </c>
      <c r="E10" s="63">
        <v>41102</v>
      </c>
      <c r="F10" s="64" t="s">
        <v>273</v>
      </c>
      <c r="G10" s="64" t="s">
        <v>375</v>
      </c>
      <c r="H10" s="79" t="s">
        <v>236</v>
      </c>
      <c r="J10" s="57"/>
      <c r="K10" s="107"/>
      <c r="L10" s="57"/>
    </row>
    <row r="11" spans="1:12" ht="15" customHeight="1" x14ac:dyDescent="0.25">
      <c r="A11" s="79">
        <v>108</v>
      </c>
      <c r="B11" s="79">
        <v>107476</v>
      </c>
      <c r="C11" s="58" t="s">
        <v>248</v>
      </c>
      <c r="D11" s="79" t="s">
        <v>380</v>
      </c>
      <c r="E11" s="63">
        <v>41944</v>
      </c>
      <c r="F11" s="64" t="s">
        <v>274</v>
      </c>
      <c r="G11" s="64" t="s">
        <v>375</v>
      </c>
      <c r="H11" s="79" t="s">
        <v>236</v>
      </c>
      <c r="J11" s="57"/>
      <c r="K11" s="107"/>
      <c r="L11" s="57"/>
    </row>
    <row r="12" spans="1:12" ht="15" customHeight="1" x14ac:dyDescent="0.25">
      <c r="A12" s="61">
        <v>112</v>
      </c>
      <c r="B12" s="64">
        <v>103260</v>
      </c>
      <c r="C12" s="59" t="s">
        <v>252</v>
      </c>
      <c r="D12" s="81" t="s">
        <v>292</v>
      </c>
      <c r="E12" s="63">
        <v>38779</v>
      </c>
      <c r="F12" s="65" t="s">
        <v>274</v>
      </c>
      <c r="G12" s="64"/>
      <c r="H12" s="79" t="s">
        <v>245</v>
      </c>
      <c r="J12" s="57"/>
      <c r="K12" s="107" t="s">
        <v>223</v>
      </c>
      <c r="L12" s="57"/>
    </row>
    <row r="13" spans="1:12" ht="15" customHeight="1" x14ac:dyDescent="0.25">
      <c r="A13" s="79">
        <v>113</v>
      </c>
      <c r="B13" s="79">
        <v>103261</v>
      </c>
      <c r="C13" s="59" t="s">
        <v>252</v>
      </c>
      <c r="D13" s="79" t="s">
        <v>525</v>
      </c>
      <c r="E13" s="63">
        <v>38826</v>
      </c>
      <c r="F13" s="64" t="s">
        <v>274</v>
      </c>
      <c r="G13" s="64" t="s">
        <v>375</v>
      </c>
      <c r="H13" s="79" t="s">
        <v>246</v>
      </c>
      <c r="J13" s="58" t="s">
        <v>248</v>
      </c>
      <c r="K13" s="107"/>
      <c r="L13" s="57"/>
    </row>
    <row r="14" spans="1:12" ht="15" customHeight="1" x14ac:dyDescent="0.25">
      <c r="A14" s="79">
        <v>119</v>
      </c>
      <c r="B14" s="79">
        <v>106670</v>
      </c>
      <c r="C14" s="59" t="s">
        <v>251</v>
      </c>
      <c r="D14" s="79" t="s">
        <v>518</v>
      </c>
      <c r="E14" s="63">
        <v>39595</v>
      </c>
      <c r="F14" s="64" t="s">
        <v>274</v>
      </c>
      <c r="G14" s="64" t="s">
        <v>375</v>
      </c>
      <c r="H14" s="79" t="s">
        <v>246</v>
      </c>
      <c r="J14" s="59" t="s">
        <v>249</v>
      </c>
      <c r="K14" s="107"/>
      <c r="L14" s="57"/>
    </row>
    <row r="15" spans="1:12" ht="15" customHeight="1" x14ac:dyDescent="0.25">
      <c r="A15" s="79">
        <v>120</v>
      </c>
      <c r="B15" s="79">
        <v>106671</v>
      </c>
      <c r="C15" s="59" t="s">
        <v>250</v>
      </c>
      <c r="D15" s="79" t="s">
        <v>526</v>
      </c>
      <c r="E15" s="63">
        <v>40701</v>
      </c>
      <c r="F15" s="64" t="s">
        <v>273</v>
      </c>
      <c r="G15" s="64" t="s">
        <v>375</v>
      </c>
      <c r="H15" s="79" t="s">
        <v>246</v>
      </c>
      <c r="J15" s="59" t="s">
        <v>250</v>
      </c>
      <c r="L15" s="57"/>
    </row>
    <row r="16" spans="1:12" ht="15" customHeight="1" x14ac:dyDescent="0.25">
      <c r="A16" s="61">
        <v>126</v>
      </c>
      <c r="B16" s="64">
        <v>107490</v>
      </c>
      <c r="C16" s="59" t="s">
        <v>250</v>
      </c>
      <c r="D16" s="81" t="s">
        <v>298</v>
      </c>
      <c r="E16" s="63">
        <v>40361</v>
      </c>
      <c r="F16" s="65" t="s">
        <v>274</v>
      </c>
      <c r="G16" s="64"/>
      <c r="H16" s="79" t="s">
        <v>245</v>
      </c>
      <c r="J16" s="59" t="s">
        <v>251</v>
      </c>
      <c r="K16" s="108" t="s">
        <v>224</v>
      </c>
      <c r="L16" s="57"/>
    </row>
    <row r="17" spans="1:12" ht="15" customHeight="1" x14ac:dyDescent="0.25">
      <c r="A17" s="79">
        <v>129</v>
      </c>
      <c r="B17" s="79">
        <v>107495</v>
      </c>
      <c r="C17" s="59" t="s">
        <v>249</v>
      </c>
      <c r="D17" s="79" t="s">
        <v>521</v>
      </c>
      <c r="E17" s="63">
        <v>41495</v>
      </c>
      <c r="F17" s="64" t="s">
        <v>273</v>
      </c>
      <c r="G17" s="64" t="s">
        <v>375</v>
      </c>
      <c r="H17" s="79" t="s">
        <v>246</v>
      </c>
      <c r="J17" s="59" t="s">
        <v>252</v>
      </c>
      <c r="K17" s="108"/>
      <c r="L17" s="57"/>
    </row>
    <row r="18" spans="1:12" ht="15" customHeight="1" x14ac:dyDescent="0.25">
      <c r="A18" s="79">
        <v>134</v>
      </c>
      <c r="B18" s="79">
        <v>104164</v>
      </c>
      <c r="C18" s="59" t="s">
        <v>250</v>
      </c>
      <c r="D18" s="79" t="s">
        <v>461</v>
      </c>
      <c r="E18" s="63">
        <v>40261</v>
      </c>
      <c r="F18" s="64" t="s">
        <v>274</v>
      </c>
      <c r="G18" s="64" t="s">
        <v>375</v>
      </c>
      <c r="H18" s="79" t="s">
        <v>237</v>
      </c>
      <c r="J18" s="59" t="s">
        <v>253</v>
      </c>
      <c r="K18" s="108"/>
      <c r="L18" s="57"/>
    </row>
    <row r="19" spans="1:12" ht="15" customHeight="1" x14ac:dyDescent="0.25">
      <c r="A19" s="61">
        <v>142</v>
      </c>
      <c r="B19" s="64">
        <v>100844</v>
      </c>
      <c r="C19" s="59" t="s">
        <v>252</v>
      </c>
      <c r="D19" s="81" t="s">
        <v>291</v>
      </c>
      <c r="E19" s="63">
        <v>38832</v>
      </c>
      <c r="F19" s="65" t="s">
        <v>273</v>
      </c>
      <c r="G19" s="64"/>
      <c r="H19" s="79" t="s">
        <v>245</v>
      </c>
      <c r="K19" s="108"/>
      <c r="L19" s="57"/>
    </row>
    <row r="20" spans="1:12" ht="15" customHeight="1" x14ac:dyDescent="0.25">
      <c r="A20" s="79">
        <v>146</v>
      </c>
      <c r="B20" s="79">
        <v>104765</v>
      </c>
      <c r="C20" s="59" t="s">
        <v>252</v>
      </c>
      <c r="D20" s="79" t="s">
        <v>374</v>
      </c>
      <c r="E20" s="63">
        <v>39227</v>
      </c>
      <c r="F20" s="64" t="s">
        <v>274</v>
      </c>
      <c r="G20" s="64" t="s">
        <v>375</v>
      </c>
      <c r="H20" s="79" t="s">
        <v>236</v>
      </c>
      <c r="K20" s="108"/>
      <c r="L20" s="57"/>
    </row>
    <row r="21" spans="1:12" ht="15" customHeight="1" x14ac:dyDescent="0.25">
      <c r="A21" s="79">
        <v>162</v>
      </c>
      <c r="B21" s="83">
        <v>100697</v>
      </c>
      <c r="C21" s="59" t="s">
        <v>249</v>
      </c>
      <c r="D21" s="80" t="s">
        <v>318</v>
      </c>
      <c r="E21" s="63">
        <v>41539</v>
      </c>
      <c r="F21" s="53" t="s">
        <v>274</v>
      </c>
      <c r="G21" s="64"/>
      <c r="H21" s="79" t="s">
        <v>238</v>
      </c>
      <c r="J21" s="62"/>
      <c r="K21" s="66"/>
    </row>
    <row r="22" spans="1:12" ht="15" customHeight="1" x14ac:dyDescent="0.25">
      <c r="A22" s="79">
        <v>183</v>
      </c>
      <c r="B22" s="79">
        <v>107542</v>
      </c>
      <c r="C22" s="58" t="s">
        <v>248</v>
      </c>
      <c r="D22" s="79" t="s">
        <v>504</v>
      </c>
      <c r="E22" s="63">
        <v>42185</v>
      </c>
      <c r="F22" s="64" t="s">
        <v>274</v>
      </c>
      <c r="G22" s="64" t="s">
        <v>375</v>
      </c>
      <c r="H22" s="79" t="s">
        <v>240</v>
      </c>
      <c r="J22" s="62"/>
      <c r="K22" s="66"/>
    </row>
    <row r="23" spans="1:12" ht="15" customHeight="1" x14ac:dyDescent="0.25">
      <c r="A23" s="79">
        <v>187</v>
      </c>
      <c r="B23" s="79">
        <v>102059</v>
      </c>
      <c r="C23" s="59" t="s">
        <v>252</v>
      </c>
      <c r="D23" s="79" t="s">
        <v>498</v>
      </c>
      <c r="E23" s="63">
        <v>38812</v>
      </c>
      <c r="F23" s="64" t="s">
        <v>273</v>
      </c>
      <c r="G23" s="64" t="s">
        <v>375</v>
      </c>
      <c r="H23" s="79" t="s">
        <v>240</v>
      </c>
      <c r="J23" s="62"/>
      <c r="K23" s="66"/>
    </row>
    <row r="24" spans="1:12" ht="15" customHeight="1" x14ac:dyDescent="0.25">
      <c r="A24" s="79">
        <v>194</v>
      </c>
      <c r="B24" s="79">
        <v>104182</v>
      </c>
      <c r="C24" s="59" t="s">
        <v>252</v>
      </c>
      <c r="D24" s="79" t="s">
        <v>494</v>
      </c>
      <c r="E24" s="63">
        <v>38900</v>
      </c>
      <c r="F24" s="64" t="s">
        <v>274</v>
      </c>
      <c r="G24" s="64" t="s">
        <v>375</v>
      </c>
      <c r="H24" s="79" t="s">
        <v>240</v>
      </c>
    </row>
    <row r="25" spans="1:12" ht="15" customHeight="1" x14ac:dyDescent="0.25">
      <c r="A25" s="61">
        <v>197</v>
      </c>
      <c r="B25" s="64">
        <v>103325</v>
      </c>
      <c r="C25" s="59" t="s">
        <v>252</v>
      </c>
      <c r="D25" s="81" t="s">
        <v>290</v>
      </c>
      <c r="E25" s="63">
        <v>38850</v>
      </c>
      <c r="F25" s="65" t="s">
        <v>273</v>
      </c>
      <c r="G25" s="64"/>
      <c r="H25" s="79" t="s">
        <v>245</v>
      </c>
    </row>
    <row r="26" spans="1:12" ht="15" customHeight="1" x14ac:dyDescent="0.25">
      <c r="A26" s="79">
        <v>199</v>
      </c>
      <c r="B26" s="79">
        <v>104831</v>
      </c>
      <c r="C26" s="59" t="s">
        <v>250</v>
      </c>
      <c r="D26" s="79" t="s">
        <v>527</v>
      </c>
      <c r="E26" s="63">
        <v>40664</v>
      </c>
      <c r="F26" s="64" t="s">
        <v>274</v>
      </c>
      <c r="G26" s="64" t="s">
        <v>375</v>
      </c>
      <c r="H26" s="79" t="s">
        <v>241</v>
      </c>
    </row>
    <row r="27" spans="1:12" ht="15" customHeight="1" x14ac:dyDescent="0.25">
      <c r="A27" s="79">
        <v>200</v>
      </c>
      <c r="B27" s="79">
        <v>106712</v>
      </c>
      <c r="C27" s="59" t="s">
        <v>251</v>
      </c>
      <c r="D27" s="79" t="s">
        <v>352</v>
      </c>
      <c r="E27" s="63">
        <v>39650</v>
      </c>
      <c r="F27" s="64" t="s">
        <v>273</v>
      </c>
      <c r="G27" s="64"/>
      <c r="H27" s="79" t="s">
        <v>243</v>
      </c>
    </row>
    <row r="28" spans="1:12" ht="15" customHeight="1" x14ac:dyDescent="0.25">
      <c r="A28" s="79">
        <v>202</v>
      </c>
      <c r="B28" s="79">
        <v>107553</v>
      </c>
      <c r="C28" s="58" t="s">
        <v>248</v>
      </c>
      <c r="D28" s="79" t="s">
        <v>529</v>
      </c>
      <c r="E28" s="63">
        <v>41720</v>
      </c>
      <c r="F28" s="64" t="s">
        <v>274</v>
      </c>
      <c r="G28" s="64" t="s">
        <v>375</v>
      </c>
      <c r="H28" s="79" t="s">
        <v>241</v>
      </c>
    </row>
    <row r="29" spans="1:12" ht="15" customHeight="1" x14ac:dyDescent="0.25">
      <c r="A29" s="79">
        <v>216</v>
      </c>
      <c r="B29" s="79">
        <v>107099</v>
      </c>
      <c r="C29" s="58" t="s">
        <v>248</v>
      </c>
      <c r="D29" s="79" t="s">
        <v>486</v>
      </c>
      <c r="E29" s="63">
        <v>41743</v>
      </c>
      <c r="F29" s="64" t="s">
        <v>274</v>
      </c>
      <c r="G29" s="64" t="s">
        <v>375</v>
      </c>
      <c r="H29" s="79" t="s">
        <v>239</v>
      </c>
    </row>
    <row r="30" spans="1:12" ht="15" customHeight="1" x14ac:dyDescent="0.25">
      <c r="A30" s="79">
        <v>218</v>
      </c>
      <c r="B30" s="79">
        <v>107557</v>
      </c>
      <c r="C30" s="59" t="s">
        <v>249</v>
      </c>
      <c r="D30" s="79" t="s">
        <v>473</v>
      </c>
      <c r="E30" s="63">
        <v>41066</v>
      </c>
      <c r="F30" s="64" t="s">
        <v>274</v>
      </c>
      <c r="G30" s="64" t="s">
        <v>375</v>
      </c>
      <c r="H30" s="79" t="s">
        <v>239</v>
      </c>
    </row>
    <row r="31" spans="1:12" ht="14.45" customHeight="1" x14ac:dyDescent="0.25">
      <c r="A31" s="79">
        <v>220</v>
      </c>
      <c r="B31" s="79">
        <v>104191</v>
      </c>
      <c r="C31" s="59" t="s">
        <v>251</v>
      </c>
      <c r="D31" s="79" t="s">
        <v>524</v>
      </c>
      <c r="E31" s="63">
        <v>39869</v>
      </c>
      <c r="F31" s="64" t="s">
        <v>274</v>
      </c>
      <c r="G31" s="64" t="s">
        <v>375</v>
      </c>
      <c r="H31" s="79" t="s">
        <v>246</v>
      </c>
    </row>
    <row r="32" spans="1:12" ht="14.45" customHeight="1" x14ac:dyDescent="0.25">
      <c r="A32" s="79">
        <v>229</v>
      </c>
      <c r="B32" s="79">
        <v>102192</v>
      </c>
      <c r="C32" s="59" t="s">
        <v>252</v>
      </c>
      <c r="D32" s="79" t="s">
        <v>429</v>
      </c>
      <c r="E32" s="63">
        <v>39254</v>
      </c>
      <c r="F32" s="64" t="s">
        <v>274</v>
      </c>
      <c r="G32" s="64" t="s">
        <v>375</v>
      </c>
      <c r="H32" s="79" t="s">
        <v>244</v>
      </c>
    </row>
    <row r="33" spans="1:8" ht="14.45" customHeight="1" x14ac:dyDescent="0.25">
      <c r="A33" s="79">
        <v>236</v>
      </c>
      <c r="B33" s="79">
        <v>107562</v>
      </c>
      <c r="C33" s="59" t="s">
        <v>250</v>
      </c>
      <c r="D33" s="79" t="s">
        <v>533</v>
      </c>
      <c r="E33" s="63">
        <v>40400</v>
      </c>
      <c r="F33" s="64" t="s">
        <v>274</v>
      </c>
      <c r="G33" s="64" t="s">
        <v>375</v>
      </c>
      <c r="H33" s="79" t="s">
        <v>241</v>
      </c>
    </row>
    <row r="34" spans="1:8" x14ac:dyDescent="0.25">
      <c r="A34" s="79">
        <v>237</v>
      </c>
      <c r="B34" s="83">
        <v>102622</v>
      </c>
      <c r="C34" s="59" t="s">
        <v>251</v>
      </c>
      <c r="D34" s="80" t="s">
        <v>347</v>
      </c>
      <c r="E34" s="63">
        <v>39514</v>
      </c>
      <c r="F34" s="64" t="s">
        <v>274</v>
      </c>
      <c r="G34" s="64"/>
      <c r="H34" s="79" t="s">
        <v>238</v>
      </c>
    </row>
    <row r="35" spans="1:8" ht="14.45" customHeight="1" x14ac:dyDescent="0.25">
      <c r="A35" s="79">
        <v>241</v>
      </c>
      <c r="B35" s="79">
        <v>107565</v>
      </c>
      <c r="C35" s="59" t="s">
        <v>250</v>
      </c>
      <c r="D35" s="79" t="s">
        <v>528</v>
      </c>
      <c r="E35" s="63">
        <v>40683</v>
      </c>
      <c r="F35" s="64" t="s">
        <v>274</v>
      </c>
      <c r="G35" s="64" t="s">
        <v>375</v>
      </c>
      <c r="H35" s="79" t="s">
        <v>241</v>
      </c>
    </row>
    <row r="36" spans="1:8" x14ac:dyDescent="0.25">
      <c r="A36" s="79">
        <v>242</v>
      </c>
      <c r="B36" s="79">
        <v>107566</v>
      </c>
      <c r="C36" s="59" t="s">
        <v>251</v>
      </c>
      <c r="D36" s="79" t="s">
        <v>354</v>
      </c>
      <c r="E36" s="63">
        <v>39692</v>
      </c>
      <c r="F36" s="64" t="s">
        <v>273</v>
      </c>
      <c r="G36" s="64"/>
      <c r="H36" s="79" t="s">
        <v>243</v>
      </c>
    </row>
    <row r="37" spans="1:8" ht="14.45" customHeight="1" x14ac:dyDescent="0.25">
      <c r="A37" s="79">
        <v>243</v>
      </c>
      <c r="B37" s="79">
        <v>107567</v>
      </c>
      <c r="C37" s="59" t="s">
        <v>249</v>
      </c>
      <c r="D37" s="79" t="s">
        <v>304</v>
      </c>
      <c r="E37" s="63">
        <v>41461</v>
      </c>
      <c r="F37" s="64" t="s">
        <v>273</v>
      </c>
      <c r="G37" s="64"/>
      <c r="H37" s="79" t="s">
        <v>243</v>
      </c>
    </row>
    <row r="38" spans="1:8" ht="14.45" customHeight="1" x14ac:dyDescent="0.25">
      <c r="A38" s="79">
        <v>244</v>
      </c>
      <c r="B38" s="79">
        <v>107568</v>
      </c>
      <c r="C38" s="59" t="s">
        <v>250</v>
      </c>
      <c r="D38" s="79" t="s">
        <v>445</v>
      </c>
      <c r="E38" s="63">
        <v>40315</v>
      </c>
      <c r="F38" s="64" t="s">
        <v>273</v>
      </c>
      <c r="G38" s="64" t="s">
        <v>375</v>
      </c>
      <c r="H38" s="79" t="s">
        <v>244</v>
      </c>
    </row>
    <row r="39" spans="1:8" ht="14.45" customHeight="1" x14ac:dyDescent="0.25">
      <c r="A39" s="79">
        <v>245</v>
      </c>
      <c r="B39" s="79">
        <v>107569</v>
      </c>
      <c r="C39" s="59" t="s">
        <v>249</v>
      </c>
      <c r="D39" s="79" t="s">
        <v>412</v>
      </c>
      <c r="E39" s="63">
        <v>41489</v>
      </c>
      <c r="F39" s="64" t="s">
        <v>273</v>
      </c>
      <c r="G39" s="64" t="s">
        <v>375</v>
      </c>
      <c r="H39" s="79" t="s">
        <v>244</v>
      </c>
    </row>
    <row r="40" spans="1:8" ht="14.45" customHeight="1" x14ac:dyDescent="0.25">
      <c r="A40" s="79">
        <v>246</v>
      </c>
      <c r="B40" s="79">
        <v>104198</v>
      </c>
      <c r="C40" s="59" t="s">
        <v>250</v>
      </c>
      <c r="D40" s="79" t="s">
        <v>407</v>
      </c>
      <c r="E40" s="63">
        <v>40205</v>
      </c>
      <c r="F40" s="64" t="s">
        <v>274</v>
      </c>
      <c r="G40" s="64" t="s">
        <v>375</v>
      </c>
      <c r="H40" s="79" t="s">
        <v>244</v>
      </c>
    </row>
    <row r="41" spans="1:8" x14ac:dyDescent="0.25">
      <c r="A41" s="79">
        <v>247</v>
      </c>
      <c r="B41" s="79">
        <v>107570</v>
      </c>
      <c r="C41" s="58" t="s">
        <v>248</v>
      </c>
      <c r="D41" s="79" t="s">
        <v>499</v>
      </c>
      <c r="E41" s="63">
        <v>41857</v>
      </c>
      <c r="F41" s="64" t="s">
        <v>273</v>
      </c>
      <c r="G41" s="64" t="s">
        <v>375</v>
      </c>
      <c r="H41" s="79" t="s">
        <v>240</v>
      </c>
    </row>
    <row r="42" spans="1:8" ht="14.45" customHeight="1" x14ac:dyDescent="0.25">
      <c r="A42" s="79">
        <v>248</v>
      </c>
      <c r="B42" s="79">
        <v>107572</v>
      </c>
      <c r="C42" s="59" t="s">
        <v>251</v>
      </c>
      <c r="D42" s="79" t="s">
        <v>465</v>
      </c>
      <c r="E42" s="63">
        <v>39947</v>
      </c>
      <c r="F42" s="64" t="s">
        <v>274</v>
      </c>
      <c r="G42" s="64" t="s">
        <v>375</v>
      </c>
      <c r="H42" s="79" t="s">
        <v>237</v>
      </c>
    </row>
    <row r="43" spans="1:8" ht="14.45" customHeight="1" x14ac:dyDescent="0.25">
      <c r="A43" s="79">
        <v>249</v>
      </c>
      <c r="B43" s="79">
        <v>102636</v>
      </c>
      <c r="C43" s="59" t="s">
        <v>252</v>
      </c>
      <c r="D43" s="79" t="s">
        <v>388</v>
      </c>
      <c r="E43" s="63">
        <v>39411</v>
      </c>
      <c r="F43" s="64" t="s">
        <v>274</v>
      </c>
      <c r="G43" s="64" t="s">
        <v>375</v>
      </c>
      <c r="H43" s="79" t="s">
        <v>235</v>
      </c>
    </row>
    <row r="44" spans="1:8" ht="14.45" customHeight="1" x14ac:dyDescent="0.25">
      <c r="A44" s="79">
        <v>251</v>
      </c>
      <c r="B44" s="79">
        <v>104200</v>
      </c>
      <c r="C44" s="59" t="s">
        <v>250</v>
      </c>
      <c r="D44" s="79" t="s">
        <v>418</v>
      </c>
      <c r="E44" s="63">
        <v>40444</v>
      </c>
      <c r="F44" s="64" t="s">
        <v>273</v>
      </c>
      <c r="G44" s="64" t="s">
        <v>375</v>
      </c>
      <c r="H44" s="79" t="s">
        <v>244</v>
      </c>
    </row>
    <row r="45" spans="1:8" ht="14.45" customHeight="1" x14ac:dyDescent="0.25">
      <c r="A45" s="79">
        <v>258</v>
      </c>
      <c r="B45" s="79">
        <v>107579</v>
      </c>
      <c r="C45" s="59" t="s">
        <v>250</v>
      </c>
      <c r="D45" s="79" t="s">
        <v>531</v>
      </c>
      <c r="E45" s="63">
        <v>40179</v>
      </c>
      <c r="F45" s="64" t="s">
        <v>273</v>
      </c>
      <c r="G45" s="64" t="s">
        <v>375</v>
      </c>
      <c r="H45" s="79" t="s">
        <v>241</v>
      </c>
    </row>
    <row r="46" spans="1:8" ht="14.45" customHeight="1" x14ac:dyDescent="0.25">
      <c r="A46" s="79">
        <v>259</v>
      </c>
      <c r="B46" s="79">
        <v>106753</v>
      </c>
      <c r="C46" s="59" t="s">
        <v>250</v>
      </c>
      <c r="D46" s="79" t="s">
        <v>406</v>
      </c>
      <c r="E46" s="63">
        <v>40427</v>
      </c>
      <c r="F46" s="64" t="s">
        <v>273</v>
      </c>
      <c r="G46" s="64" t="s">
        <v>375</v>
      </c>
      <c r="H46" s="79" t="s">
        <v>244</v>
      </c>
    </row>
    <row r="47" spans="1:8" ht="14.45" customHeight="1" x14ac:dyDescent="0.25">
      <c r="A47" s="79">
        <v>261</v>
      </c>
      <c r="B47" s="79">
        <v>107580</v>
      </c>
      <c r="C47" s="58" t="s">
        <v>248</v>
      </c>
      <c r="D47" s="79" t="s">
        <v>532</v>
      </c>
      <c r="E47" s="63">
        <v>41958</v>
      </c>
      <c r="F47" s="64" t="s">
        <v>274</v>
      </c>
      <c r="G47" s="64" t="s">
        <v>375</v>
      </c>
      <c r="H47" s="79" t="s">
        <v>241</v>
      </c>
    </row>
    <row r="48" spans="1:8" ht="14.45" customHeight="1" x14ac:dyDescent="0.25">
      <c r="A48" s="79">
        <v>262</v>
      </c>
      <c r="B48" s="79">
        <v>107585</v>
      </c>
      <c r="C48" s="59" t="s">
        <v>251</v>
      </c>
      <c r="D48" s="79" t="s">
        <v>484</v>
      </c>
      <c r="E48" s="63">
        <v>39671</v>
      </c>
      <c r="F48" s="64" t="s">
        <v>274</v>
      </c>
      <c r="G48" s="64" t="s">
        <v>375</v>
      </c>
      <c r="H48" s="79" t="s">
        <v>239</v>
      </c>
    </row>
    <row r="49" spans="1:12" ht="14.45" customHeight="1" x14ac:dyDescent="0.25">
      <c r="A49" s="79">
        <v>266</v>
      </c>
      <c r="B49" s="79">
        <v>104206</v>
      </c>
      <c r="C49" s="59" t="s">
        <v>250</v>
      </c>
      <c r="D49" s="79" t="s">
        <v>454</v>
      </c>
      <c r="E49" s="63">
        <v>40473</v>
      </c>
      <c r="F49" s="64" t="s">
        <v>274</v>
      </c>
      <c r="G49" s="64" t="s">
        <v>375</v>
      </c>
      <c r="H49" s="79" t="s">
        <v>453</v>
      </c>
    </row>
    <row r="50" spans="1:12" x14ac:dyDescent="0.25">
      <c r="A50" s="79">
        <v>267</v>
      </c>
      <c r="B50" s="79">
        <v>107586</v>
      </c>
      <c r="C50" s="59" t="s">
        <v>250</v>
      </c>
      <c r="D50" s="79" t="s">
        <v>475</v>
      </c>
      <c r="E50" s="63">
        <v>40182</v>
      </c>
      <c r="F50" s="64" t="s">
        <v>273</v>
      </c>
      <c r="G50" s="64" t="s">
        <v>375</v>
      </c>
      <c r="H50" s="79" t="s">
        <v>239</v>
      </c>
    </row>
    <row r="51" spans="1:12" ht="14.45" customHeight="1" x14ac:dyDescent="0.25">
      <c r="A51" s="79">
        <v>269</v>
      </c>
      <c r="B51" s="79">
        <v>106756</v>
      </c>
      <c r="C51" s="59" t="s">
        <v>251</v>
      </c>
      <c r="D51" s="79" t="s">
        <v>433</v>
      </c>
      <c r="E51" s="63">
        <v>39817</v>
      </c>
      <c r="F51" s="64" t="s">
        <v>274</v>
      </c>
      <c r="G51" s="64" t="s">
        <v>375</v>
      </c>
      <c r="H51" s="79" t="s">
        <v>244</v>
      </c>
    </row>
    <row r="52" spans="1:12" ht="14.45" customHeight="1" x14ac:dyDescent="0.25">
      <c r="A52" s="79">
        <v>278</v>
      </c>
      <c r="B52" s="79">
        <v>106758</v>
      </c>
      <c r="C52" s="59" t="s">
        <v>252</v>
      </c>
      <c r="D52" s="79" t="s">
        <v>436</v>
      </c>
      <c r="E52" s="63">
        <v>38881</v>
      </c>
      <c r="F52" s="64" t="s">
        <v>273</v>
      </c>
      <c r="G52" s="64" t="s">
        <v>375</v>
      </c>
      <c r="H52" s="79" t="s">
        <v>244</v>
      </c>
      <c r="J52" s="73"/>
      <c r="K52" s="73"/>
      <c r="L52" s="73"/>
    </row>
    <row r="53" spans="1:12" ht="14.45" customHeight="1" x14ac:dyDescent="0.25">
      <c r="A53" s="79">
        <v>281</v>
      </c>
      <c r="B53" s="79">
        <v>106759</v>
      </c>
      <c r="C53" s="59" t="s">
        <v>249</v>
      </c>
      <c r="D53" s="79" t="s">
        <v>419</v>
      </c>
      <c r="E53" s="63">
        <v>41359</v>
      </c>
      <c r="F53" s="64" t="s">
        <v>274</v>
      </c>
      <c r="G53" s="64" t="s">
        <v>375</v>
      </c>
      <c r="H53" s="79" t="s">
        <v>244</v>
      </c>
    </row>
    <row r="54" spans="1:12" ht="14.45" customHeight="1" x14ac:dyDescent="0.25">
      <c r="A54" s="79">
        <v>284</v>
      </c>
      <c r="B54" s="79">
        <v>107648</v>
      </c>
      <c r="C54" s="59" t="s">
        <v>250</v>
      </c>
      <c r="D54" s="79" t="s">
        <v>390</v>
      </c>
      <c r="E54" s="63">
        <v>40897</v>
      </c>
      <c r="F54" s="64" t="s">
        <v>274</v>
      </c>
      <c r="G54" s="64" t="s">
        <v>375</v>
      </c>
      <c r="H54" s="79" t="s">
        <v>235</v>
      </c>
    </row>
    <row r="55" spans="1:12" x14ac:dyDescent="0.25">
      <c r="A55" s="79">
        <v>288</v>
      </c>
      <c r="B55" s="79">
        <v>106764</v>
      </c>
      <c r="C55" s="59" t="s">
        <v>249</v>
      </c>
      <c r="D55" s="79" t="s">
        <v>506</v>
      </c>
      <c r="E55" s="63">
        <v>41315</v>
      </c>
      <c r="F55" s="64" t="s">
        <v>273</v>
      </c>
      <c r="G55" s="64" t="s">
        <v>375</v>
      </c>
      <c r="H55" s="79" t="s">
        <v>240</v>
      </c>
    </row>
    <row r="56" spans="1:12" ht="14.45" customHeight="1" x14ac:dyDescent="0.25">
      <c r="A56" s="79">
        <v>295</v>
      </c>
      <c r="B56" s="79">
        <v>106766</v>
      </c>
      <c r="C56" s="59" t="s">
        <v>249</v>
      </c>
      <c r="D56" s="79" t="s">
        <v>523</v>
      </c>
      <c r="E56" s="63">
        <v>41130</v>
      </c>
      <c r="F56" s="64" t="s">
        <v>273</v>
      </c>
      <c r="G56" s="64" t="s">
        <v>375</v>
      </c>
      <c r="H56" s="79" t="s">
        <v>246</v>
      </c>
      <c r="J56" s="73"/>
      <c r="K56" s="73"/>
      <c r="L56" s="73"/>
    </row>
    <row r="57" spans="1:12" ht="14.45" customHeight="1" x14ac:dyDescent="0.25">
      <c r="A57" s="79">
        <v>304</v>
      </c>
      <c r="B57" s="79">
        <v>103383</v>
      </c>
      <c r="C57" s="59" t="s">
        <v>251</v>
      </c>
      <c r="D57" s="79" t="s">
        <v>509</v>
      </c>
      <c r="E57" s="63">
        <v>39540</v>
      </c>
      <c r="F57" s="64" t="s">
        <v>274</v>
      </c>
      <c r="G57" s="64" t="s">
        <v>375</v>
      </c>
      <c r="H57" s="79" t="s">
        <v>240</v>
      </c>
      <c r="J57" s="85"/>
      <c r="K57" s="73"/>
      <c r="L57" s="73"/>
    </row>
    <row r="58" spans="1:12" ht="14.45" customHeight="1" x14ac:dyDescent="0.25">
      <c r="A58" s="79">
        <v>313</v>
      </c>
      <c r="B58" s="79">
        <v>104488</v>
      </c>
      <c r="C58" s="59" t="s">
        <v>250</v>
      </c>
      <c r="D58" s="79" t="s">
        <v>411</v>
      </c>
      <c r="E58" s="63">
        <v>40749</v>
      </c>
      <c r="F58" s="64" t="s">
        <v>273</v>
      </c>
      <c r="G58" s="64" t="s">
        <v>375</v>
      </c>
      <c r="H58" s="79" t="s">
        <v>244</v>
      </c>
      <c r="J58" s="73"/>
      <c r="K58" s="73"/>
      <c r="L58" s="73"/>
    </row>
    <row r="59" spans="1:12" ht="14.45" customHeight="1" x14ac:dyDescent="0.25">
      <c r="A59" s="79">
        <v>316</v>
      </c>
      <c r="B59" s="79">
        <v>102030</v>
      </c>
      <c r="C59" s="59" t="s">
        <v>252</v>
      </c>
      <c r="D59" s="79" t="s">
        <v>365</v>
      </c>
      <c r="E59" s="63">
        <v>39418</v>
      </c>
      <c r="F59" s="64" t="s">
        <v>274</v>
      </c>
      <c r="G59" s="64"/>
      <c r="H59" s="79" t="s">
        <v>243</v>
      </c>
    </row>
    <row r="60" spans="1:12" ht="14.45" customHeight="1" x14ac:dyDescent="0.25">
      <c r="A60" s="79">
        <v>325</v>
      </c>
      <c r="B60" s="79">
        <v>103405</v>
      </c>
      <c r="C60" s="59" t="s">
        <v>251</v>
      </c>
      <c r="D60" s="79" t="s">
        <v>435</v>
      </c>
      <c r="E60" s="63">
        <v>39991</v>
      </c>
      <c r="F60" s="64" t="s">
        <v>274</v>
      </c>
      <c r="G60" s="64" t="s">
        <v>375</v>
      </c>
      <c r="H60" s="79" t="s">
        <v>244</v>
      </c>
    </row>
    <row r="61" spans="1:12" ht="14.45" customHeight="1" x14ac:dyDescent="0.25">
      <c r="A61" s="79">
        <v>332</v>
      </c>
      <c r="B61" s="79">
        <v>104883</v>
      </c>
      <c r="C61" s="59" t="s">
        <v>252</v>
      </c>
      <c r="D61" s="79" t="s">
        <v>363</v>
      </c>
      <c r="E61" s="63">
        <v>39400</v>
      </c>
      <c r="F61" s="64" t="s">
        <v>273</v>
      </c>
      <c r="G61" s="64"/>
      <c r="H61" s="79" t="s">
        <v>243</v>
      </c>
      <c r="K61" s="73"/>
      <c r="L61" s="73"/>
    </row>
    <row r="62" spans="1:12" ht="14.45" customHeight="1" x14ac:dyDescent="0.25">
      <c r="A62" s="79">
        <v>333</v>
      </c>
      <c r="B62" s="79">
        <v>104884</v>
      </c>
      <c r="C62" s="59" t="s">
        <v>252</v>
      </c>
      <c r="D62" s="79" t="s">
        <v>368</v>
      </c>
      <c r="E62" s="63">
        <v>38812</v>
      </c>
      <c r="F62" s="64" t="s">
        <v>273</v>
      </c>
      <c r="G62" s="64"/>
      <c r="H62" s="79" t="s">
        <v>243</v>
      </c>
      <c r="K62" s="73"/>
      <c r="L62" s="73"/>
    </row>
    <row r="63" spans="1:12" x14ac:dyDescent="0.25">
      <c r="A63" s="79">
        <v>343</v>
      </c>
      <c r="B63" s="79">
        <v>107699</v>
      </c>
      <c r="C63" s="59" t="s">
        <v>250</v>
      </c>
      <c r="D63" s="79" t="s">
        <v>530</v>
      </c>
      <c r="E63" s="63">
        <v>40527</v>
      </c>
      <c r="F63" s="64" t="s">
        <v>274</v>
      </c>
      <c r="G63" s="64" t="s">
        <v>375</v>
      </c>
      <c r="H63" s="79" t="s">
        <v>241</v>
      </c>
      <c r="K63" s="73"/>
      <c r="L63" s="73"/>
    </row>
    <row r="64" spans="1:12" x14ac:dyDescent="0.25">
      <c r="A64" s="79">
        <v>348</v>
      </c>
      <c r="B64" s="79">
        <v>105009</v>
      </c>
      <c r="C64" s="59" t="s">
        <v>250</v>
      </c>
      <c r="D64" s="79" t="s">
        <v>515</v>
      </c>
      <c r="E64" s="63">
        <v>40785</v>
      </c>
      <c r="F64" s="64" t="s">
        <v>274</v>
      </c>
      <c r="G64" s="64" t="s">
        <v>375</v>
      </c>
      <c r="H64" s="79" t="s">
        <v>246</v>
      </c>
      <c r="J64" s="73"/>
      <c r="K64" s="73"/>
      <c r="L64" s="73"/>
    </row>
    <row r="65" spans="1:12" ht="14.45" customHeight="1" x14ac:dyDescent="0.25">
      <c r="A65" s="79">
        <v>349</v>
      </c>
      <c r="B65" s="79">
        <v>105010</v>
      </c>
      <c r="C65" s="59" t="s">
        <v>252</v>
      </c>
      <c r="D65" s="79" t="s">
        <v>514</v>
      </c>
      <c r="E65" s="63">
        <v>39252</v>
      </c>
      <c r="F65" s="64" t="s">
        <v>274</v>
      </c>
      <c r="G65" s="64" t="s">
        <v>375</v>
      </c>
      <c r="H65" s="79" t="s">
        <v>246</v>
      </c>
      <c r="J65" s="85"/>
      <c r="K65" s="73"/>
      <c r="L65" s="73"/>
    </row>
    <row r="66" spans="1:12" ht="14.45" customHeight="1" x14ac:dyDescent="0.25">
      <c r="A66" s="79">
        <v>351</v>
      </c>
      <c r="B66" s="83">
        <v>106802</v>
      </c>
      <c r="C66" s="59" t="s">
        <v>250</v>
      </c>
      <c r="D66" s="80" t="s">
        <v>327</v>
      </c>
      <c r="E66" s="63">
        <v>40610</v>
      </c>
      <c r="F66" s="64" t="s">
        <v>273</v>
      </c>
      <c r="G66" s="64"/>
      <c r="H66" s="79" t="s">
        <v>238</v>
      </c>
      <c r="J66" s="73"/>
      <c r="K66" s="73"/>
      <c r="L66" s="73"/>
    </row>
    <row r="67" spans="1:12" ht="14.45" customHeight="1" x14ac:dyDescent="0.25">
      <c r="A67" s="79">
        <v>364</v>
      </c>
      <c r="B67" s="79">
        <v>104274</v>
      </c>
      <c r="C67" s="59" t="s">
        <v>251</v>
      </c>
      <c r="D67" s="79" t="s">
        <v>385</v>
      </c>
      <c r="E67" s="63">
        <v>39936</v>
      </c>
      <c r="F67" s="64" t="s">
        <v>273</v>
      </c>
      <c r="G67" s="64" t="s">
        <v>375</v>
      </c>
      <c r="H67" s="79" t="s">
        <v>242</v>
      </c>
    </row>
    <row r="68" spans="1:12" ht="14.45" customHeight="1" x14ac:dyDescent="0.25">
      <c r="A68" s="79">
        <v>368</v>
      </c>
      <c r="B68" s="79">
        <v>106807</v>
      </c>
      <c r="C68" s="59" t="s">
        <v>249</v>
      </c>
      <c r="D68" s="79" t="s">
        <v>466</v>
      </c>
      <c r="E68" s="63">
        <v>41199</v>
      </c>
      <c r="F68" s="64" t="s">
        <v>273</v>
      </c>
      <c r="G68" s="64" t="s">
        <v>375</v>
      </c>
      <c r="H68" s="79" t="s">
        <v>237</v>
      </c>
    </row>
    <row r="69" spans="1:12" ht="14.45" customHeight="1" x14ac:dyDescent="0.25">
      <c r="A69" s="79">
        <v>384</v>
      </c>
      <c r="B69" s="79">
        <v>103085</v>
      </c>
      <c r="C69" s="59" t="s">
        <v>252</v>
      </c>
      <c r="D69" s="79" t="s">
        <v>420</v>
      </c>
      <c r="E69" s="63">
        <v>39371</v>
      </c>
      <c r="F69" s="64" t="s">
        <v>274</v>
      </c>
      <c r="G69" s="64" t="s">
        <v>375</v>
      </c>
      <c r="H69" s="79" t="s">
        <v>244</v>
      </c>
    </row>
    <row r="70" spans="1:12" ht="14.45" customHeight="1" x14ac:dyDescent="0.25">
      <c r="A70" s="79">
        <v>388</v>
      </c>
      <c r="B70" s="79">
        <v>107728</v>
      </c>
      <c r="C70" s="59" t="s">
        <v>249</v>
      </c>
      <c r="D70" s="79" t="s">
        <v>480</v>
      </c>
      <c r="E70" s="63">
        <v>41063</v>
      </c>
      <c r="F70" s="64" t="s">
        <v>274</v>
      </c>
      <c r="G70" s="64" t="s">
        <v>375</v>
      </c>
      <c r="H70" s="79" t="s">
        <v>239</v>
      </c>
    </row>
    <row r="71" spans="1:12" ht="14.45" customHeight="1" x14ac:dyDescent="0.25">
      <c r="A71" s="79">
        <v>395</v>
      </c>
      <c r="B71" s="79">
        <v>107731</v>
      </c>
      <c r="C71" s="59" t="s">
        <v>251</v>
      </c>
      <c r="D71" s="79" t="s">
        <v>482</v>
      </c>
      <c r="E71" s="63">
        <v>39649</v>
      </c>
      <c r="F71" s="64" t="s">
        <v>273</v>
      </c>
      <c r="G71" s="64" t="s">
        <v>375</v>
      </c>
      <c r="H71" s="79" t="s">
        <v>239</v>
      </c>
    </row>
    <row r="72" spans="1:12" ht="14.45" customHeight="1" x14ac:dyDescent="0.25">
      <c r="A72" s="79">
        <v>400</v>
      </c>
      <c r="B72" s="79">
        <v>107734</v>
      </c>
      <c r="C72" s="59" t="s">
        <v>249</v>
      </c>
      <c r="D72" s="79" t="s">
        <v>386</v>
      </c>
      <c r="E72" s="63">
        <v>41034</v>
      </c>
      <c r="F72" s="64" t="s">
        <v>274</v>
      </c>
      <c r="G72" s="64" t="s">
        <v>375</v>
      </c>
      <c r="H72" s="79" t="s">
        <v>235</v>
      </c>
    </row>
    <row r="73" spans="1:12" ht="14.45" customHeight="1" x14ac:dyDescent="0.25">
      <c r="A73" s="79">
        <v>409</v>
      </c>
      <c r="B73" s="79">
        <v>105088</v>
      </c>
      <c r="C73" s="59" t="s">
        <v>251</v>
      </c>
      <c r="D73" s="79" t="s">
        <v>462</v>
      </c>
      <c r="E73" s="63">
        <v>40037</v>
      </c>
      <c r="F73" s="64" t="s">
        <v>274</v>
      </c>
      <c r="G73" s="64" t="s">
        <v>375</v>
      </c>
      <c r="H73" s="79" t="s">
        <v>237</v>
      </c>
      <c r="J73" s="73"/>
      <c r="K73" s="73"/>
      <c r="L73" s="73"/>
    </row>
    <row r="74" spans="1:12" ht="14.45" customHeight="1" x14ac:dyDescent="0.25">
      <c r="A74" s="79">
        <v>411</v>
      </c>
      <c r="B74" s="79">
        <v>107743</v>
      </c>
      <c r="C74" s="59" t="s">
        <v>251</v>
      </c>
      <c r="D74" s="79" t="s">
        <v>351</v>
      </c>
      <c r="E74" s="63">
        <v>39454</v>
      </c>
      <c r="F74" s="64" t="s">
        <v>274</v>
      </c>
      <c r="G74" s="64"/>
      <c r="H74" s="79" t="s">
        <v>243</v>
      </c>
      <c r="J74" s="85"/>
      <c r="K74" s="73"/>
      <c r="L74" s="73"/>
    </row>
    <row r="75" spans="1:12" ht="14.45" customHeight="1" x14ac:dyDescent="0.25">
      <c r="A75" s="79">
        <v>413</v>
      </c>
      <c r="B75" s="79">
        <v>107744</v>
      </c>
      <c r="C75" s="59" t="s">
        <v>252</v>
      </c>
      <c r="D75" s="79" t="s">
        <v>360</v>
      </c>
      <c r="E75" s="63">
        <v>38944</v>
      </c>
      <c r="F75" s="64" t="s">
        <v>274</v>
      </c>
      <c r="G75" s="64"/>
      <c r="H75" s="79" t="s">
        <v>243</v>
      </c>
      <c r="J75" s="73"/>
      <c r="K75" s="73"/>
      <c r="L75" s="73"/>
    </row>
    <row r="76" spans="1:12" ht="14.45" customHeight="1" x14ac:dyDescent="0.25">
      <c r="A76" s="79">
        <v>416</v>
      </c>
      <c r="B76" s="79">
        <v>107746</v>
      </c>
      <c r="C76" s="59" t="s">
        <v>252</v>
      </c>
      <c r="D76" s="79" t="s">
        <v>450</v>
      </c>
      <c r="E76" s="63">
        <v>38877</v>
      </c>
      <c r="F76" s="64" t="s">
        <v>274</v>
      </c>
      <c r="G76" s="64" t="s">
        <v>375</v>
      </c>
      <c r="H76" s="79" t="s">
        <v>244</v>
      </c>
      <c r="J76" s="73"/>
      <c r="K76" s="73"/>
      <c r="L76" s="73"/>
    </row>
    <row r="77" spans="1:12" ht="14.45" customHeight="1" x14ac:dyDescent="0.25">
      <c r="A77" s="79">
        <v>419</v>
      </c>
      <c r="B77" s="79">
        <v>107747</v>
      </c>
      <c r="C77" s="59" t="s">
        <v>251</v>
      </c>
      <c r="D77" s="79" t="s">
        <v>434</v>
      </c>
      <c r="E77" s="63">
        <v>39949</v>
      </c>
      <c r="F77" s="64" t="s">
        <v>273</v>
      </c>
      <c r="G77" s="64" t="s">
        <v>375</v>
      </c>
      <c r="H77" s="79" t="s">
        <v>244</v>
      </c>
    </row>
    <row r="78" spans="1:12" ht="14.45" customHeight="1" x14ac:dyDescent="0.25">
      <c r="A78" s="79">
        <v>420</v>
      </c>
      <c r="B78" s="79">
        <v>107748</v>
      </c>
      <c r="C78" s="59" t="s">
        <v>251</v>
      </c>
      <c r="D78" s="79" t="s">
        <v>416</v>
      </c>
      <c r="E78" s="63">
        <v>39962</v>
      </c>
      <c r="F78" s="64" t="s">
        <v>273</v>
      </c>
      <c r="G78" s="64" t="s">
        <v>375</v>
      </c>
      <c r="H78" s="79" t="s">
        <v>244</v>
      </c>
    </row>
    <row r="79" spans="1:12" ht="14.45" customHeight="1" x14ac:dyDescent="0.25">
      <c r="A79" s="79">
        <v>421</v>
      </c>
      <c r="B79" s="79">
        <v>107749</v>
      </c>
      <c r="C79" s="59" t="s">
        <v>251</v>
      </c>
      <c r="D79" s="79" t="s">
        <v>426</v>
      </c>
      <c r="E79" s="63">
        <v>40066</v>
      </c>
      <c r="F79" s="64" t="s">
        <v>274</v>
      </c>
      <c r="G79" s="64" t="s">
        <v>375</v>
      </c>
      <c r="H79" s="79" t="s">
        <v>244</v>
      </c>
    </row>
    <row r="80" spans="1:12" ht="14.45" customHeight="1" x14ac:dyDescent="0.25">
      <c r="A80" s="79">
        <v>428</v>
      </c>
      <c r="B80" s="79">
        <v>105031</v>
      </c>
      <c r="C80" s="59" t="s">
        <v>252</v>
      </c>
      <c r="D80" s="79" t="s">
        <v>359</v>
      </c>
      <c r="E80" s="63">
        <v>39003</v>
      </c>
      <c r="F80" s="64" t="s">
        <v>273</v>
      </c>
      <c r="G80" s="64"/>
      <c r="H80" s="79" t="s">
        <v>243</v>
      </c>
    </row>
    <row r="81" spans="1:12" ht="14.45" customHeight="1" x14ac:dyDescent="0.25">
      <c r="A81" s="79">
        <v>430</v>
      </c>
      <c r="B81" s="79">
        <v>104322</v>
      </c>
      <c r="C81" s="59" t="s">
        <v>252</v>
      </c>
      <c r="D81" s="79" t="s">
        <v>379</v>
      </c>
      <c r="E81" s="63">
        <v>39156</v>
      </c>
      <c r="F81" s="64" t="s">
        <v>273</v>
      </c>
      <c r="G81" s="64" t="s">
        <v>375</v>
      </c>
      <c r="H81" s="79" t="s">
        <v>236</v>
      </c>
    </row>
    <row r="82" spans="1:12" ht="14.45" customHeight="1" x14ac:dyDescent="0.25">
      <c r="A82" s="79">
        <v>438</v>
      </c>
      <c r="B82" s="79">
        <v>103803</v>
      </c>
      <c r="C82" s="59" t="s">
        <v>252</v>
      </c>
      <c r="D82" s="79" t="s">
        <v>439</v>
      </c>
      <c r="E82" s="63">
        <v>38774</v>
      </c>
      <c r="F82" s="64" t="s">
        <v>274</v>
      </c>
      <c r="G82" s="64" t="s">
        <v>375</v>
      </c>
      <c r="H82" s="79" t="s">
        <v>244</v>
      </c>
    </row>
    <row r="83" spans="1:12" ht="14.45" customHeight="1" x14ac:dyDescent="0.25">
      <c r="A83" s="79">
        <v>441</v>
      </c>
      <c r="B83" s="79">
        <v>104334</v>
      </c>
      <c r="C83" s="59" t="s">
        <v>251</v>
      </c>
      <c r="D83" s="79" t="s">
        <v>377</v>
      </c>
      <c r="E83" s="63">
        <v>40065</v>
      </c>
      <c r="F83" s="64" t="s">
        <v>274</v>
      </c>
      <c r="G83" s="64" t="s">
        <v>375</v>
      </c>
      <c r="H83" s="79" t="s">
        <v>236</v>
      </c>
      <c r="J83" s="72"/>
      <c r="K83" s="73"/>
      <c r="L83" s="73"/>
    </row>
    <row r="84" spans="1:12" ht="14.45" customHeight="1" x14ac:dyDescent="0.25">
      <c r="A84" s="79">
        <v>449</v>
      </c>
      <c r="B84" s="79">
        <v>105036</v>
      </c>
      <c r="C84" s="59" t="s">
        <v>252</v>
      </c>
      <c r="D84" s="79" t="s">
        <v>516</v>
      </c>
      <c r="E84" s="63">
        <v>38848</v>
      </c>
      <c r="F84" s="64" t="s">
        <v>274</v>
      </c>
      <c r="G84" s="64" t="s">
        <v>375</v>
      </c>
      <c r="H84" s="79" t="s">
        <v>246</v>
      </c>
      <c r="J84" s="73"/>
      <c r="K84" s="73"/>
      <c r="L84" s="73"/>
    </row>
    <row r="85" spans="1:12" ht="14.45" customHeight="1" x14ac:dyDescent="0.25">
      <c r="A85" s="79">
        <v>456</v>
      </c>
      <c r="B85" s="79">
        <v>105417</v>
      </c>
      <c r="C85" s="59" t="s">
        <v>250</v>
      </c>
      <c r="D85" s="79" t="s">
        <v>460</v>
      </c>
      <c r="E85" s="63">
        <v>40906</v>
      </c>
      <c r="F85" s="64" t="s">
        <v>274</v>
      </c>
      <c r="G85" s="64" t="s">
        <v>375</v>
      </c>
      <c r="H85" s="79" t="s">
        <v>237</v>
      </c>
      <c r="J85" s="85"/>
      <c r="K85" s="73"/>
      <c r="L85" s="73"/>
    </row>
    <row r="86" spans="1:12" ht="14.45" customHeight="1" x14ac:dyDescent="0.25">
      <c r="A86" s="79">
        <v>458</v>
      </c>
      <c r="B86" s="79">
        <v>105037</v>
      </c>
      <c r="C86" s="59" t="s">
        <v>250</v>
      </c>
      <c r="D86" s="79" t="s">
        <v>519</v>
      </c>
      <c r="E86" s="63">
        <v>40554</v>
      </c>
      <c r="F86" s="64" t="s">
        <v>274</v>
      </c>
      <c r="G86" s="64" t="s">
        <v>375</v>
      </c>
      <c r="H86" s="79" t="s">
        <v>246</v>
      </c>
      <c r="J86" s="73"/>
      <c r="K86" s="73"/>
      <c r="L86" s="73"/>
    </row>
    <row r="87" spans="1:12" ht="14.45" customHeight="1" x14ac:dyDescent="0.25">
      <c r="A87" s="79">
        <v>475</v>
      </c>
      <c r="B87" s="79">
        <v>105054</v>
      </c>
      <c r="C87" s="59" t="s">
        <v>250</v>
      </c>
      <c r="D87" s="79" t="s">
        <v>356</v>
      </c>
      <c r="E87" s="63">
        <v>40444</v>
      </c>
      <c r="F87" s="64" t="s">
        <v>273</v>
      </c>
      <c r="G87" s="64"/>
      <c r="H87" s="79" t="s">
        <v>243</v>
      </c>
    </row>
    <row r="88" spans="1:12" x14ac:dyDescent="0.25">
      <c r="A88" s="79">
        <v>484</v>
      </c>
      <c r="B88" s="83">
        <v>105068</v>
      </c>
      <c r="C88" s="59" t="s">
        <v>250</v>
      </c>
      <c r="D88" s="80" t="s">
        <v>328</v>
      </c>
      <c r="E88" s="63">
        <v>40180</v>
      </c>
      <c r="F88" s="64" t="s">
        <v>273</v>
      </c>
      <c r="G88" s="64"/>
      <c r="H88" s="79" t="s">
        <v>238</v>
      </c>
    </row>
    <row r="89" spans="1:12" x14ac:dyDescent="0.25">
      <c r="A89" s="79">
        <v>489</v>
      </c>
      <c r="B89" s="83">
        <v>104354</v>
      </c>
      <c r="C89" s="59" t="s">
        <v>252</v>
      </c>
      <c r="D89" s="80" t="s">
        <v>340</v>
      </c>
      <c r="E89" s="63">
        <v>38973</v>
      </c>
      <c r="F89" s="64" t="s">
        <v>273</v>
      </c>
      <c r="G89" s="64"/>
      <c r="H89" s="79" t="s">
        <v>238</v>
      </c>
    </row>
    <row r="90" spans="1:12" ht="14.45" customHeight="1" x14ac:dyDescent="0.25">
      <c r="A90" s="79">
        <v>491</v>
      </c>
      <c r="B90" s="79">
        <v>105077</v>
      </c>
      <c r="C90" s="59" t="s">
        <v>251</v>
      </c>
      <c r="D90" s="79" t="s">
        <v>350</v>
      </c>
      <c r="E90" s="63">
        <v>39468</v>
      </c>
      <c r="F90" s="64" t="s">
        <v>274</v>
      </c>
      <c r="G90" s="64"/>
      <c r="H90" s="79" t="s">
        <v>243</v>
      </c>
    </row>
    <row r="91" spans="1:12" ht="14.45" customHeight="1" x14ac:dyDescent="0.25">
      <c r="A91" s="79">
        <v>503</v>
      </c>
      <c r="B91" s="79">
        <v>105081</v>
      </c>
      <c r="C91" s="59" t="s">
        <v>250</v>
      </c>
      <c r="D91" s="79" t="s">
        <v>464</v>
      </c>
      <c r="E91" s="63">
        <v>40737</v>
      </c>
      <c r="F91" s="64" t="s">
        <v>274</v>
      </c>
      <c r="G91" s="64" t="s">
        <v>375</v>
      </c>
      <c r="H91" s="79" t="s">
        <v>237</v>
      </c>
    </row>
    <row r="92" spans="1:12" ht="14.45" customHeight="1" x14ac:dyDescent="0.25">
      <c r="A92" s="79">
        <v>520</v>
      </c>
      <c r="B92" s="79">
        <v>103566</v>
      </c>
      <c r="C92" s="59" t="s">
        <v>251</v>
      </c>
      <c r="D92" s="79" t="s">
        <v>503</v>
      </c>
      <c r="E92" s="63">
        <v>39480</v>
      </c>
      <c r="F92" s="64" t="s">
        <v>274</v>
      </c>
      <c r="G92" s="64" t="s">
        <v>375</v>
      </c>
      <c r="H92" s="79" t="s">
        <v>240</v>
      </c>
    </row>
    <row r="93" spans="1:12" x14ac:dyDescent="0.25">
      <c r="A93" s="79">
        <v>524</v>
      </c>
      <c r="B93" s="79">
        <v>106875</v>
      </c>
      <c r="C93" s="59" t="s">
        <v>249</v>
      </c>
      <c r="D93" s="79" t="s">
        <v>470</v>
      </c>
      <c r="E93" s="63">
        <v>41206</v>
      </c>
      <c r="F93" s="64" t="s">
        <v>273</v>
      </c>
      <c r="G93" s="64" t="s">
        <v>375</v>
      </c>
      <c r="H93" s="79" t="s">
        <v>239</v>
      </c>
    </row>
    <row r="94" spans="1:12" ht="14.45" customHeight="1" x14ac:dyDescent="0.25">
      <c r="A94" s="79">
        <v>527</v>
      </c>
      <c r="B94" s="79">
        <v>106876</v>
      </c>
      <c r="C94" s="59" t="s">
        <v>250</v>
      </c>
      <c r="D94" s="79" t="s">
        <v>478</v>
      </c>
      <c r="E94" s="63">
        <v>40284</v>
      </c>
      <c r="F94" s="64" t="s">
        <v>273</v>
      </c>
      <c r="G94" s="64" t="s">
        <v>375</v>
      </c>
      <c r="H94" s="79" t="s">
        <v>239</v>
      </c>
    </row>
    <row r="95" spans="1:12" ht="14.45" customHeight="1" x14ac:dyDescent="0.25">
      <c r="A95" s="79">
        <v>528</v>
      </c>
      <c r="B95" s="79">
        <v>106877</v>
      </c>
      <c r="C95" s="59" t="s">
        <v>250</v>
      </c>
      <c r="D95" s="79" t="s">
        <v>474</v>
      </c>
      <c r="E95" s="63">
        <v>40541</v>
      </c>
      <c r="F95" s="64" t="s">
        <v>273</v>
      </c>
      <c r="G95" s="64" t="s">
        <v>375</v>
      </c>
      <c r="H95" s="79" t="s">
        <v>239</v>
      </c>
    </row>
    <row r="96" spans="1:12" ht="14.45" customHeight="1" x14ac:dyDescent="0.25">
      <c r="A96" s="64">
        <v>531</v>
      </c>
      <c r="B96" s="64">
        <v>104410</v>
      </c>
      <c r="C96" s="59" t="s">
        <v>251</v>
      </c>
      <c r="D96" s="78" t="s">
        <v>295</v>
      </c>
      <c r="E96" s="63">
        <v>39582</v>
      </c>
      <c r="F96" s="65" t="s">
        <v>274</v>
      </c>
      <c r="G96" s="64"/>
      <c r="H96" s="79" t="s">
        <v>245</v>
      </c>
    </row>
    <row r="97" spans="1:12" ht="14.45" customHeight="1" x14ac:dyDescent="0.25">
      <c r="A97" s="79">
        <v>561</v>
      </c>
      <c r="B97" s="79">
        <v>104447</v>
      </c>
      <c r="C97" s="59" t="s">
        <v>250</v>
      </c>
      <c r="D97" s="79" t="s">
        <v>513</v>
      </c>
      <c r="E97" s="63">
        <v>40190</v>
      </c>
      <c r="F97" s="64" t="s">
        <v>273</v>
      </c>
      <c r="G97" s="64" t="s">
        <v>375</v>
      </c>
      <c r="H97" s="79" t="s">
        <v>246</v>
      </c>
    </row>
    <row r="98" spans="1:12" ht="14.45" customHeight="1" x14ac:dyDescent="0.25">
      <c r="A98" s="79">
        <v>563</v>
      </c>
      <c r="B98" s="79">
        <v>107853</v>
      </c>
      <c r="C98" s="59" t="s">
        <v>249</v>
      </c>
      <c r="D98" s="79" t="s">
        <v>394</v>
      </c>
      <c r="E98" s="63">
        <v>40990</v>
      </c>
      <c r="F98" s="64" t="s">
        <v>274</v>
      </c>
      <c r="G98" s="64" t="s">
        <v>375</v>
      </c>
      <c r="H98" s="79" t="s">
        <v>235</v>
      </c>
    </row>
    <row r="99" spans="1:12" ht="14.45" customHeight="1" x14ac:dyDescent="0.25">
      <c r="A99" s="79">
        <v>568</v>
      </c>
      <c r="B99" s="83">
        <v>103623</v>
      </c>
      <c r="C99" s="59" t="s">
        <v>251</v>
      </c>
      <c r="D99" s="79" t="s">
        <v>332</v>
      </c>
      <c r="E99" s="63">
        <v>39919</v>
      </c>
      <c r="F99" s="64" t="s">
        <v>274</v>
      </c>
      <c r="G99" s="64"/>
      <c r="H99" s="79" t="s">
        <v>238</v>
      </c>
    </row>
    <row r="100" spans="1:12" ht="14.45" customHeight="1" x14ac:dyDescent="0.25">
      <c r="A100" s="79">
        <v>570</v>
      </c>
      <c r="B100" s="83">
        <v>103625</v>
      </c>
      <c r="C100" s="59" t="s">
        <v>251</v>
      </c>
      <c r="D100" s="80" t="s">
        <v>337</v>
      </c>
      <c r="E100" s="63">
        <v>39710</v>
      </c>
      <c r="F100" s="64" t="s">
        <v>274</v>
      </c>
      <c r="G100" s="64"/>
      <c r="H100" s="79" t="s">
        <v>238</v>
      </c>
      <c r="J100" s="73"/>
      <c r="K100" s="73"/>
      <c r="L100" s="73"/>
    </row>
    <row r="101" spans="1:12" ht="14.45" customHeight="1" x14ac:dyDescent="0.25">
      <c r="A101" s="79">
        <v>572</v>
      </c>
      <c r="B101" s="83">
        <v>103633</v>
      </c>
      <c r="C101" s="59" t="s">
        <v>252</v>
      </c>
      <c r="D101" s="80" t="s">
        <v>348</v>
      </c>
      <c r="E101" s="63">
        <v>39336</v>
      </c>
      <c r="F101" s="64" t="s">
        <v>274</v>
      </c>
      <c r="G101" s="64"/>
      <c r="H101" s="79" t="s">
        <v>238</v>
      </c>
      <c r="J101" s="85"/>
      <c r="K101" s="73"/>
      <c r="L101" s="73"/>
    </row>
    <row r="102" spans="1:12" ht="14.45" customHeight="1" x14ac:dyDescent="0.25">
      <c r="A102" s="79">
        <v>573</v>
      </c>
      <c r="B102" s="79">
        <v>102079</v>
      </c>
      <c r="C102" s="59" t="s">
        <v>252</v>
      </c>
      <c r="D102" s="79" t="s">
        <v>534</v>
      </c>
      <c r="E102" s="63">
        <v>39111</v>
      </c>
      <c r="F102" s="64" t="s">
        <v>273</v>
      </c>
      <c r="G102" s="64" t="s">
        <v>375</v>
      </c>
      <c r="H102" s="79" t="s">
        <v>240</v>
      </c>
      <c r="J102" s="73"/>
      <c r="K102" s="73"/>
      <c r="L102" s="73"/>
    </row>
    <row r="103" spans="1:12" ht="14.45" customHeight="1" x14ac:dyDescent="0.25">
      <c r="A103" s="79">
        <v>576</v>
      </c>
      <c r="B103" s="83">
        <v>103627</v>
      </c>
      <c r="C103" s="59" t="s">
        <v>251</v>
      </c>
      <c r="D103" s="80" t="s">
        <v>345</v>
      </c>
      <c r="E103" s="63">
        <v>39796</v>
      </c>
      <c r="F103" s="64" t="s">
        <v>273</v>
      </c>
      <c r="G103" s="64"/>
      <c r="H103" s="79" t="s">
        <v>238</v>
      </c>
    </row>
    <row r="104" spans="1:12" ht="14.45" customHeight="1" x14ac:dyDescent="0.25">
      <c r="A104" s="61">
        <v>586</v>
      </c>
      <c r="B104" s="64">
        <v>106901</v>
      </c>
      <c r="C104" s="59" t="s">
        <v>251</v>
      </c>
      <c r="D104" s="81" t="s">
        <v>286</v>
      </c>
      <c r="E104" s="63">
        <v>39523</v>
      </c>
      <c r="F104" s="65" t="s">
        <v>273</v>
      </c>
      <c r="G104" s="64"/>
      <c r="H104" s="79" t="s">
        <v>245</v>
      </c>
    </row>
    <row r="105" spans="1:12" ht="14.45" customHeight="1" x14ac:dyDescent="0.25">
      <c r="A105" s="79">
        <v>591</v>
      </c>
      <c r="B105" s="83">
        <v>102284</v>
      </c>
      <c r="C105" s="59" t="s">
        <v>252</v>
      </c>
      <c r="D105" s="80" t="s">
        <v>335</v>
      </c>
      <c r="E105" s="63">
        <v>38769</v>
      </c>
      <c r="F105" s="64" t="s">
        <v>273</v>
      </c>
      <c r="G105" s="64"/>
      <c r="H105" s="79" t="s">
        <v>238</v>
      </c>
    </row>
    <row r="106" spans="1:12" ht="14.45" customHeight="1" x14ac:dyDescent="0.25">
      <c r="A106" s="61">
        <v>592</v>
      </c>
      <c r="B106" s="64">
        <v>106902</v>
      </c>
      <c r="C106" s="59" t="s">
        <v>251</v>
      </c>
      <c r="D106" s="81" t="s">
        <v>283</v>
      </c>
      <c r="E106" s="63">
        <v>40166</v>
      </c>
      <c r="F106" s="65" t="s">
        <v>274</v>
      </c>
      <c r="G106" s="64"/>
      <c r="H106" s="79" t="s">
        <v>245</v>
      </c>
    </row>
    <row r="107" spans="1:12" ht="14.45" customHeight="1" x14ac:dyDescent="0.25">
      <c r="A107" s="79">
        <v>609</v>
      </c>
      <c r="B107" s="79">
        <v>104484</v>
      </c>
      <c r="C107" s="59" t="s">
        <v>252</v>
      </c>
      <c r="D107" s="79" t="s">
        <v>447</v>
      </c>
      <c r="E107" s="63">
        <v>39235</v>
      </c>
      <c r="F107" s="64" t="s">
        <v>273</v>
      </c>
      <c r="G107" s="64" t="s">
        <v>375</v>
      </c>
      <c r="H107" s="79" t="s">
        <v>244</v>
      </c>
    </row>
    <row r="108" spans="1:12" ht="14.45" customHeight="1" x14ac:dyDescent="0.25">
      <c r="A108" s="79">
        <v>620</v>
      </c>
      <c r="B108" s="79">
        <v>104486</v>
      </c>
      <c r="C108" s="59" t="s">
        <v>251</v>
      </c>
      <c r="D108" s="79" t="s">
        <v>414</v>
      </c>
      <c r="E108" s="63">
        <v>39608</v>
      </c>
      <c r="F108" s="64" t="s">
        <v>273</v>
      </c>
      <c r="G108" s="64" t="s">
        <v>372</v>
      </c>
      <c r="H108" s="79" t="s">
        <v>244</v>
      </c>
    </row>
    <row r="109" spans="1:12" ht="14.45" customHeight="1" x14ac:dyDescent="0.25">
      <c r="A109" s="79">
        <v>621</v>
      </c>
      <c r="B109" s="83">
        <v>102921</v>
      </c>
      <c r="C109" s="59" t="s">
        <v>252</v>
      </c>
      <c r="D109" s="80" t="s">
        <v>344</v>
      </c>
      <c r="E109" s="63">
        <v>38840</v>
      </c>
      <c r="F109" s="64" t="s">
        <v>274</v>
      </c>
      <c r="G109" s="64"/>
      <c r="H109" s="79" t="s">
        <v>238</v>
      </c>
    </row>
    <row r="110" spans="1:12" ht="14.45" customHeight="1" x14ac:dyDescent="0.25">
      <c r="A110" s="79">
        <v>623</v>
      </c>
      <c r="B110" s="83">
        <v>102920</v>
      </c>
      <c r="C110" s="59" t="s">
        <v>251</v>
      </c>
      <c r="D110" s="80" t="s">
        <v>343</v>
      </c>
      <c r="E110" s="63">
        <v>39499</v>
      </c>
      <c r="F110" s="64" t="s">
        <v>274</v>
      </c>
      <c r="G110" s="64"/>
      <c r="H110" s="79" t="s">
        <v>238</v>
      </c>
    </row>
    <row r="111" spans="1:12" ht="14.45" customHeight="1" x14ac:dyDescent="0.25">
      <c r="A111" s="79">
        <v>625</v>
      </c>
      <c r="B111" s="79">
        <v>104490</v>
      </c>
      <c r="C111" s="59" t="s">
        <v>251</v>
      </c>
      <c r="D111" s="79" t="s">
        <v>538</v>
      </c>
      <c r="E111" s="63">
        <v>39809</v>
      </c>
      <c r="F111" s="64" t="s">
        <v>274</v>
      </c>
      <c r="G111" s="64" t="s">
        <v>375</v>
      </c>
      <c r="H111" s="79" t="s">
        <v>237</v>
      </c>
    </row>
    <row r="112" spans="1:12" ht="14.45" customHeight="1" x14ac:dyDescent="0.25">
      <c r="A112" s="79">
        <v>626</v>
      </c>
      <c r="B112" s="79">
        <v>106910</v>
      </c>
      <c r="C112" s="59" t="s">
        <v>249</v>
      </c>
      <c r="D112" s="79" t="s">
        <v>391</v>
      </c>
      <c r="E112" s="63">
        <v>41092</v>
      </c>
      <c r="F112" s="64" t="s">
        <v>274</v>
      </c>
      <c r="G112" s="64" t="s">
        <v>375</v>
      </c>
      <c r="H112" s="79" t="s">
        <v>235</v>
      </c>
    </row>
    <row r="113" spans="1:8" ht="14.45" customHeight="1" x14ac:dyDescent="0.25">
      <c r="A113" s="79">
        <v>630</v>
      </c>
      <c r="B113" s="83">
        <v>107891</v>
      </c>
      <c r="C113" s="58" t="s">
        <v>248</v>
      </c>
      <c r="D113" s="79" t="s">
        <v>313</v>
      </c>
      <c r="E113" s="63">
        <v>42320</v>
      </c>
      <c r="F113" s="64" t="s">
        <v>274</v>
      </c>
      <c r="G113" s="64"/>
      <c r="H113" s="79" t="s">
        <v>238</v>
      </c>
    </row>
    <row r="114" spans="1:8" ht="14.45" customHeight="1" x14ac:dyDescent="0.25">
      <c r="A114" s="79">
        <v>632</v>
      </c>
      <c r="B114" s="79">
        <v>107892</v>
      </c>
      <c r="C114" s="58" t="s">
        <v>248</v>
      </c>
      <c r="D114" s="79" t="s">
        <v>314</v>
      </c>
      <c r="E114" s="63">
        <v>42318</v>
      </c>
      <c r="F114" s="64" t="s">
        <v>273</v>
      </c>
      <c r="G114" s="64"/>
      <c r="H114" s="79" t="s">
        <v>238</v>
      </c>
    </row>
    <row r="115" spans="1:8" ht="14.45" customHeight="1" x14ac:dyDescent="0.25">
      <c r="A115" s="79">
        <v>634</v>
      </c>
      <c r="B115" s="79">
        <v>102025</v>
      </c>
      <c r="C115" s="59" t="s">
        <v>252</v>
      </c>
      <c r="D115" s="79" t="s">
        <v>361</v>
      </c>
      <c r="E115" s="63">
        <v>39169</v>
      </c>
      <c r="F115" s="64" t="s">
        <v>273</v>
      </c>
      <c r="G115" s="64"/>
      <c r="H115" s="79" t="s">
        <v>243</v>
      </c>
    </row>
    <row r="116" spans="1:8" ht="14.45" customHeight="1" x14ac:dyDescent="0.25">
      <c r="A116" s="79">
        <v>638</v>
      </c>
      <c r="B116" s="79">
        <v>105132</v>
      </c>
      <c r="C116" s="59" t="s">
        <v>251</v>
      </c>
      <c r="D116" s="79" t="s">
        <v>497</v>
      </c>
      <c r="E116" s="63">
        <v>39591</v>
      </c>
      <c r="F116" s="64" t="s">
        <v>273</v>
      </c>
      <c r="G116" s="64" t="s">
        <v>375</v>
      </c>
      <c r="H116" s="79" t="s">
        <v>240</v>
      </c>
    </row>
    <row r="117" spans="1:8" ht="14.45" customHeight="1" x14ac:dyDescent="0.25">
      <c r="A117" s="79">
        <v>645</v>
      </c>
      <c r="B117" s="79">
        <v>107900</v>
      </c>
      <c r="C117" s="59" t="s">
        <v>249</v>
      </c>
      <c r="D117" s="79" t="s">
        <v>451</v>
      </c>
      <c r="E117" s="63">
        <v>41499</v>
      </c>
      <c r="F117" s="64" t="s">
        <v>273</v>
      </c>
      <c r="G117" s="64" t="s">
        <v>375</v>
      </c>
      <c r="H117" s="79" t="s">
        <v>236</v>
      </c>
    </row>
    <row r="118" spans="1:8" ht="14.45" customHeight="1" x14ac:dyDescent="0.25">
      <c r="A118" s="64">
        <v>666</v>
      </c>
      <c r="B118" s="64">
        <v>106979</v>
      </c>
      <c r="C118" s="59" t="s">
        <v>252</v>
      </c>
      <c r="D118" s="78" t="s">
        <v>303</v>
      </c>
      <c r="E118" s="63">
        <v>39037</v>
      </c>
      <c r="F118" s="64" t="s">
        <v>274</v>
      </c>
      <c r="G118" s="64"/>
      <c r="H118" s="79" t="s">
        <v>245</v>
      </c>
    </row>
    <row r="119" spans="1:8" ht="14.45" customHeight="1" x14ac:dyDescent="0.25">
      <c r="A119" s="79">
        <v>674</v>
      </c>
      <c r="B119" s="79">
        <v>102215</v>
      </c>
      <c r="C119" s="59" t="s">
        <v>252</v>
      </c>
      <c r="D119" s="79" t="s">
        <v>423</v>
      </c>
      <c r="E119" s="63">
        <v>39332</v>
      </c>
      <c r="F119" s="64" t="s">
        <v>274</v>
      </c>
      <c r="G119" s="64" t="s">
        <v>375</v>
      </c>
      <c r="H119" s="79" t="s">
        <v>244</v>
      </c>
    </row>
    <row r="120" spans="1:8" ht="14.45" customHeight="1" x14ac:dyDescent="0.25">
      <c r="A120" s="79">
        <v>687</v>
      </c>
      <c r="B120" s="79">
        <v>104530</v>
      </c>
      <c r="C120" s="59" t="s">
        <v>252</v>
      </c>
      <c r="D120" s="79" t="s">
        <v>455</v>
      </c>
      <c r="E120" s="63">
        <v>38773</v>
      </c>
      <c r="F120" s="64" t="s">
        <v>274</v>
      </c>
      <c r="G120" s="64" t="s">
        <v>375</v>
      </c>
      <c r="H120" s="79" t="s">
        <v>453</v>
      </c>
    </row>
    <row r="121" spans="1:8" ht="14.45" customHeight="1" x14ac:dyDescent="0.25">
      <c r="A121" s="79">
        <v>688</v>
      </c>
      <c r="B121" s="79">
        <v>106016</v>
      </c>
      <c r="C121" s="59" t="s">
        <v>252</v>
      </c>
      <c r="D121" s="79" t="s">
        <v>369</v>
      </c>
      <c r="E121" s="63">
        <v>38842</v>
      </c>
      <c r="F121" s="64" t="s">
        <v>274</v>
      </c>
      <c r="G121" s="64"/>
      <c r="H121" s="79" t="s">
        <v>243</v>
      </c>
    </row>
    <row r="122" spans="1:8" ht="14.45" customHeight="1" x14ac:dyDescent="0.25">
      <c r="A122" s="79">
        <v>704</v>
      </c>
      <c r="B122" s="83">
        <v>103735</v>
      </c>
      <c r="C122" s="59" t="s">
        <v>251</v>
      </c>
      <c r="D122" s="79" t="s">
        <v>329</v>
      </c>
      <c r="E122" s="63">
        <v>39917</v>
      </c>
      <c r="F122" s="64" t="s">
        <v>273</v>
      </c>
      <c r="G122" s="64"/>
      <c r="H122" s="79" t="s">
        <v>238</v>
      </c>
    </row>
    <row r="123" spans="1:8" ht="14.45" customHeight="1" x14ac:dyDescent="0.25">
      <c r="A123" s="79">
        <v>716</v>
      </c>
      <c r="B123" s="79">
        <v>102969</v>
      </c>
      <c r="C123" s="59" t="s">
        <v>252</v>
      </c>
      <c r="D123" s="79" t="s">
        <v>444</v>
      </c>
      <c r="E123" s="63">
        <v>38736</v>
      </c>
      <c r="F123" s="64" t="s">
        <v>274</v>
      </c>
      <c r="G123" s="64" t="s">
        <v>375</v>
      </c>
      <c r="H123" s="79" t="s">
        <v>244</v>
      </c>
    </row>
    <row r="124" spans="1:8" ht="14.45" customHeight="1" x14ac:dyDescent="0.25">
      <c r="A124" s="79">
        <v>720</v>
      </c>
      <c r="B124" s="79">
        <v>107032</v>
      </c>
      <c r="C124" s="59" t="s">
        <v>250</v>
      </c>
      <c r="D124" s="79" t="s">
        <v>483</v>
      </c>
      <c r="E124" s="63">
        <v>40843</v>
      </c>
      <c r="F124" s="64" t="s">
        <v>274</v>
      </c>
      <c r="G124" s="64" t="s">
        <v>375</v>
      </c>
      <c r="H124" s="79" t="s">
        <v>239</v>
      </c>
    </row>
    <row r="125" spans="1:8" ht="14.45" customHeight="1" x14ac:dyDescent="0.25">
      <c r="A125" s="79">
        <v>722</v>
      </c>
      <c r="B125" s="79">
        <v>104558</v>
      </c>
      <c r="C125" s="59" t="s">
        <v>251</v>
      </c>
      <c r="D125" s="79" t="s">
        <v>488</v>
      </c>
      <c r="E125" s="63">
        <v>39482</v>
      </c>
      <c r="F125" s="64" t="s">
        <v>273</v>
      </c>
      <c r="G125" s="64" t="s">
        <v>375</v>
      </c>
      <c r="H125" s="79" t="s">
        <v>237</v>
      </c>
    </row>
    <row r="126" spans="1:8" x14ac:dyDescent="0.25">
      <c r="A126" s="79">
        <v>724</v>
      </c>
      <c r="B126" s="79">
        <v>107035</v>
      </c>
      <c r="C126" s="59" t="s">
        <v>250</v>
      </c>
      <c r="D126" s="79" t="s">
        <v>471</v>
      </c>
      <c r="E126" s="63">
        <v>40236</v>
      </c>
      <c r="F126" s="64" t="s">
        <v>273</v>
      </c>
      <c r="G126" s="64" t="s">
        <v>375</v>
      </c>
      <c r="H126" s="79" t="s">
        <v>239</v>
      </c>
    </row>
    <row r="127" spans="1:8" ht="14.45" customHeight="1" x14ac:dyDescent="0.25">
      <c r="A127" s="79">
        <v>727</v>
      </c>
      <c r="B127" s="79">
        <v>107051</v>
      </c>
      <c r="C127" s="59" t="s">
        <v>250</v>
      </c>
      <c r="D127" s="79" t="s">
        <v>395</v>
      </c>
      <c r="E127" s="63">
        <v>40581</v>
      </c>
      <c r="F127" s="64" t="s">
        <v>274</v>
      </c>
      <c r="G127" s="64" t="s">
        <v>375</v>
      </c>
      <c r="H127" s="79" t="s">
        <v>235</v>
      </c>
    </row>
    <row r="128" spans="1:8" ht="14.45" customHeight="1" x14ac:dyDescent="0.25">
      <c r="A128" s="79">
        <v>731</v>
      </c>
      <c r="B128" s="83">
        <v>100697</v>
      </c>
      <c r="C128" s="59" t="s">
        <v>253</v>
      </c>
      <c r="D128" s="86" t="s">
        <v>349</v>
      </c>
      <c r="E128" s="63">
        <v>38536</v>
      </c>
      <c r="F128" s="64" t="s">
        <v>273</v>
      </c>
      <c r="G128" s="64"/>
      <c r="H128" s="79" t="s">
        <v>238</v>
      </c>
    </row>
    <row r="129" spans="1:8" x14ac:dyDescent="0.25">
      <c r="A129" s="79">
        <v>737</v>
      </c>
      <c r="B129" s="79">
        <v>107057</v>
      </c>
      <c r="C129" s="59" t="s">
        <v>251</v>
      </c>
      <c r="D129" s="79" t="s">
        <v>479</v>
      </c>
      <c r="E129" s="63">
        <v>39614</v>
      </c>
      <c r="F129" s="64" t="s">
        <v>273</v>
      </c>
      <c r="G129" s="64" t="s">
        <v>375</v>
      </c>
      <c r="H129" s="79" t="s">
        <v>239</v>
      </c>
    </row>
    <row r="130" spans="1:8" ht="14.45" customHeight="1" x14ac:dyDescent="0.25">
      <c r="A130" s="79">
        <v>750</v>
      </c>
      <c r="B130" s="79">
        <v>107073</v>
      </c>
      <c r="C130" s="59" t="s">
        <v>251</v>
      </c>
      <c r="D130" s="79" t="s">
        <v>476</v>
      </c>
      <c r="E130" s="63">
        <v>39614</v>
      </c>
      <c r="F130" s="64" t="s">
        <v>273</v>
      </c>
      <c r="G130" s="64" t="s">
        <v>375</v>
      </c>
      <c r="H130" s="79" t="s">
        <v>239</v>
      </c>
    </row>
    <row r="131" spans="1:8" ht="14.45" customHeight="1" x14ac:dyDescent="0.25">
      <c r="A131" s="79">
        <v>760</v>
      </c>
      <c r="B131" s="79">
        <v>105187</v>
      </c>
      <c r="C131" s="59" t="s">
        <v>250</v>
      </c>
      <c r="D131" s="79" t="s">
        <v>428</v>
      </c>
      <c r="E131" s="63">
        <v>40654</v>
      </c>
      <c r="F131" s="64" t="s">
        <v>273</v>
      </c>
      <c r="G131" s="64" t="s">
        <v>375</v>
      </c>
      <c r="H131" s="79" t="s">
        <v>244</v>
      </c>
    </row>
    <row r="132" spans="1:8" ht="14.45" customHeight="1" x14ac:dyDescent="0.25">
      <c r="A132" s="79">
        <v>770</v>
      </c>
      <c r="B132" s="79">
        <v>105218</v>
      </c>
      <c r="C132" s="59" t="s">
        <v>250</v>
      </c>
      <c r="D132" s="79" t="s">
        <v>457</v>
      </c>
      <c r="E132" s="63">
        <v>40566</v>
      </c>
      <c r="F132" s="64" t="s">
        <v>274</v>
      </c>
      <c r="G132" s="64" t="s">
        <v>375</v>
      </c>
      <c r="H132" s="79" t="s">
        <v>453</v>
      </c>
    </row>
    <row r="133" spans="1:8" ht="14.45" customHeight="1" x14ac:dyDescent="0.25">
      <c r="A133" s="79">
        <v>789</v>
      </c>
      <c r="B133" s="83">
        <v>107103</v>
      </c>
      <c r="C133" s="59" t="s">
        <v>251</v>
      </c>
      <c r="D133" s="79" t="s">
        <v>333</v>
      </c>
      <c r="E133" s="63">
        <v>40166</v>
      </c>
      <c r="F133" s="64" t="s">
        <v>273</v>
      </c>
      <c r="G133" s="64"/>
      <c r="H133" s="79" t="s">
        <v>238</v>
      </c>
    </row>
    <row r="134" spans="1:8" x14ac:dyDescent="0.25">
      <c r="A134" s="79">
        <v>794</v>
      </c>
      <c r="B134" s="79">
        <v>107095</v>
      </c>
      <c r="C134" s="59" t="s">
        <v>249</v>
      </c>
      <c r="D134" s="79" t="s">
        <v>481</v>
      </c>
      <c r="E134" s="63">
        <v>41437</v>
      </c>
      <c r="F134" s="64" t="s">
        <v>274</v>
      </c>
      <c r="G134" s="64" t="s">
        <v>375</v>
      </c>
      <c r="H134" s="79" t="s">
        <v>239</v>
      </c>
    </row>
    <row r="135" spans="1:8" ht="14.45" customHeight="1" x14ac:dyDescent="0.25">
      <c r="A135" s="79">
        <v>795</v>
      </c>
      <c r="B135" s="83">
        <v>104076</v>
      </c>
      <c r="C135" s="59" t="s">
        <v>251</v>
      </c>
      <c r="D135" s="79" t="s">
        <v>331</v>
      </c>
      <c r="E135" s="63">
        <v>39922</v>
      </c>
      <c r="F135" s="64" t="s">
        <v>274</v>
      </c>
      <c r="G135" s="64"/>
      <c r="H135" s="79" t="s">
        <v>238</v>
      </c>
    </row>
    <row r="136" spans="1:8" ht="14.45" customHeight="1" x14ac:dyDescent="0.25">
      <c r="A136" s="79">
        <v>799</v>
      </c>
      <c r="B136" s="79">
        <v>102291</v>
      </c>
      <c r="C136" s="59" t="s">
        <v>252</v>
      </c>
      <c r="D136" s="79" t="s">
        <v>437</v>
      </c>
      <c r="E136" s="63">
        <v>39398</v>
      </c>
      <c r="F136" s="64" t="s">
        <v>273</v>
      </c>
      <c r="G136" s="64" t="s">
        <v>375</v>
      </c>
      <c r="H136" s="79" t="s">
        <v>244</v>
      </c>
    </row>
    <row r="137" spans="1:8" ht="14.45" customHeight="1" x14ac:dyDescent="0.25">
      <c r="A137" s="79">
        <v>801</v>
      </c>
      <c r="B137" s="79">
        <v>107097</v>
      </c>
      <c r="C137" s="59" t="s">
        <v>249</v>
      </c>
      <c r="D137" s="79" t="s">
        <v>477</v>
      </c>
      <c r="E137" s="63">
        <v>41194</v>
      </c>
      <c r="F137" s="64" t="s">
        <v>274</v>
      </c>
      <c r="G137" s="64" t="s">
        <v>375</v>
      </c>
      <c r="H137" s="79" t="s">
        <v>239</v>
      </c>
    </row>
    <row r="138" spans="1:8" ht="14.45" customHeight="1" x14ac:dyDescent="0.25">
      <c r="A138" s="79">
        <v>803</v>
      </c>
      <c r="B138" s="79">
        <v>107098</v>
      </c>
      <c r="C138" s="59" t="s">
        <v>249</v>
      </c>
      <c r="D138" s="79" t="s">
        <v>485</v>
      </c>
      <c r="E138" s="63">
        <v>41194</v>
      </c>
      <c r="F138" s="64" t="s">
        <v>274</v>
      </c>
      <c r="G138" s="64" t="s">
        <v>375</v>
      </c>
      <c r="H138" s="79" t="s">
        <v>239</v>
      </c>
    </row>
    <row r="139" spans="1:8" ht="14.45" customHeight="1" x14ac:dyDescent="0.25">
      <c r="A139" s="79">
        <v>805</v>
      </c>
      <c r="B139" s="79">
        <v>107100</v>
      </c>
      <c r="C139" s="59" t="s">
        <v>250</v>
      </c>
      <c r="D139" s="79" t="s">
        <v>472</v>
      </c>
      <c r="E139" s="63">
        <v>40228</v>
      </c>
      <c r="F139" s="64" t="s">
        <v>274</v>
      </c>
      <c r="G139" s="64" t="s">
        <v>375</v>
      </c>
      <c r="H139" s="79" t="s">
        <v>239</v>
      </c>
    </row>
    <row r="140" spans="1:8" ht="14.45" customHeight="1" x14ac:dyDescent="0.25">
      <c r="A140" s="79">
        <v>816</v>
      </c>
      <c r="B140" s="83">
        <v>107104</v>
      </c>
      <c r="C140" s="59" t="s">
        <v>249</v>
      </c>
      <c r="D140" s="80" t="s">
        <v>315</v>
      </c>
      <c r="E140" s="63">
        <v>41383</v>
      </c>
      <c r="F140" s="53" t="s">
        <v>274</v>
      </c>
      <c r="G140" s="64"/>
      <c r="H140" s="79" t="s">
        <v>238</v>
      </c>
    </row>
    <row r="141" spans="1:8" x14ac:dyDescent="0.25">
      <c r="A141" s="79">
        <v>818</v>
      </c>
      <c r="B141" s="83">
        <v>107106</v>
      </c>
      <c r="C141" s="59" t="s">
        <v>251</v>
      </c>
      <c r="D141" s="80" t="s">
        <v>346</v>
      </c>
      <c r="E141" s="63">
        <v>39759</v>
      </c>
      <c r="F141" s="64" t="s">
        <v>274</v>
      </c>
      <c r="G141" s="64"/>
      <c r="H141" s="79" t="s">
        <v>238</v>
      </c>
    </row>
    <row r="142" spans="1:8" ht="14.45" customHeight="1" x14ac:dyDescent="0.25">
      <c r="A142" s="79">
        <v>819</v>
      </c>
      <c r="B142" s="83">
        <v>107107</v>
      </c>
      <c r="C142" s="59" t="s">
        <v>250</v>
      </c>
      <c r="D142" s="80" t="s">
        <v>326</v>
      </c>
      <c r="E142" s="63">
        <v>40887</v>
      </c>
      <c r="F142" s="64" t="s">
        <v>274</v>
      </c>
      <c r="G142" s="64"/>
      <c r="H142" s="79" t="s">
        <v>238</v>
      </c>
    </row>
    <row r="143" spans="1:8" ht="14.45" customHeight="1" x14ac:dyDescent="0.25">
      <c r="A143" s="79">
        <v>821</v>
      </c>
      <c r="B143" s="83">
        <v>107108</v>
      </c>
      <c r="C143" s="59" t="s">
        <v>249</v>
      </c>
      <c r="D143" s="80" t="s">
        <v>316</v>
      </c>
      <c r="E143" s="63">
        <v>41491</v>
      </c>
      <c r="F143" s="53" t="s">
        <v>273</v>
      </c>
      <c r="G143" s="64"/>
      <c r="H143" s="79" t="s">
        <v>238</v>
      </c>
    </row>
    <row r="144" spans="1:8" x14ac:dyDescent="0.25">
      <c r="A144" s="79">
        <v>823</v>
      </c>
      <c r="B144" s="83">
        <v>107111</v>
      </c>
      <c r="C144" s="59" t="s">
        <v>251</v>
      </c>
      <c r="D144" s="79" t="s">
        <v>334</v>
      </c>
      <c r="E144" s="63">
        <v>39828</v>
      </c>
      <c r="F144" s="64" t="s">
        <v>274</v>
      </c>
      <c r="G144" s="64"/>
      <c r="H144" s="79" t="s">
        <v>238</v>
      </c>
    </row>
    <row r="145" spans="1:8" ht="14.45" customHeight="1" x14ac:dyDescent="0.25">
      <c r="A145" s="64">
        <v>829</v>
      </c>
      <c r="B145" s="64">
        <v>107120</v>
      </c>
      <c r="C145" s="59" t="s">
        <v>249</v>
      </c>
      <c r="D145" s="78" t="s">
        <v>277</v>
      </c>
      <c r="E145" s="63">
        <v>41524</v>
      </c>
      <c r="F145" s="65" t="s">
        <v>274</v>
      </c>
      <c r="G145" s="64"/>
      <c r="H145" s="79" t="s">
        <v>245</v>
      </c>
    </row>
    <row r="146" spans="1:8" ht="14.45" customHeight="1" x14ac:dyDescent="0.25">
      <c r="A146" s="61">
        <v>830</v>
      </c>
      <c r="B146" s="64">
        <v>107121</v>
      </c>
      <c r="C146" s="59" t="s">
        <v>251</v>
      </c>
      <c r="D146" s="81" t="s">
        <v>287</v>
      </c>
      <c r="E146" s="63">
        <v>39477</v>
      </c>
      <c r="F146" s="65" t="s">
        <v>273</v>
      </c>
      <c r="G146" s="64"/>
      <c r="H146" s="79" t="s">
        <v>245</v>
      </c>
    </row>
    <row r="147" spans="1:8" ht="14.45" customHeight="1" x14ac:dyDescent="0.25">
      <c r="A147" s="61">
        <v>832</v>
      </c>
      <c r="B147" s="64">
        <v>107122</v>
      </c>
      <c r="C147" s="59" t="s">
        <v>250</v>
      </c>
      <c r="D147" s="81" t="s">
        <v>282</v>
      </c>
      <c r="E147" s="63">
        <v>40184</v>
      </c>
      <c r="F147" s="65" t="s">
        <v>274</v>
      </c>
      <c r="G147" s="64"/>
      <c r="H147" s="79" t="s">
        <v>245</v>
      </c>
    </row>
    <row r="148" spans="1:8" ht="14.45" customHeight="1" x14ac:dyDescent="0.25">
      <c r="A148" s="79">
        <v>833</v>
      </c>
      <c r="B148" s="83">
        <v>103057</v>
      </c>
      <c r="C148" s="59" t="s">
        <v>252</v>
      </c>
      <c r="D148" s="80" t="s">
        <v>339</v>
      </c>
      <c r="E148" s="63">
        <v>38740</v>
      </c>
      <c r="F148" s="64" t="s">
        <v>273</v>
      </c>
      <c r="G148" s="64"/>
      <c r="H148" s="79" t="s">
        <v>238</v>
      </c>
    </row>
    <row r="149" spans="1:8" x14ac:dyDescent="0.25">
      <c r="A149" s="61">
        <v>837</v>
      </c>
      <c r="B149" s="64">
        <v>107123</v>
      </c>
      <c r="C149" s="59" t="s">
        <v>249</v>
      </c>
      <c r="D149" s="81" t="s">
        <v>278</v>
      </c>
      <c r="E149" s="63">
        <v>41136</v>
      </c>
      <c r="F149" s="65" t="s">
        <v>274</v>
      </c>
      <c r="G149" s="64"/>
      <c r="H149" s="79" t="s">
        <v>245</v>
      </c>
    </row>
    <row r="150" spans="1:8" ht="14.45" customHeight="1" x14ac:dyDescent="0.25">
      <c r="A150" s="61">
        <v>838</v>
      </c>
      <c r="B150" s="64">
        <v>107124</v>
      </c>
      <c r="C150" s="59" t="s">
        <v>249</v>
      </c>
      <c r="D150" s="81" t="s">
        <v>279</v>
      </c>
      <c r="E150" s="63">
        <v>40988</v>
      </c>
      <c r="F150" s="65" t="s">
        <v>273</v>
      </c>
      <c r="G150" s="64"/>
      <c r="H150" s="79" t="s">
        <v>245</v>
      </c>
    </row>
    <row r="151" spans="1:8" ht="14.45" customHeight="1" x14ac:dyDescent="0.25">
      <c r="A151" s="79">
        <v>852</v>
      </c>
      <c r="B151" s="79">
        <v>104632</v>
      </c>
      <c r="C151" s="59" t="s">
        <v>250</v>
      </c>
      <c r="D151" s="79" t="s">
        <v>413</v>
      </c>
      <c r="E151" s="63">
        <v>40413</v>
      </c>
      <c r="F151" s="64" t="s">
        <v>274</v>
      </c>
      <c r="G151" s="64" t="s">
        <v>375</v>
      </c>
      <c r="H151" s="79" t="s">
        <v>547</v>
      </c>
    </row>
    <row r="152" spans="1:8" ht="14.45" customHeight="1" x14ac:dyDescent="0.25">
      <c r="A152" s="79">
        <v>853</v>
      </c>
      <c r="B152" s="79">
        <v>103084</v>
      </c>
      <c r="C152" s="59" t="s">
        <v>251</v>
      </c>
      <c r="D152" s="79" t="s">
        <v>421</v>
      </c>
      <c r="E152" s="63">
        <v>39633</v>
      </c>
      <c r="F152" s="64" t="s">
        <v>274</v>
      </c>
      <c r="G152" s="64" t="s">
        <v>375</v>
      </c>
      <c r="H152" s="79" t="s">
        <v>244</v>
      </c>
    </row>
    <row r="153" spans="1:8" x14ac:dyDescent="0.25">
      <c r="A153" s="79">
        <v>855</v>
      </c>
      <c r="B153" s="79">
        <v>107140</v>
      </c>
      <c r="C153" s="58" t="s">
        <v>248</v>
      </c>
      <c r="D153" s="79" t="s">
        <v>384</v>
      </c>
      <c r="E153" s="63">
        <v>41872</v>
      </c>
      <c r="F153" s="64" t="s">
        <v>274</v>
      </c>
      <c r="G153" s="64" t="s">
        <v>375</v>
      </c>
      <c r="H153" s="79" t="s">
        <v>242</v>
      </c>
    </row>
    <row r="154" spans="1:8" ht="14.45" customHeight="1" x14ac:dyDescent="0.25">
      <c r="A154" s="79">
        <v>867</v>
      </c>
      <c r="B154" s="79">
        <v>107143</v>
      </c>
      <c r="C154" s="59" t="s">
        <v>250</v>
      </c>
      <c r="D154" s="79" t="s">
        <v>402</v>
      </c>
      <c r="E154" s="63">
        <v>40507</v>
      </c>
      <c r="F154" s="64" t="s">
        <v>273</v>
      </c>
      <c r="G154" s="64" t="s">
        <v>375</v>
      </c>
      <c r="H154" s="79" t="s">
        <v>242</v>
      </c>
    </row>
    <row r="155" spans="1:8" ht="14.45" customHeight="1" x14ac:dyDescent="0.25">
      <c r="A155" s="79">
        <v>869</v>
      </c>
      <c r="B155" s="79">
        <v>107144</v>
      </c>
      <c r="C155" s="59" t="s">
        <v>252</v>
      </c>
      <c r="D155" s="79" t="s">
        <v>403</v>
      </c>
      <c r="E155" s="63">
        <v>39212</v>
      </c>
      <c r="F155" s="64" t="s">
        <v>274</v>
      </c>
      <c r="G155" s="64" t="s">
        <v>375</v>
      </c>
      <c r="H155" s="79" t="s">
        <v>242</v>
      </c>
    </row>
    <row r="156" spans="1:8" ht="14.45" customHeight="1" x14ac:dyDescent="0.25">
      <c r="A156" s="61">
        <v>874</v>
      </c>
      <c r="B156" s="64">
        <v>102511</v>
      </c>
      <c r="C156" s="59" t="s">
        <v>252</v>
      </c>
      <c r="D156" s="81" t="s">
        <v>289</v>
      </c>
      <c r="E156" s="63">
        <v>38894</v>
      </c>
      <c r="F156" s="65" t="s">
        <v>274</v>
      </c>
      <c r="G156" s="64"/>
      <c r="H156" s="79" t="s">
        <v>245</v>
      </c>
    </row>
    <row r="157" spans="1:8" ht="14.45" customHeight="1" x14ac:dyDescent="0.25">
      <c r="A157" s="79">
        <v>880</v>
      </c>
      <c r="B157" s="79">
        <v>107145</v>
      </c>
      <c r="C157" s="59" t="s">
        <v>249</v>
      </c>
      <c r="D157" s="79" t="s">
        <v>400</v>
      </c>
      <c r="E157" s="63">
        <v>41550</v>
      </c>
      <c r="F157" s="64" t="s">
        <v>274</v>
      </c>
      <c r="G157" s="64" t="s">
        <v>375</v>
      </c>
      <c r="H157" s="79" t="s">
        <v>242</v>
      </c>
    </row>
    <row r="158" spans="1:8" ht="14.45" customHeight="1" x14ac:dyDescent="0.25">
      <c r="A158" s="79">
        <v>888</v>
      </c>
      <c r="B158" s="79">
        <v>107146</v>
      </c>
      <c r="C158" s="59" t="s">
        <v>249</v>
      </c>
      <c r="D158" s="79" t="s">
        <v>383</v>
      </c>
      <c r="E158" s="63">
        <v>41290</v>
      </c>
      <c r="F158" s="64" t="s">
        <v>273</v>
      </c>
      <c r="G158" s="64" t="s">
        <v>375</v>
      </c>
      <c r="H158" s="79" t="s">
        <v>242</v>
      </c>
    </row>
    <row r="159" spans="1:8" ht="14.45" customHeight="1" x14ac:dyDescent="0.25">
      <c r="A159" s="79">
        <v>890</v>
      </c>
      <c r="B159" s="79">
        <v>107153</v>
      </c>
      <c r="C159" s="59" t="s">
        <v>250</v>
      </c>
      <c r="D159" s="79" t="s">
        <v>401</v>
      </c>
      <c r="E159" s="63">
        <v>40598</v>
      </c>
      <c r="F159" s="64" t="s">
        <v>274</v>
      </c>
      <c r="G159" s="64" t="s">
        <v>375</v>
      </c>
      <c r="H159" s="79" t="s">
        <v>242</v>
      </c>
    </row>
    <row r="160" spans="1:8" ht="14.45" customHeight="1" x14ac:dyDescent="0.25">
      <c r="A160" s="79">
        <v>891</v>
      </c>
      <c r="B160" s="79">
        <v>107159</v>
      </c>
      <c r="C160" s="58" t="s">
        <v>248</v>
      </c>
      <c r="D160" s="79" t="s">
        <v>382</v>
      </c>
      <c r="E160" s="63">
        <v>41649</v>
      </c>
      <c r="F160" s="64" t="s">
        <v>274</v>
      </c>
      <c r="G160" s="64" t="s">
        <v>375</v>
      </c>
      <c r="H160" s="79" t="s">
        <v>242</v>
      </c>
    </row>
    <row r="161" spans="1:8" x14ac:dyDescent="0.25">
      <c r="A161" s="79">
        <v>893</v>
      </c>
      <c r="B161" s="79">
        <v>103073</v>
      </c>
      <c r="C161" s="59" t="s">
        <v>252</v>
      </c>
      <c r="D161" s="79" t="s">
        <v>446</v>
      </c>
      <c r="E161" s="63">
        <v>38918</v>
      </c>
      <c r="F161" s="64" t="s">
        <v>273</v>
      </c>
      <c r="G161" s="64" t="s">
        <v>375</v>
      </c>
      <c r="H161" s="79" t="s">
        <v>244</v>
      </c>
    </row>
    <row r="162" spans="1:8" ht="14.45" customHeight="1" x14ac:dyDescent="0.25">
      <c r="A162" s="61">
        <v>898</v>
      </c>
      <c r="B162" s="64">
        <v>103977</v>
      </c>
      <c r="C162" s="59" t="s">
        <v>252</v>
      </c>
      <c r="D162" s="81" t="s">
        <v>300</v>
      </c>
      <c r="E162" s="63">
        <v>39153</v>
      </c>
      <c r="F162" s="65" t="s">
        <v>274</v>
      </c>
      <c r="G162" s="64"/>
      <c r="H162" s="79" t="s">
        <v>245</v>
      </c>
    </row>
    <row r="163" spans="1:8" ht="14.45" customHeight="1" x14ac:dyDescent="0.25">
      <c r="A163" s="79">
        <v>907</v>
      </c>
      <c r="B163" s="83">
        <v>104678</v>
      </c>
      <c r="C163" s="59" t="s">
        <v>251</v>
      </c>
      <c r="D163" s="80" t="s">
        <v>341</v>
      </c>
      <c r="E163" s="63">
        <v>39756</v>
      </c>
      <c r="F163" s="64" t="s">
        <v>273</v>
      </c>
      <c r="G163" s="64"/>
      <c r="H163" s="79" t="s">
        <v>238</v>
      </c>
    </row>
    <row r="164" spans="1:8" ht="14.45" customHeight="1" x14ac:dyDescent="0.25">
      <c r="A164" s="79">
        <v>916</v>
      </c>
      <c r="B164" s="83">
        <v>104683</v>
      </c>
      <c r="C164" s="59" t="s">
        <v>250</v>
      </c>
      <c r="D164" s="80" t="s">
        <v>325</v>
      </c>
      <c r="E164" s="63">
        <v>40358</v>
      </c>
      <c r="F164" s="64" t="s">
        <v>274</v>
      </c>
      <c r="G164" s="64"/>
      <c r="H164" s="79" t="s">
        <v>238</v>
      </c>
    </row>
    <row r="165" spans="1:8" ht="14.45" customHeight="1" x14ac:dyDescent="0.25">
      <c r="A165" s="79">
        <v>918</v>
      </c>
      <c r="B165" s="83">
        <v>104684</v>
      </c>
      <c r="C165" s="59" t="s">
        <v>252</v>
      </c>
      <c r="D165" s="80" t="s">
        <v>336</v>
      </c>
      <c r="E165" s="63">
        <v>38993</v>
      </c>
      <c r="F165" s="64" t="s">
        <v>274</v>
      </c>
      <c r="G165" s="64"/>
      <c r="H165" s="79" t="s">
        <v>238</v>
      </c>
    </row>
    <row r="166" spans="1:8" x14ac:dyDescent="0.25">
      <c r="A166" s="79">
        <v>940</v>
      </c>
      <c r="B166" s="79">
        <v>104692</v>
      </c>
      <c r="C166" s="59" t="s">
        <v>251</v>
      </c>
      <c r="D166" s="79" t="s">
        <v>431</v>
      </c>
      <c r="E166" s="63">
        <v>39954</v>
      </c>
      <c r="F166" s="64" t="s">
        <v>273</v>
      </c>
      <c r="G166" s="64" t="s">
        <v>375</v>
      </c>
      <c r="H166" s="79" t="s">
        <v>244</v>
      </c>
    </row>
    <row r="167" spans="1:8" ht="14.45" customHeight="1" x14ac:dyDescent="0.25">
      <c r="A167" s="79">
        <v>941</v>
      </c>
      <c r="B167" s="79">
        <v>104693</v>
      </c>
      <c r="C167" s="59" t="s">
        <v>251</v>
      </c>
      <c r="D167" s="79" t="s">
        <v>432</v>
      </c>
      <c r="E167" s="63">
        <v>39615</v>
      </c>
      <c r="F167" s="64" t="s">
        <v>274</v>
      </c>
      <c r="G167" s="64" t="s">
        <v>372</v>
      </c>
      <c r="H167" s="79" t="s">
        <v>244</v>
      </c>
    </row>
    <row r="168" spans="1:8" ht="14.45" customHeight="1" x14ac:dyDescent="0.25">
      <c r="A168" s="79">
        <v>954</v>
      </c>
      <c r="B168" s="79">
        <v>105294</v>
      </c>
      <c r="C168" s="59" t="s">
        <v>250</v>
      </c>
      <c r="D168" s="79" t="s">
        <v>452</v>
      </c>
      <c r="E168" s="63">
        <v>40503</v>
      </c>
      <c r="F168" s="64" t="s">
        <v>274</v>
      </c>
      <c r="G168" s="64" t="s">
        <v>375</v>
      </c>
      <c r="H168" s="79" t="s">
        <v>453</v>
      </c>
    </row>
    <row r="169" spans="1:8" ht="14.45" customHeight="1" x14ac:dyDescent="0.25">
      <c r="A169" s="79">
        <v>977</v>
      </c>
      <c r="B169" s="79">
        <v>104696</v>
      </c>
      <c r="C169" s="59" t="s">
        <v>250</v>
      </c>
      <c r="D169" s="79" t="s">
        <v>442</v>
      </c>
      <c r="E169" s="63">
        <v>40769</v>
      </c>
      <c r="F169" s="64" t="s">
        <v>274</v>
      </c>
      <c r="G169" s="64" t="s">
        <v>372</v>
      </c>
      <c r="H169" s="79" t="s">
        <v>244</v>
      </c>
    </row>
    <row r="170" spans="1:8" ht="14.45" customHeight="1" x14ac:dyDescent="0.25">
      <c r="A170" s="79">
        <v>980</v>
      </c>
      <c r="B170" s="79">
        <v>103102</v>
      </c>
      <c r="C170" s="59" t="s">
        <v>252</v>
      </c>
      <c r="D170" s="79" t="s">
        <v>491</v>
      </c>
      <c r="E170" s="63">
        <v>38847</v>
      </c>
      <c r="F170" s="64" t="s">
        <v>273</v>
      </c>
      <c r="G170" s="64" t="s">
        <v>375</v>
      </c>
      <c r="H170" s="79" t="s">
        <v>237</v>
      </c>
    </row>
    <row r="171" spans="1:8" x14ac:dyDescent="0.25">
      <c r="A171" s="79">
        <v>983</v>
      </c>
      <c r="B171" s="79">
        <v>104072</v>
      </c>
      <c r="C171" s="59" t="s">
        <v>252</v>
      </c>
      <c r="D171" s="79" t="s">
        <v>507</v>
      </c>
      <c r="E171" s="63">
        <v>39409</v>
      </c>
      <c r="F171" s="64" t="s">
        <v>273</v>
      </c>
      <c r="G171" s="64" t="s">
        <v>375</v>
      </c>
      <c r="H171" s="79" t="s">
        <v>240</v>
      </c>
    </row>
    <row r="172" spans="1:8" x14ac:dyDescent="0.25">
      <c r="A172" s="53">
        <v>1004</v>
      </c>
      <c r="B172" s="53">
        <v>105540</v>
      </c>
      <c r="C172" s="59" t="s">
        <v>251</v>
      </c>
      <c r="D172" s="78" t="s">
        <v>294</v>
      </c>
      <c r="E172" s="63">
        <v>39802</v>
      </c>
      <c r="F172" s="65" t="s">
        <v>274</v>
      </c>
      <c r="G172" s="64"/>
      <c r="H172" s="79" t="s">
        <v>245</v>
      </c>
    </row>
    <row r="173" spans="1:8" ht="14.45" customHeight="1" x14ac:dyDescent="0.25">
      <c r="A173" s="79">
        <v>1013</v>
      </c>
      <c r="B173" s="83">
        <v>107227</v>
      </c>
      <c r="C173" s="59" t="s">
        <v>249</v>
      </c>
      <c r="D173" s="80" t="s">
        <v>317</v>
      </c>
      <c r="E173" s="63">
        <v>40921</v>
      </c>
      <c r="F173" s="53" t="s">
        <v>274</v>
      </c>
      <c r="G173" s="64"/>
      <c r="H173" s="79" t="s">
        <v>238</v>
      </c>
    </row>
    <row r="174" spans="1:8" ht="14.45" customHeight="1" x14ac:dyDescent="0.25">
      <c r="A174" s="64">
        <v>1031</v>
      </c>
      <c r="B174" s="64">
        <v>105583</v>
      </c>
      <c r="C174" s="59" t="s">
        <v>251</v>
      </c>
      <c r="D174" s="81" t="s">
        <v>284</v>
      </c>
      <c r="E174" s="63">
        <v>39909</v>
      </c>
      <c r="F174" s="65" t="s">
        <v>274</v>
      </c>
      <c r="G174" s="64"/>
      <c r="H174" s="79" t="s">
        <v>245</v>
      </c>
    </row>
    <row r="175" spans="1:8" ht="14.45" customHeight="1" x14ac:dyDescent="0.25">
      <c r="A175" s="79">
        <v>1035</v>
      </c>
      <c r="B175" s="79">
        <v>105703</v>
      </c>
      <c r="C175" s="59" t="s">
        <v>249</v>
      </c>
      <c r="D175" s="79" t="s">
        <v>520</v>
      </c>
      <c r="E175" s="63">
        <v>40941</v>
      </c>
      <c r="F175" s="64" t="s">
        <v>273</v>
      </c>
      <c r="G175" s="64" t="s">
        <v>375</v>
      </c>
      <c r="H175" s="79" t="s">
        <v>246</v>
      </c>
    </row>
    <row r="176" spans="1:8" ht="14.45" customHeight="1" x14ac:dyDescent="0.25">
      <c r="A176" s="79">
        <v>1044</v>
      </c>
      <c r="B176" s="79">
        <v>104689</v>
      </c>
      <c r="C176" s="59" t="s">
        <v>249</v>
      </c>
      <c r="D176" s="79" t="s">
        <v>427</v>
      </c>
      <c r="E176" s="63">
        <v>41089</v>
      </c>
      <c r="F176" s="64" t="s">
        <v>274</v>
      </c>
      <c r="G176" s="64" t="s">
        <v>375</v>
      </c>
      <c r="H176" s="79" t="s">
        <v>244</v>
      </c>
    </row>
    <row r="177" spans="1:8" ht="14.45" customHeight="1" x14ac:dyDescent="0.25">
      <c r="A177" s="79">
        <v>1046</v>
      </c>
      <c r="B177" s="79">
        <v>105735</v>
      </c>
      <c r="C177" s="59" t="s">
        <v>252</v>
      </c>
      <c r="D177" s="79" t="s">
        <v>449</v>
      </c>
      <c r="E177" s="63">
        <v>39046</v>
      </c>
      <c r="F177" s="64" t="s">
        <v>274</v>
      </c>
      <c r="G177" s="64" t="s">
        <v>375</v>
      </c>
      <c r="H177" s="79" t="s">
        <v>244</v>
      </c>
    </row>
    <row r="178" spans="1:8" ht="14.45" customHeight="1" x14ac:dyDescent="0.25">
      <c r="A178" s="79">
        <v>1048</v>
      </c>
      <c r="B178" s="79">
        <v>105736</v>
      </c>
      <c r="C178" s="59" t="s">
        <v>251</v>
      </c>
      <c r="D178" s="79" t="s">
        <v>415</v>
      </c>
      <c r="E178" s="63">
        <v>40074</v>
      </c>
      <c r="F178" s="64" t="s">
        <v>274</v>
      </c>
      <c r="G178" s="64" t="s">
        <v>375</v>
      </c>
      <c r="H178" s="79" t="s">
        <v>244</v>
      </c>
    </row>
    <row r="179" spans="1:8" ht="14.45" customHeight="1" x14ac:dyDescent="0.25">
      <c r="A179" s="79">
        <v>1049</v>
      </c>
      <c r="B179" s="79">
        <v>105737</v>
      </c>
      <c r="C179" s="59" t="s">
        <v>251</v>
      </c>
      <c r="D179" s="79" t="s">
        <v>430</v>
      </c>
      <c r="E179" s="63">
        <v>40074</v>
      </c>
      <c r="F179" s="64" t="s">
        <v>274</v>
      </c>
      <c r="G179" s="64" t="s">
        <v>375</v>
      </c>
      <c r="H179" s="79" t="s">
        <v>244</v>
      </c>
    </row>
    <row r="180" spans="1:8" ht="14.45" customHeight="1" x14ac:dyDescent="0.25">
      <c r="A180" s="79">
        <v>1053</v>
      </c>
      <c r="B180" s="79">
        <v>105782</v>
      </c>
      <c r="C180" s="59" t="s">
        <v>252</v>
      </c>
      <c r="D180" s="79" t="s">
        <v>364</v>
      </c>
      <c r="E180" s="63">
        <v>39139</v>
      </c>
      <c r="F180" s="64" t="s">
        <v>274</v>
      </c>
      <c r="G180" s="64"/>
      <c r="H180" s="79" t="s">
        <v>243</v>
      </c>
    </row>
    <row r="181" spans="1:8" ht="14.45" customHeight="1" x14ac:dyDescent="0.25">
      <c r="A181" s="79">
        <v>1058</v>
      </c>
      <c r="B181" s="79">
        <v>105808</v>
      </c>
      <c r="C181" s="59" t="s">
        <v>251</v>
      </c>
      <c r="D181" s="79" t="s">
        <v>405</v>
      </c>
      <c r="E181" s="63">
        <v>39963</v>
      </c>
      <c r="F181" s="64" t="s">
        <v>274</v>
      </c>
      <c r="G181" s="64" t="s">
        <v>375</v>
      </c>
      <c r="H181" s="79" t="s">
        <v>242</v>
      </c>
    </row>
    <row r="182" spans="1:8" ht="14.45" customHeight="1" x14ac:dyDescent="0.25">
      <c r="A182" s="79">
        <v>1059</v>
      </c>
      <c r="B182" s="79">
        <v>105809</v>
      </c>
      <c r="C182" s="59" t="s">
        <v>249</v>
      </c>
      <c r="D182" s="79" t="s">
        <v>404</v>
      </c>
      <c r="E182" s="63">
        <v>41068</v>
      </c>
      <c r="F182" s="64" t="s">
        <v>274</v>
      </c>
      <c r="G182" s="64" t="s">
        <v>375</v>
      </c>
      <c r="H182" s="79" t="s">
        <v>242</v>
      </c>
    </row>
    <row r="183" spans="1:8" ht="14.45" customHeight="1" x14ac:dyDescent="0.25">
      <c r="A183" s="79">
        <v>1072</v>
      </c>
      <c r="B183" s="83">
        <v>105840</v>
      </c>
      <c r="C183" s="59" t="s">
        <v>251</v>
      </c>
      <c r="D183" s="80" t="s">
        <v>342</v>
      </c>
      <c r="E183" s="63">
        <v>39770</v>
      </c>
      <c r="F183" s="64" t="s">
        <v>273</v>
      </c>
      <c r="G183" s="64"/>
      <c r="H183" s="79" t="s">
        <v>238</v>
      </c>
    </row>
    <row r="184" spans="1:8" ht="14.45" customHeight="1" x14ac:dyDescent="0.25">
      <c r="A184" s="79">
        <v>1080</v>
      </c>
      <c r="B184" s="79">
        <v>105848</v>
      </c>
      <c r="C184" s="59" t="s">
        <v>249</v>
      </c>
      <c r="D184" s="79" t="s">
        <v>443</v>
      </c>
      <c r="E184" s="63">
        <v>40986</v>
      </c>
      <c r="F184" s="64" t="s">
        <v>274</v>
      </c>
      <c r="G184" s="64" t="s">
        <v>375</v>
      </c>
      <c r="H184" s="79" t="s">
        <v>244</v>
      </c>
    </row>
    <row r="185" spans="1:8" ht="14.45" customHeight="1" x14ac:dyDescent="0.25">
      <c r="A185" s="79">
        <v>1086</v>
      </c>
      <c r="B185" s="79">
        <v>105872</v>
      </c>
      <c r="C185" s="59" t="s">
        <v>250</v>
      </c>
      <c r="D185" s="79" t="s">
        <v>467</v>
      </c>
      <c r="E185" s="63">
        <v>40490</v>
      </c>
      <c r="F185" s="64" t="s">
        <v>274</v>
      </c>
      <c r="G185" s="64" t="s">
        <v>375</v>
      </c>
      <c r="H185" s="79" t="s">
        <v>237</v>
      </c>
    </row>
    <row r="186" spans="1:8" ht="14.45" customHeight="1" x14ac:dyDescent="0.25">
      <c r="A186" s="79">
        <v>1095</v>
      </c>
      <c r="B186" s="79">
        <v>105893</v>
      </c>
      <c r="C186" s="59" t="s">
        <v>252</v>
      </c>
      <c r="D186" s="79" t="s">
        <v>512</v>
      </c>
      <c r="E186" s="63">
        <v>39341</v>
      </c>
      <c r="F186" s="64" t="s">
        <v>274</v>
      </c>
      <c r="G186" s="64" t="s">
        <v>372</v>
      </c>
      <c r="H186" s="79" t="s">
        <v>240</v>
      </c>
    </row>
    <row r="187" spans="1:8" ht="14.45" customHeight="1" x14ac:dyDescent="0.25">
      <c r="A187" s="79">
        <v>1096</v>
      </c>
      <c r="B187" s="79">
        <v>105894</v>
      </c>
      <c r="C187" s="59" t="s">
        <v>251</v>
      </c>
      <c r="D187" s="79" t="s">
        <v>502</v>
      </c>
      <c r="E187" s="63">
        <v>39589</v>
      </c>
      <c r="F187" s="64" t="s">
        <v>273</v>
      </c>
      <c r="G187" s="64" t="s">
        <v>375</v>
      </c>
      <c r="H187" s="79" t="s">
        <v>240</v>
      </c>
    </row>
    <row r="188" spans="1:8" x14ac:dyDescent="0.25">
      <c r="A188" s="79">
        <v>1120</v>
      </c>
      <c r="B188" s="79">
        <v>105919</v>
      </c>
      <c r="C188" s="59" t="s">
        <v>252</v>
      </c>
      <c r="D188" s="79" t="s">
        <v>495</v>
      </c>
      <c r="E188" s="63">
        <v>39249</v>
      </c>
      <c r="F188" s="64" t="s">
        <v>273</v>
      </c>
      <c r="G188" s="64" t="s">
        <v>375</v>
      </c>
      <c r="H188" s="79" t="s">
        <v>240</v>
      </c>
    </row>
    <row r="189" spans="1:8" ht="14.45" customHeight="1" x14ac:dyDescent="0.25">
      <c r="A189" s="79">
        <v>1127</v>
      </c>
      <c r="B189" s="79">
        <v>105932</v>
      </c>
      <c r="C189" s="59" t="s">
        <v>251</v>
      </c>
      <c r="D189" s="79" t="s">
        <v>459</v>
      </c>
      <c r="E189" s="63">
        <v>40025</v>
      </c>
      <c r="F189" s="64" t="s">
        <v>273</v>
      </c>
      <c r="G189" s="64" t="s">
        <v>375</v>
      </c>
      <c r="H189" s="79" t="s">
        <v>237</v>
      </c>
    </row>
    <row r="190" spans="1:8" ht="14.45" customHeight="1" x14ac:dyDescent="0.25">
      <c r="A190" s="79">
        <v>1130</v>
      </c>
      <c r="B190" s="79">
        <v>105935</v>
      </c>
      <c r="C190" s="59" t="s">
        <v>250</v>
      </c>
      <c r="D190" s="79" t="s">
        <v>376</v>
      </c>
      <c r="E190" s="63">
        <v>40778</v>
      </c>
      <c r="F190" s="64" t="s">
        <v>274</v>
      </c>
      <c r="G190" s="64" t="s">
        <v>375</v>
      </c>
      <c r="H190" s="79" t="s">
        <v>236</v>
      </c>
    </row>
    <row r="191" spans="1:8" ht="14.45" customHeight="1" x14ac:dyDescent="0.25">
      <c r="A191" s="79">
        <v>1163</v>
      </c>
      <c r="B191" s="79">
        <v>107265</v>
      </c>
      <c r="C191" s="59" t="s">
        <v>249</v>
      </c>
      <c r="D191" s="79" t="s">
        <v>353</v>
      </c>
      <c r="E191" s="63">
        <v>41234</v>
      </c>
      <c r="F191" s="64" t="s">
        <v>273</v>
      </c>
      <c r="G191" s="64"/>
      <c r="H191" s="79" t="s">
        <v>243</v>
      </c>
    </row>
    <row r="192" spans="1:8" ht="14.45" customHeight="1" x14ac:dyDescent="0.25">
      <c r="A192" s="79">
        <v>1164</v>
      </c>
      <c r="B192" s="79">
        <v>107266</v>
      </c>
      <c r="C192" s="59" t="s">
        <v>252</v>
      </c>
      <c r="D192" s="79" t="s">
        <v>366</v>
      </c>
      <c r="E192" s="63">
        <v>39008</v>
      </c>
      <c r="F192" s="64" t="s">
        <v>274</v>
      </c>
      <c r="G192" s="64"/>
      <c r="H192" s="79" t="s">
        <v>243</v>
      </c>
    </row>
    <row r="193" spans="1:8" x14ac:dyDescent="0.25">
      <c r="A193" s="79">
        <v>1165</v>
      </c>
      <c r="B193" s="79">
        <v>107274</v>
      </c>
      <c r="C193" s="59" t="s">
        <v>249</v>
      </c>
      <c r="D193" s="79" t="s">
        <v>500</v>
      </c>
      <c r="E193" s="63">
        <v>41566</v>
      </c>
      <c r="F193" s="64" t="s">
        <v>273</v>
      </c>
      <c r="G193" s="64" t="s">
        <v>375</v>
      </c>
      <c r="H193" s="79" t="s">
        <v>240</v>
      </c>
    </row>
    <row r="194" spans="1:8" ht="14.45" customHeight="1" x14ac:dyDescent="0.25">
      <c r="A194" s="79">
        <v>1202</v>
      </c>
      <c r="B194" s="79">
        <v>107294</v>
      </c>
      <c r="C194" s="59" t="s">
        <v>249</v>
      </c>
      <c r="D194" s="79" t="s">
        <v>387</v>
      </c>
      <c r="E194" s="63">
        <v>41541</v>
      </c>
      <c r="F194" s="64" t="s">
        <v>273</v>
      </c>
      <c r="G194" s="64" t="s">
        <v>375</v>
      </c>
      <c r="H194" s="79" t="s">
        <v>235</v>
      </c>
    </row>
    <row r="195" spans="1:8" ht="14.45" customHeight="1" x14ac:dyDescent="0.25">
      <c r="A195" s="79">
        <v>1223</v>
      </c>
      <c r="B195" s="83">
        <v>106093</v>
      </c>
      <c r="C195" s="59" t="s">
        <v>250</v>
      </c>
      <c r="D195" s="80" t="s">
        <v>322</v>
      </c>
      <c r="E195" s="63">
        <v>40415</v>
      </c>
      <c r="F195" s="64" t="s">
        <v>274</v>
      </c>
      <c r="G195" s="64"/>
      <c r="H195" s="79" t="s">
        <v>238</v>
      </c>
    </row>
    <row r="196" spans="1:8" ht="14.45" customHeight="1" x14ac:dyDescent="0.25">
      <c r="A196" s="79">
        <v>1230</v>
      </c>
      <c r="B196" s="79">
        <v>106105</v>
      </c>
      <c r="C196" s="59" t="s">
        <v>251</v>
      </c>
      <c r="D196" s="79" t="s">
        <v>493</v>
      </c>
      <c r="E196" s="63">
        <v>39498</v>
      </c>
      <c r="F196" s="64" t="s">
        <v>273</v>
      </c>
      <c r="G196" s="64" t="s">
        <v>375</v>
      </c>
      <c r="H196" s="79" t="s">
        <v>240</v>
      </c>
    </row>
    <row r="197" spans="1:8" ht="14.45" customHeight="1" x14ac:dyDescent="0.25">
      <c r="A197" s="79">
        <v>1268</v>
      </c>
      <c r="B197" s="83">
        <v>106222</v>
      </c>
      <c r="C197" s="59" t="s">
        <v>251</v>
      </c>
      <c r="D197" s="79" t="s">
        <v>330</v>
      </c>
      <c r="E197" s="63">
        <v>40170</v>
      </c>
      <c r="F197" s="64" t="s">
        <v>274</v>
      </c>
      <c r="G197" s="64"/>
      <c r="H197" s="79" t="s">
        <v>238</v>
      </c>
    </row>
    <row r="198" spans="1:8" x14ac:dyDescent="0.25">
      <c r="A198" s="79">
        <v>1312</v>
      </c>
      <c r="B198" s="79">
        <v>105355</v>
      </c>
      <c r="C198" s="59" t="s">
        <v>251</v>
      </c>
      <c r="D198" s="79" t="s">
        <v>410</v>
      </c>
      <c r="E198" s="63">
        <v>39610</v>
      </c>
      <c r="F198" s="64" t="s">
        <v>274</v>
      </c>
      <c r="G198" s="64" t="s">
        <v>375</v>
      </c>
      <c r="H198" s="79" t="s">
        <v>244</v>
      </c>
    </row>
    <row r="199" spans="1:8" ht="14.45" customHeight="1" x14ac:dyDescent="0.25">
      <c r="A199" s="79">
        <v>1317</v>
      </c>
      <c r="B199" s="79">
        <v>105366</v>
      </c>
      <c r="C199" s="59" t="s">
        <v>250</v>
      </c>
      <c r="D199" s="79" t="s">
        <v>496</v>
      </c>
      <c r="E199" s="63">
        <v>40733</v>
      </c>
      <c r="F199" s="64" t="s">
        <v>273</v>
      </c>
      <c r="G199" s="64" t="s">
        <v>375</v>
      </c>
      <c r="H199" s="79" t="s">
        <v>240</v>
      </c>
    </row>
    <row r="200" spans="1:8" ht="14.45" customHeight="1" x14ac:dyDescent="0.25">
      <c r="A200" s="79">
        <v>1318</v>
      </c>
      <c r="B200" s="79">
        <v>105367</v>
      </c>
      <c r="C200" s="59" t="s">
        <v>251</v>
      </c>
      <c r="D200" s="79" t="s">
        <v>510</v>
      </c>
      <c r="E200" s="63">
        <v>40163</v>
      </c>
      <c r="F200" s="64" t="s">
        <v>274</v>
      </c>
      <c r="G200" s="64" t="s">
        <v>375</v>
      </c>
      <c r="H200" s="79" t="s">
        <v>240</v>
      </c>
    </row>
    <row r="201" spans="1:8" ht="14.45" customHeight="1" x14ac:dyDescent="0.25">
      <c r="A201" s="79">
        <v>1322</v>
      </c>
      <c r="B201" s="79">
        <v>107352</v>
      </c>
      <c r="C201" s="59" t="s">
        <v>249</v>
      </c>
      <c r="D201" s="79" t="s">
        <v>370</v>
      </c>
      <c r="E201" s="63">
        <v>41410</v>
      </c>
      <c r="F201" s="64" t="s">
        <v>273</v>
      </c>
      <c r="G201" s="64"/>
      <c r="H201" s="79" t="s">
        <v>243</v>
      </c>
    </row>
    <row r="202" spans="1:8" ht="14.45" customHeight="1" x14ac:dyDescent="0.25">
      <c r="A202" s="79">
        <v>1326</v>
      </c>
      <c r="B202" s="79">
        <v>107353</v>
      </c>
      <c r="C202" s="59" t="s">
        <v>252</v>
      </c>
      <c r="D202" s="79" t="s">
        <v>367</v>
      </c>
      <c r="E202" s="63">
        <v>38862</v>
      </c>
      <c r="F202" s="64" t="s">
        <v>274</v>
      </c>
      <c r="G202" s="64"/>
      <c r="H202" s="79" t="s">
        <v>243</v>
      </c>
    </row>
    <row r="203" spans="1:8" ht="14.45" customHeight="1" x14ac:dyDescent="0.25">
      <c r="A203" s="79">
        <v>1336</v>
      </c>
      <c r="B203" s="79">
        <v>105419</v>
      </c>
      <c r="C203" s="59" t="s">
        <v>250</v>
      </c>
      <c r="D203" s="79" t="s">
        <v>463</v>
      </c>
      <c r="E203" s="63">
        <v>40902</v>
      </c>
      <c r="F203" s="64" t="s">
        <v>273</v>
      </c>
      <c r="G203" s="64" t="s">
        <v>375</v>
      </c>
      <c r="H203" s="79" t="s">
        <v>237</v>
      </c>
    </row>
    <row r="204" spans="1:8" ht="14.45" customHeight="1" x14ac:dyDescent="0.25">
      <c r="A204" s="79">
        <v>1365</v>
      </c>
      <c r="B204" s="83">
        <v>105458</v>
      </c>
      <c r="C204" s="59" t="s">
        <v>252</v>
      </c>
      <c r="D204" s="80" t="s">
        <v>338</v>
      </c>
      <c r="E204" s="63">
        <v>38743</v>
      </c>
      <c r="F204" s="64" t="s">
        <v>274</v>
      </c>
      <c r="G204" s="64"/>
      <c r="H204" s="79" t="s">
        <v>238</v>
      </c>
    </row>
    <row r="205" spans="1:8" ht="14.45" customHeight="1" x14ac:dyDescent="0.25">
      <c r="A205" s="79">
        <v>1388</v>
      </c>
      <c r="B205" s="79">
        <v>106328</v>
      </c>
      <c r="C205" s="59" t="s">
        <v>252</v>
      </c>
      <c r="D205" s="79" t="s">
        <v>440</v>
      </c>
      <c r="E205" s="63">
        <v>38881</v>
      </c>
      <c r="F205" s="64" t="s">
        <v>274</v>
      </c>
      <c r="G205" s="64" t="s">
        <v>375</v>
      </c>
      <c r="H205" s="79" t="s">
        <v>244</v>
      </c>
    </row>
    <row r="206" spans="1:8" ht="14.45" customHeight="1" x14ac:dyDescent="0.25">
      <c r="A206" s="64">
        <v>1405</v>
      </c>
      <c r="B206" s="64">
        <v>106401</v>
      </c>
      <c r="C206" s="59" t="s">
        <v>250</v>
      </c>
      <c r="D206" s="81" t="s">
        <v>297</v>
      </c>
      <c r="E206" s="63">
        <v>40401</v>
      </c>
      <c r="F206" s="65" t="s">
        <v>273</v>
      </c>
      <c r="G206" s="64"/>
      <c r="H206" s="79" t="s">
        <v>245</v>
      </c>
    </row>
    <row r="207" spans="1:8" ht="14.45" customHeight="1" x14ac:dyDescent="0.25">
      <c r="A207" s="79">
        <v>1411</v>
      </c>
      <c r="B207" s="79">
        <v>106410</v>
      </c>
      <c r="C207" s="59" t="s">
        <v>252</v>
      </c>
      <c r="D207" s="79" t="s">
        <v>398</v>
      </c>
      <c r="E207" s="63">
        <v>38979</v>
      </c>
      <c r="F207" s="64" t="s">
        <v>274</v>
      </c>
      <c r="G207" s="64" t="s">
        <v>375</v>
      </c>
      <c r="H207" s="79" t="s">
        <v>235</v>
      </c>
    </row>
    <row r="208" spans="1:8" ht="14.45" customHeight="1" x14ac:dyDescent="0.25">
      <c r="A208" s="79">
        <v>1740</v>
      </c>
      <c r="B208" s="79">
        <v>102637</v>
      </c>
      <c r="C208" s="59" t="s">
        <v>253</v>
      </c>
      <c r="D208" s="79" t="s">
        <v>389</v>
      </c>
      <c r="E208" s="63">
        <v>38225</v>
      </c>
      <c r="F208" s="64" t="s">
        <v>274</v>
      </c>
      <c r="G208" s="64" t="s">
        <v>375</v>
      </c>
      <c r="H208" s="79" t="s">
        <v>235</v>
      </c>
    </row>
    <row r="209" spans="1:8" ht="14.45" customHeight="1" x14ac:dyDescent="0.25">
      <c r="A209" s="79">
        <v>1742</v>
      </c>
      <c r="B209" s="79">
        <v>100515</v>
      </c>
      <c r="C209" s="59" t="s">
        <v>253</v>
      </c>
      <c r="D209" s="79" t="s">
        <v>425</v>
      </c>
      <c r="E209" s="63">
        <v>38105</v>
      </c>
      <c r="F209" s="64" t="s">
        <v>273</v>
      </c>
      <c r="G209" s="64" t="s">
        <v>375</v>
      </c>
      <c r="H209" s="79" t="s">
        <v>244</v>
      </c>
    </row>
    <row r="210" spans="1:8" ht="14.45" customHeight="1" x14ac:dyDescent="0.25">
      <c r="A210" s="79">
        <v>1763</v>
      </c>
      <c r="B210" s="79">
        <v>100472</v>
      </c>
      <c r="C210" s="59" t="s">
        <v>253</v>
      </c>
      <c r="D210" s="79" t="s">
        <v>522</v>
      </c>
      <c r="E210" s="63">
        <v>38269</v>
      </c>
      <c r="F210" s="64" t="s">
        <v>273</v>
      </c>
      <c r="G210" s="64" t="s">
        <v>375</v>
      </c>
      <c r="H210" s="79" t="s">
        <v>246</v>
      </c>
    </row>
    <row r="211" spans="1:8" ht="14.45" customHeight="1" x14ac:dyDescent="0.25">
      <c r="A211" s="79">
        <v>1765</v>
      </c>
      <c r="B211" s="79">
        <v>105072</v>
      </c>
      <c r="C211" s="59" t="s">
        <v>253</v>
      </c>
      <c r="D211" s="79" t="s">
        <v>456</v>
      </c>
      <c r="E211" s="63">
        <v>38328</v>
      </c>
      <c r="F211" s="64" t="s">
        <v>274</v>
      </c>
      <c r="G211" s="64" t="s">
        <v>375</v>
      </c>
      <c r="H211" s="79" t="s">
        <v>453</v>
      </c>
    </row>
    <row r="212" spans="1:8" ht="14.45" customHeight="1" x14ac:dyDescent="0.25">
      <c r="A212" s="79">
        <v>1773</v>
      </c>
      <c r="B212" s="79">
        <v>100760</v>
      </c>
      <c r="C212" s="59" t="s">
        <v>253</v>
      </c>
      <c r="D212" s="79" t="s">
        <v>448</v>
      </c>
      <c r="E212" s="63">
        <v>38036</v>
      </c>
      <c r="F212" s="64" t="s">
        <v>273</v>
      </c>
      <c r="G212" s="64" t="s">
        <v>375</v>
      </c>
      <c r="H212" s="79" t="s">
        <v>244</v>
      </c>
    </row>
    <row r="213" spans="1:8" ht="14.45" customHeight="1" x14ac:dyDescent="0.25">
      <c r="A213" s="79">
        <v>1778</v>
      </c>
      <c r="B213" s="79">
        <v>105354</v>
      </c>
      <c r="C213" s="59" t="s">
        <v>253</v>
      </c>
      <c r="D213" s="79" t="s">
        <v>424</v>
      </c>
      <c r="E213" s="63">
        <v>38316</v>
      </c>
      <c r="F213" s="64" t="s">
        <v>274</v>
      </c>
      <c r="G213" s="64" t="s">
        <v>375</v>
      </c>
      <c r="H213" s="79" t="s">
        <v>244</v>
      </c>
    </row>
    <row r="214" spans="1:8" ht="14.45" customHeight="1" x14ac:dyDescent="0.25">
      <c r="A214" s="79">
        <v>1780</v>
      </c>
      <c r="B214" s="79">
        <v>103089</v>
      </c>
      <c r="C214" s="59" t="s">
        <v>253</v>
      </c>
      <c r="D214" s="79" t="s">
        <v>441</v>
      </c>
      <c r="E214" s="63">
        <v>38326</v>
      </c>
      <c r="F214" s="64" t="s">
        <v>273</v>
      </c>
      <c r="G214" s="64" t="s">
        <v>375</v>
      </c>
      <c r="H214" s="79" t="s">
        <v>244</v>
      </c>
    </row>
    <row r="215" spans="1:8" ht="14.45" customHeight="1" x14ac:dyDescent="0.25">
      <c r="A215" s="79">
        <v>1805</v>
      </c>
      <c r="B215" s="79">
        <v>106912</v>
      </c>
      <c r="C215" s="59" t="s">
        <v>253</v>
      </c>
      <c r="D215" s="79" t="s">
        <v>396</v>
      </c>
      <c r="E215" s="63">
        <v>38319</v>
      </c>
      <c r="F215" s="64" t="s">
        <v>274</v>
      </c>
      <c r="G215" s="64" t="s">
        <v>375</v>
      </c>
      <c r="H215" s="79" t="s">
        <v>235</v>
      </c>
    </row>
    <row r="216" spans="1:8" ht="14.45" customHeight="1" x14ac:dyDescent="0.25">
      <c r="A216" s="79">
        <v>1810</v>
      </c>
      <c r="B216" s="79">
        <v>106994</v>
      </c>
      <c r="C216" s="59" t="s">
        <v>253</v>
      </c>
      <c r="D216" s="79" t="s">
        <v>392</v>
      </c>
      <c r="E216" s="63">
        <v>38300</v>
      </c>
      <c r="F216" s="64" t="s">
        <v>274</v>
      </c>
      <c r="G216" s="64" t="s">
        <v>375</v>
      </c>
      <c r="H216" s="79" t="s">
        <v>235</v>
      </c>
    </row>
    <row r="217" spans="1:8" ht="14.45" customHeight="1" x14ac:dyDescent="0.25">
      <c r="A217" s="79">
        <v>1847</v>
      </c>
      <c r="B217" s="79">
        <v>106832</v>
      </c>
      <c r="C217" s="59" t="s">
        <v>253</v>
      </c>
      <c r="D217" s="79" t="s">
        <v>399</v>
      </c>
      <c r="E217" s="63">
        <v>38427</v>
      </c>
      <c r="F217" s="64" t="s">
        <v>274</v>
      </c>
      <c r="G217" s="64" t="s">
        <v>375</v>
      </c>
      <c r="H217" s="79" t="s">
        <v>235</v>
      </c>
    </row>
    <row r="218" spans="1:8" ht="14.45" customHeight="1" x14ac:dyDescent="0.25">
      <c r="A218" s="79">
        <v>1850</v>
      </c>
      <c r="B218" s="79">
        <v>102084</v>
      </c>
      <c r="C218" s="59" t="s">
        <v>253</v>
      </c>
      <c r="D218" s="79" t="s">
        <v>511</v>
      </c>
      <c r="E218" s="63">
        <v>38665</v>
      </c>
      <c r="F218" s="64" t="s">
        <v>273</v>
      </c>
      <c r="G218" s="64" t="s">
        <v>375</v>
      </c>
      <c r="H218" s="79" t="s">
        <v>240</v>
      </c>
    </row>
    <row r="219" spans="1:8" ht="14.45" customHeight="1" x14ac:dyDescent="0.25">
      <c r="A219" s="79">
        <v>1851</v>
      </c>
      <c r="B219" s="79">
        <v>102075</v>
      </c>
      <c r="C219" s="59" t="s">
        <v>253</v>
      </c>
      <c r="D219" s="79" t="s">
        <v>508</v>
      </c>
      <c r="E219" s="63">
        <v>38469</v>
      </c>
      <c r="F219" s="64" t="s">
        <v>274</v>
      </c>
      <c r="G219" s="64" t="s">
        <v>375</v>
      </c>
      <c r="H219" s="79" t="s">
        <v>240</v>
      </c>
    </row>
    <row r="220" spans="1:8" ht="14.45" customHeight="1" x14ac:dyDescent="0.25">
      <c r="A220" s="79">
        <v>1852</v>
      </c>
      <c r="B220" s="79">
        <v>106403</v>
      </c>
      <c r="C220" s="59" t="s">
        <v>253</v>
      </c>
      <c r="D220" s="79" t="s">
        <v>393</v>
      </c>
      <c r="E220" s="63">
        <v>38401</v>
      </c>
      <c r="F220" s="64" t="s">
        <v>274</v>
      </c>
      <c r="G220" s="64" t="s">
        <v>375</v>
      </c>
      <c r="H220" s="79" t="s">
        <v>235</v>
      </c>
    </row>
    <row r="221" spans="1:8" ht="14.45" customHeight="1" x14ac:dyDescent="0.25">
      <c r="A221" s="79">
        <v>1854</v>
      </c>
      <c r="B221" s="79">
        <v>102210</v>
      </c>
      <c r="C221" s="59" t="s">
        <v>253</v>
      </c>
      <c r="D221" s="79" t="s">
        <v>438</v>
      </c>
      <c r="E221" s="63">
        <v>38536</v>
      </c>
      <c r="F221" s="64" t="s">
        <v>273</v>
      </c>
      <c r="G221" s="64" t="s">
        <v>375</v>
      </c>
      <c r="H221" s="79" t="s">
        <v>244</v>
      </c>
    </row>
    <row r="222" spans="1:8" ht="14.45" customHeight="1" x14ac:dyDescent="0.25">
      <c r="A222" s="79">
        <v>1855</v>
      </c>
      <c r="B222" s="79">
        <v>102225</v>
      </c>
      <c r="C222" s="59" t="s">
        <v>253</v>
      </c>
      <c r="D222" s="79" t="s">
        <v>408</v>
      </c>
      <c r="E222" s="63">
        <v>38408</v>
      </c>
      <c r="F222" s="64" t="s">
        <v>274</v>
      </c>
      <c r="G222" s="64" t="s">
        <v>375</v>
      </c>
      <c r="H222" s="79" t="s">
        <v>244</v>
      </c>
    </row>
    <row r="223" spans="1:8" ht="14.45" customHeight="1" x14ac:dyDescent="0.25">
      <c r="A223" s="79">
        <v>1861</v>
      </c>
      <c r="B223" s="79">
        <v>100784</v>
      </c>
      <c r="C223" s="59" t="s">
        <v>253</v>
      </c>
      <c r="D223" s="79" t="s">
        <v>409</v>
      </c>
      <c r="E223" s="63">
        <v>38530</v>
      </c>
      <c r="F223" s="64" t="s">
        <v>274</v>
      </c>
      <c r="G223" s="64" t="s">
        <v>375</v>
      </c>
      <c r="H223" s="79" t="s">
        <v>244</v>
      </c>
    </row>
    <row r="224" spans="1:8" ht="14.45" customHeight="1" x14ac:dyDescent="0.25">
      <c r="A224" s="79">
        <v>1862</v>
      </c>
      <c r="B224" s="79">
        <v>105677</v>
      </c>
      <c r="C224" s="59" t="s">
        <v>253</v>
      </c>
      <c r="D224" s="79" t="s">
        <v>422</v>
      </c>
      <c r="E224" s="63">
        <v>38446</v>
      </c>
      <c r="F224" s="64" t="s">
        <v>274</v>
      </c>
      <c r="G224" s="64" t="s">
        <v>375</v>
      </c>
      <c r="H224" s="79" t="s">
        <v>244</v>
      </c>
    </row>
    <row r="225" spans="1:8" ht="14.45" customHeight="1" x14ac:dyDescent="0.25">
      <c r="A225" s="61">
        <v>1863</v>
      </c>
      <c r="B225" s="64">
        <v>106844</v>
      </c>
      <c r="C225" s="59" t="s">
        <v>253</v>
      </c>
      <c r="D225" s="81" t="s">
        <v>293</v>
      </c>
      <c r="E225" s="63">
        <v>38587</v>
      </c>
      <c r="F225" s="65" t="s">
        <v>273</v>
      </c>
      <c r="G225" s="64"/>
      <c r="H225" s="79" t="s">
        <v>245</v>
      </c>
    </row>
    <row r="226" spans="1:8" ht="14.45" customHeight="1" x14ac:dyDescent="0.25">
      <c r="A226" s="79">
        <v>1869</v>
      </c>
      <c r="B226" s="79">
        <v>105702</v>
      </c>
      <c r="C226" s="59" t="s">
        <v>253</v>
      </c>
      <c r="D226" s="79" t="s">
        <v>517</v>
      </c>
      <c r="E226" s="63">
        <v>38529</v>
      </c>
      <c r="F226" s="64" t="s">
        <v>274</v>
      </c>
      <c r="G226" s="64" t="s">
        <v>375</v>
      </c>
      <c r="H226" s="79" t="s">
        <v>246</v>
      </c>
    </row>
    <row r="227" spans="1:8" ht="14.45" customHeight="1" x14ac:dyDescent="0.25">
      <c r="A227" s="79">
        <v>1878</v>
      </c>
      <c r="B227" s="79">
        <v>103096</v>
      </c>
      <c r="C227" s="59" t="s">
        <v>253</v>
      </c>
      <c r="D227" s="79" t="s">
        <v>487</v>
      </c>
      <c r="E227" s="63">
        <v>38693</v>
      </c>
      <c r="F227" s="64" t="s">
        <v>274</v>
      </c>
      <c r="G227" s="64" t="s">
        <v>375</v>
      </c>
      <c r="H227" s="79" t="s">
        <v>237</v>
      </c>
    </row>
    <row r="228" spans="1:8" ht="14.45" customHeight="1" x14ac:dyDescent="0.25">
      <c r="A228" s="79">
        <v>1884</v>
      </c>
      <c r="B228" s="79">
        <v>103092</v>
      </c>
      <c r="C228" s="59" t="s">
        <v>253</v>
      </c>
      <c r="D228" s="79" t="s">
        <v>490</v>
      </c>
      <c r="E228" s="63">
        <v>38661</v>
      </c>
      <c r="F228" s="64" t="s">
        <v>274</v>
      </c>
      <c r="G228" s="64" t="s">
        <v>375</v>
      </c>
      <c r="H228" s="79" t="s">
        <v>237</v>
      </c>
    </row>
    <row r="229" spans="1:8" ht="14.45" customHeight="1" x14ac:dyDescent="0.25">
      <c r="A229" s="79">
        <v>1885</v>
      </c>
      <c r="B229" s="79">
        <v>103097</v>
      </c>
      <c r="C229" s="59" t="s">
        <v>253</v>
      </c>
      <c r="D229" s="79" t="s">
        <v>492</v>
      </c>
      <c r="E229" s="63">
        <v>38363</v>
      </c>
      <c r="F229" s="64" t="s">
        <v>274</v>
      </c>
      <c r="G229" s="64" t="s">
        <v>375</v>
      </c>
      <c r="H229" s="79" t="s">
        <v>237</v>
      </c>
    </row>
    <row r="230" spans="1:8" ht="14.45" customHeight="1" x14ac:dyDescent="0.25">
      <c r="A230" s="79">
        <v>1891</v>
      </c>
      <c r="B230" s="79">
        <v>106402</v>
      </c>
      <c r="C230" s="59" t="s">
        <v>253</v>
      </c>
      <c r="D230" s="79" t="s">
        <v>397</v>
      </c>
      <c r="E230" s="63">
        <v>38572</v>
      </c>
      <c r="F230" s="64" t="s">
        <v>274</v>
      </c>
      <c r="G230" s="64" t="s">
        <v>375</v>
      </c>
      <c r="H230" s="79" t="s">
        <v>235</v>
      </c>
    </row>
    <row r="231" spans="1:8" ht="14.45" customHeight="1" x14ac:dyDescent="0.25">
      <c r="A231" s="79">
        <v>2239</v>
      </c>
      <c r="B231" s="79">
        <v>103376</v>
      </c>
      <c r="C231" s="64" t="s">
        <v>545</v>
      </c>
      <c r="D231" s="79" t="s">
        <v>469</v>
      </c>
      <c r="E231" s="63">
        <v>37857</v>
      </c>
      <c r="F231" s="64" t="s">
        <v>274</v>
      </c>
      <c r="G231" s="64" t="s">
        <v>375</v>
      </c>
      <c r="H231" s="79" t="s">
        <v>237</v>
      </c>
    </row>
    <row r="232" spans="1:8" ht="14.45" customHeight="1" x14ac:dyDescent="0.25">
      <c r="A232" s="79">
        <v>3043</v>
      </c>
      <c r="B232" s="79">
        <v>103183</v>
      </c>
      <c r="C232" s="64" t="s">
        <v>545</v>
      </c>
      <c r="D232" s="79" t="s">
        <v>489</v>
      </c>
      <c r="E232" s="63">
        <v>32830</v>
      </c>
      <c r="F232" s="64" t="s">
        <v>274</v>
      </c>
      <c r="G232" s="64" t="s">
        <v>375</v>
      </c>
      <c r="H232" s="79" t="s">
        <v>237</v>
      </c>
    </row>
    <row r="233" spans="1:8" ht="14.45" customHeight="1" x14ac:dyDescent="0.25">
      <c r="A233" s="64">
        <v>5319</v>
      </c>
      <c r="B233" s="64">
        <v>106216</v>
      </c>
      <c r="C233" s="59" t="s">
        <v>251</v>
      </c>
      <c r="D233" s="78" t="s">
        <v>285</v>
      </c>
      <c r="E233" s="63">
        <v>39848</v>
      </c>
      <c r="F233" s="65" t="s">
        <v>274</v>
      </c>
      <c r="G233" s="64"/>
      <c r="H233" s="79" t="s">
        <v>245</v>
      </c>
    </row>
    <row r="234" spans="1:8" ht="14.45" customHeight="1" x14ac:dyDescent="0.25">
      <c r="A234" s="79">
        <v>5326</v>
      </c>
      <c r="B234" s="79">
        <v>107793</v>
      </c>
      <c r="C234" s="59" t="s">
        <v>250</v>
      </c>
      <c r="D234" s="79" t="s">
        <v>537</v>
      </c>
      <c r="E234" s="63">
        <v>40268</v>
      </c>
      <c r="F234" s="64" t="s">
        <v>273</v>
      </c>
      <c r="G234" s="64" t="s">
        <v>372</v>
      </c>
      <c r="H234" s="79" t="s">
        <v>536</v>
      </c>
    </row>
    <row r="235" spans="1:8" ht="14.45" customHeight="1" x14ac:dyDescent="0.25">
      <c r="A235" s="61">
        <v>5338</v>
      </c>
      <c r="B235" s="64">
        <v>107756</v>
      </c>
      <c r="C235" s="59" t="s">
        <v>250</v>
      </c>
      <c r="D235" s="81" t="s">
        <v>299</v>
      </c>
      <c r="E235" s="63">
        <v>40331</v>
      </c>
      <c r="F235" s="65" t="s">
        <v>273</v>
      </c>
      <c r="G235" s="64"/>
      <c r="H235" s="79" t="s">
        <v>245</v>
      </c>
    </row>
    <row r="236" spans="1:8" ht="14.45" customHeight="1" x14ac:dyDescent="0.25">
      <c r="A236" s="64">
        <v>5344</v>
      </c>
      <c r="B236" s="64"/>
      <c r="C236" s="59" t="s">
        <v>249</v>
      </c>
      <c r="D236" s="80" t="s">
        <v>319</v>
      </c>
      <c r="E236" s="63">
        <v>41459</v>
      </c>
      <c r="F236" s="64" t="s">
        <v>274</v>
      </c>
      <c r="G236" s="64"/>
      <c r="H236" s="79" t="s">
        <v>238</v>
      </c>
    </row>
    <row r="237" spans="1:8" ht="14.45" customHeight="1" x14ac:dyDescent="0.25">
      <c r="A237" s="64">
        <v>5346</v>
      </c>
      <c r="B237" s="64"/>
      <c r="C237" s="59" t="s">
        <v>249</v>
      </c>
      <c r="D237" s="80" t="s">
        <v>320</v>
      </c>
      <c r="E237" s="63">
        <v>41327</v>
      </c>
      <c r="F237" s="64" t="s">
        <v>273</v>
      </c>
      <c r="G237" s="64"/>
      <c r="H237" s="79" t="s">
        <v>238</v>
      </c>
    </row>
    <row r="238" spans="1:8" ht="14.45" customHeight="1" x14ac:dyDescent="0.25">
      <c r="A238" s="64">
        <v>5347</v>
      </c>
      <c r="B238" s="64"/>
      <c r="C238" s="59" t="s">
        <v>249</v>
      </c>
      <c r="D238" s="80" t="s">
        <v>321</v>
      </c>
      <c r="E238" s="63">
        <v>41087</v>
      </c>
      <c r="F238" s="64" t="s">
        <v>274</v>
      </c>
      <c r="G238" s="64"/>
      <c r="H238" s="79" t="s">
        <v>238</v>
      </c>
    </row>
    <row r="239" spans="1:8" ht="14.45" customHeight="1" x14ac:dyDescent="0.25">
      <c r="A239" s="64">
        <v>5349</v>
      </c>
      <c r="B239" s="64"/>
      <c r="C239" s="58" t="s">
        <v>248</v>
      </c>
      <c r="D239" s="79" t="s">
        <v>307</v>
      </c>
      <c r="E239" s="63">
        <v>42303</v>
      </c>
      <c r="F239" s="53" t="s">
        <v>273</v>
      </c>
      <c r="G239" s="64"/>
      <c r="H239" s="79" t="s">
        <v>237</v>
      </c>
    </row>
    <row r="240" spans="1:8" ht="14.45" customHeight="1" x14ac:dyDescent="0.25">
      <c r="A240" s="64">
        <v>5350</v>
      </c>
      <c r="B240" s="64"/>
      <c r="C240" s="58" t="s">
        <v>248</v>
      </c>
      <c r="D240" s="79" t="s">
        <v>308</v>
      </c>
      <c r="E240" s="63">
        <v>42011</v>
      </c>
      <c r="F240" s="53" t="s">
        <v>273</v>
      </c>
      <c r="G240" s="64"/>
      <c r="H240" s="79" t="s">
        <v>237</v>
      </c>
    </row>
    <row r="241" spans="1:8" ht="14.45" customHeight="1" x14ac:dyDescent="0.25">
      <c r="A241" s="64">
        <v>5355</v>
      </c>
      <c r="B241" s="64"/>
      <c r="C241" s="59" t="s">
        <v>249</v>
      </c>
      <c r="D241" s="84" t="s">
        <v>551</v>
      </c>
      <c r="E241" s="63">
        <v>41092</v>
      </c>
      <c r="F241" s="64" t="s">
        <v>274</v>
      </c>
      <c r="G241" s="64"/>
      <c r="H241" s="79" t="s">
        <v>237</v>
      </c>
    </row>
    <row r="242" spans="1:8" ht="14.45" customHeight="1" x14ac:dyDescent="0.25">
      <c r="A242" s="64">
        <v>5356</v>
      </c>
      <c r="B242" s="64"/>
      <c r="C242" s="59" t="s">
        <v>249</v>
      </c>
      <c r="D242" s="79" t="s">
        <v>539</v>
      </c>
      <c r="E242" s="63">
        <v>40922</v>
      </c>
      <c r="F242" s="64" t="s">
        <v>273</v>
      </c>
      <c r="G242" s="64"/>
      <c r="H242" s="79" t="s">
        <v>237</v>
      </c>
    </row>
    <row r="243" spans="1:8" ht="14.45" customHeight="1" x14ac:dyDescent="0.25">
      <c r="A243" s="64">
        <v>5359</v>
      </c>
      <c r="B243" s="64"/>
      <c r="C243" s="59" t="s">
        <v>252</v>
      </c>
      <c r="D243" s="79" t="s">
        <v>542</v>
      </c>
      <c r="E243" s="63">
        <v>38892</v>
      </c>
      <c r="F243" s="64" t="s">
        <v>273</v>
      </c>
      <c r="G243" s="64"/>
      <c r="H243" s="79" t="s">
        <v>237</v>
      </c>
    </row>
    <row r="244" spans="1:8" ht="14.45" customHeight="1" x14ac:dyDescent="0.25">
      <c r="A244" s="64">
        <v>5360</v>
      </c>
      <c r="B244" s="53"/>
      <c r="C244" s="59" t="s">
        <v>252</v>
      </c>
      <c r="D244" s="79" t="s">
        <v>305</v>
      </c>
      <c r="E244" s="63">
        <v>39064</v>
      </c>
      <c r="F244" s="64" t="s">
        <v>274</v>
      </c>
      <c r="G244" s="64"/>
      <c r="H244" s="79" t="s">
        <v>237</v>
      </c>
    </row>
    <row r="245" spans="1:8" x14ac:dyDescent="0.25">
      <c r="A245" s="64">
        <v>5612</v>
      </c>
      <c r="B245" s="64"/>
      <c r="C245" s="59" t="s">
        <v>252</v>
      </c>
      <c r="D245" s="79" t="s">
        <v>311</v>
      </c>
      <c r="E245" s="63">
        <v>39408</v>
      </c>
      <c r="F245" s="64" t="s">
        <v>273</v>
      </c>
      <c r="G245" s="64"/>
      <c r="H245" s="79" t="s">
        <v>237</v>
      </c>
    </row>
    <row r="246" spans="1:8" ht="14.45" customHeight="1" x14ac:dyDescent="0.25">
      <c r="A246" s="64">
        <v>5619</v>
      </c>
      <c r="B246" s="53"/>
      <c r="C246" s="59" t="s">
        <v>252</v>
      </c>
      <c r="D246" s="79" t="s">
        <v>306</v>
      </c>
      <c r="E246" s="63">
        <v>39034</v>
      </c>
      <c r="F246" s="64" t="s">
        <v>273</v>
      </c>
      <c r="G246" s="64"/>
      <c r="H246" s="79" t="s">
        <v>237</v>
      </c>
    </row>
    <row r="247" spans="1:8" ht="14.45" customHeight="1" x14ac:dyDescent="0.25">
      <c r="A247" s="64">
        <v>5623</v>
      </c>
      <c r="B247" s="53"/>
      <c r="C247" s="59" t="s">
        <v>252</v>
      </c>
      <c r="D247" s="79" t="s">
        <v>544</v>
      </c>
      <c r="E247" s="63">
        <v>38988</v>
      </c>
      <c r="F247" s="64" t="s">
        <v>273</v>
      </c>
      <c r="G247" s="64"/>
      <c r="H247" s="79" t="s">
        <v>237</v>
      </c>
    </row>
    <row r="248" spans="1:8" ht="14.45" customHeight="1" x14ac:dyDescent="0.25">
      <c r="A248" s="64">
        <v>5624</v>
      </c>
      <c r="B248" s="53"/>
      <c r="C248" s="59" t="s">
        <v>252</v>
      </c>
      <c r="D248" s="79" t="s">
        <v>543</v>
      </c>
      <c r="E248" s="63">
        <v>38904</v>
      </c>
      <c r="F248" s="64" t="s">
        <v>273</v>
      </c>
      <c r="G248" s="64"/>
      <c r="H248" s="79" t="s">
        <v>237</v>
      </c>
    </row>
    <row r="249" spans="1:8" ht="14.45" customHeight="1" x14ac:dyDescent="0.25">
      <c r="A249" s="64">
        <v>5643</v>
      </c>
      <c r="B249" s="53"/>
      <c r="C249" s="59" t="s">
        <v>253</v>
      </c>
      <c r="D249" s="79" t="s">
        <v>541</v>
      </c>
      <c r="E249" s="63">
        <v>38603</v>
      </c>
      <c r="F249" s="64" t="s">
        <v>274</v>
      </c>
      <c r="G249" s="64"/>
      <c r="H249" s="79" t="s">
        <v>237</v>
      </c>
    </row>
    <row r="250" spans="1:8" ht="14.45" customHeight="1" x14ac:dyDescent="0.25">
      <c r="A250" s="64">
        <v>5647</v>
      </c>
      <c r="B250" s="53"/>
      <c r="C250" s="59" t="s">
        <v>253</v>
      </c>
      <c r="D250" s="79" t="s">
        <v>540</v>
      </c>
      <c r="E250" s="63">
        <v>38050</v>
      </c>
      <c r="F250" s="64" t="s">
        <v>274</v>
      </c>
      <c r="G250" s="64"/>
      <c r="H250" s="79" t="s">
        <v>237</v>
      </c>
    </row>
    <row r="251" spans="1:8" ht="14.45" customHeight="1" x14ac:dyDescent="0.25">
      <c r="A251" s="64">
        <v>5652</v>
      </c>
      <c r="B251" s="64"/>
      <c r="C251" s="64" t="s">
        <v>545</v>
      </c>
      <c r="D251" s="79" t="s">
        <v>310</v>
      </c>
      <c r="E251" s="63">
        <v>26084</v>
      </c>
      <c r="F251" s="64" t="s">
        <v>273</v>
      </c>
      <c r="G251" s="64"/>
      <c r="H251" s="79" t="s">
        <v>237</v>
      </c>
    </row>
    <row r="252" spans="1:8" ht="14.45" customHeight="1" x14ac:dyDescent="0.25">
      <c r="A252" s="64">
        <v>5654</v>
      </c>
      <c r="B252" s="64"/>
      <c r="C252" s="64" t="s">
        <v>545</v>
      </c>
      <c r="D252" s="79" t="s">
        <v>309</v>
      </c>
      <c r="E252" s="63">
        <v>25294</v>
      </c>
      <c r="F252" s="64" t="s">
        <v>274</v>
      </c>
      <c r="G252" s="64"/>
      <c r="H252" s="79" t="s">
        <v>237</v>
      </c>
    </row>
    <row r="253" spans="1:8" ht="14.45" customHeight="1" x14ac:dyDescent="0.25">
      <c r="A253" s="64">
        <v>5655</v>
      </c>
      <c r="B253" s="79"/>
      <c r="C253" s="59" t="s">
        <v>251</v>
      </c>
      <c r="D253" s="79" t="s">
        <v>548</v>
      </c>
      <c r="E253" s="63">
        <v>40138</v>
      </c>
      <c r="F253" s="64" t="s">
        <v>273</v>
      </c>
      <c r="G253" s="64"/>
      <c r="H253" s="79" t="s">
        <v>237</v>
      </c>
    </row>
    <row r="254" spans="1:8" ht="14.45" customHeight="1" x14ac:dyDescent="0.25">
      <c r="A254" s="64">
        <v>5667</v>
      </c>
      <c r="B254" s="64"/>
      <c r="C254" s="58" t="s">
        <v>248</v>
      </c>
      <c r="D254" s="78" t="s">
        <v>275</v>
      </c>
      <c r="E254" s="63">
        <v>41768</v>
      </c>
      <c r="F254" s="53" t="s">
        <v>274</v>
      </c>
      <c r="G254" s="64"/>
      <c r="H254" s="79" t="s">
        <v>236</v>
      </c>
    </row>
    <row r="255" spans="1:8" ht="14.45" customHeight="1" x14ac:dyDescent="0.25">
      <c r="A255" s="64">
        <v>5673</v>
      </c>
      <c r="B255" s="64"/>
      <c r="C255" s="59" t="s">
        <v>249</v>
      </c>
      <c r="D255" s="78" t="s">
        <v>276</v>
      </c>
      <c r="E255" s="63">
        <v>41480</v>
      </c>
      <c r="F255" s="53" t="s">
        <v>274</v>
      </c>
      <c r="G255" s="64"/>
      <c r="H255" s="79" t="s">
        <v>236</v>
      </c>
    </row>
    <row r="256" spans="1:8" ht="14.45" customHeight="1" x14ac:dyDescent="0.25">
      <c r="A256" s="64">
        <v>5682</v>
      </c>
      <c r="B256" s="79"/>
      <c r="C256" s="59" t="s">
        <v>249</v>
      </c>
      <c r="D256" s="79" t="s">
        <v>373</v>
      </c>
      <c r="E256" s="63">
        <v>41389</v>
      </c>
      <c r="F256" s="64" t="s">
        <v>273</v>
      </c>
      <c r="G256" s="64" t="s">
        <v>372</v>
      </c>
      <c r="H256" s="79" t="s">
        <v>547</v>
      </c>
    </row>
    <row r="257" spans="1:8" ht="14.45" customHeight="1" x14ac:dyDescent="0.25">
      <c r="A257" s="64">
        <v>5687</v>
      </c>
      <c r="B257" s="79"/>
      <c r="C257" s="59" t="s">
        <v>249</v>
      </c>
      <c r="D257" s="79" t="s">
        <v>381</v>
      </c>
      <c r="E257" s="63">
        <v>41378</v>
      </c>
      <c r="F257" s="64" t="s">
        <v>273</v>
      </c>
      <c r="G257" s="64" t="s">
        <v>372</v>
      </c>
      <c r="H257" s="79" t="s">
        <v>547</v>
      </c>
    </row>
    <row r="258" spans="1:8" ht="14.45" customHeight="1" x14ac:dyDescent="0.25">
      <c r="A258" s="64">
        <v>5688</v>
      </c>
      <c r="B258" s="79"/>
      <c r="C258" s="59" t="s">
        <v>250</v>
      </c>
      <c r="D258" s="79" t="s">
        <v>371</v>
      </c>
      <c r="E258" s="63">
        <v>40839</v>
      </c>
      <c r="F258" s="64" t="s">
        <v>274</v>
      </c>
      <c r="G258" s="64" t="s">
        <v>372</v>
      </c>
      <c r="H258" s="79" t="s">
        <v>547</v>
      </c>
    </row>
    <row r="259" spans="1:8" ht="14.45" customHeight="1" x14ac:dyDescent="0.25">
      <c r="A259" s="64">
        <v>5694</v>
      </c>
      <c r="B259" s="79"/>
      <c r="C259" s="59" t="s">
        <v>250</v>
      </c>
      <c r="D259" s="79" t="s">
        <v>501</v>
      </c>
      <c r="E259" s="63">
        <v>40388</v>
      </c>
      <c r="F259" s="64" t="s">
        <v>274</v>
      </c>
      <c r="G259" s="64" t="s">
        <v>372</v>
      </c>
      <c r="H259" s="79" t="s">
        <v>547</v>
      </c>
    </row>
    <row r="260" spans="1:8" ht="14.45" customHeight="1" x14ac:dyDescent="0.25">
      <c r="A260" s="64">
        <v>5695</v>
      </c>
      <c r="B260" s="64"/>
      <c r="C260" s="64"/>
      <c r="D260" s="78" t="s">
        <v>546</v>
      </c>
      <c r="E260" s="63">
        <v>39246</v>
      </c>
      <c r="F260" s="64" t="s">
        <v>274</v>
      </c>
      <c r="G260" s="64"/>
      <c r="H260" s="87" t="s">
        <v>547</v>
      </c>
    </row>
    <row r="261" spans="1:8" ht="14.45" customHeight="1" x14ac:dyDescent="0.25">
      <c r="A261" s="64">
        <v>5699</v>
      </c>
      <c r="B261" s="79"/>
      <c r="C261" s="59" t="s">
        <v>253</v>
      </c>
      <c r="D261" s="79" t="s">
        <v>505</v>
      </c>
      <c r="E261" s="63">
        <v>38591</v>
      </c>
      <c r="F261" s="64" t="s">
        <v>274</v>
      </c>
      <c r="G261" s="64" t="s">
        <v>372</v>
      </c>
      <c r="H261" s="79" t="s">
        <v>547</v>
      </c>
    </row>
    <row r="262" spans="1:8" x14ac:dyDescent="0.25">
      <c r="A262" s="64">
        <v>5700</v>
      </c>
      <c r="B262" s="64"/>
      <c r="C262" s="58" t="s">
        <v>248</v>
      </c>
      <c r="D262" s="79" t="s">
        <v>302</v>
      </c>
      <c r="E262" s="63">
        <v>42325</v>
      </c>
      <c r="F262" s="64" t="s">
        <v>273</v>
      </c>
      <c r="G262" s="64"/>
      <c r="H262" s="79" t="s">
        <v>235</v>
      </c>
    </row>
    <row r="263" spans="1:8" x14ac:dyDescent="0.25">
      <c r="A263" s="64">
        <v>5701</v>
      </c>
      <c r="B263" s="64"/>
      <c r="C263" s="59" t="s">
        <v>253</v>
      </c>
      <c r="D263" s="78" t="s">
        <v>301</v>
      </c>
      <c r="E263" s="63">
        <v>38476</v>
      </c>
      <c r="F263" s="64" t="s">
        <v>274</v>
      </c>
      <c r="G263" s="64"/>
      <c r="H263" s="79" t="s">
        <v>235</v>
      </c>
    </row>
    <row r="264" spans="1:8" ht="14.45" customHeight="1" x14ac:dyDescent="0.25">
      <c r="A264" s="64">
        <v>5702</v>
      </c>
      <c r="B264" s="53"/>
      <c r="C264" s="82"/>
      <c r="D264" s="78" t="s">
        <v>355</v>
      </c>
      <c r="E264" s="88">
        <v>41207</v>
      </c>
      <c r="F264" s="64" t="s">
        <v>273</v>
      </c>
      <c r="G264" s="64"/>
      <c r="H264" s="79" t="s">
        <v>243</v>
      </c>
    </row>
    <row r="265" spans="1:8" ht="14.45" customHeight="1" x14ac:dyDescent="0.25">
      <c r="A265" s="64">
        <v>5703</v>
      </c>
      <c r="B265" s="64"/>
      <c r="C265" s="64"/>
      <c r="D265" s="78" t="s">
        <v>357</v>
      </c>
      <c r="E265" s="88">
        <v>38987</v>
      </c>
      <c r="F265" s="64" t="s">
        <v>274</v>
      </c>
      <c r="G265" s="64"/>
      <c r="H265" s="79" t="s">
        <v>243</v>
      </c>
    </row>
    <row r="266" spans="1:8" ht="14.45" customHeight="1" x14ac:dyDescent="0.25">
      <c r="A266" s="64">
        <v>5704</v>
      </c>
      <c r="B266" s="64"/>
      <c r="C266" s="64"/>
      <c r="D266" s="78" t="s">
        <v>362</v>
      </c>
      <c r="E266" s="93">
        <v>38987</v>
      </c>
      <c r="F266" s="64" t="s">
        <v>274</v>
      </c>
      <c r="G266" s="64"/>
      <c r="H266" s="79" t="s">
        <v>243</v>
      </c>
    </row>
    <row r="267" spans="1:8" ht="14.45" customHeight="1" x14ac:dyDescent="0.25">
      <c r="A267" s="64">
        <v>5705</v>
      </c>
      <c r="B267" s="64"/>
      <c r="C267" s="64"/>
      <c r="D267" s="78" t="s">
        <v>358</v>
      </c>
      <c r="E267" s="93">
        <v>38731</v>
      </c>
      <c r="F267" s="64" t="s">
        <v>273</v>
      </c>
      <c r="G267" s="64"/>
      <c r="H267" s="79" t="s">
        <v>243</v>
      </c>
    </row>
    <row r="268" spans="1:8" ht="14.45" customHeight="1" x14ac:dyDescent="0.25">
      <c r="A268" s="79">
        <v>5707</v>
      </c>
      <c r="B268" s="79">
        <v>104691</v>
      </c>
      <c r="C268" s="59" t="s">
        <v>251</v>
      </c>
      <c r="D268" s="79" t="s">
        <v>417</v>
      </c>
      <c r="E268" s="89">
        <v>40014</v>
      </c>
      <c r="F268" s="64" t="s">
        <v>273</v>
      </c>
      <c r="G268" s="64" t="s">
        <v>375</v>
      </c>
      <c r="H268" s="79" t="s">
        <v>244</v>
      </c>
    </row>
    <row r="269" spans="1:8" ht="14.45" customHeight="1" x14ac:dyDescent="0.25">
      <c r="A269" s="64">
        <v>5708</v>
      </c>
      <c r="B269" s="53"/>
      <c r="C269" s="59" t="s">
        <v>248</v>
      </c>
      <c r="D269" s="79" t="s">
        <v>552</v>
      </c>
      <c r="E269" s="89">
        <v>41723</v>
      </c>
      <c r="F269" s="64" t="s">
        <v>273</v>
      </c>
      <c r="G269" s="64"/>
      <c r="H269" s="79" t="s">
        <v>237</v>
      </c>
    </row>
    <row r="270" spans="1:8" ht="14.45" customHeight="1" x14ac:dyDescent="0.25">
      <c r="A270" s="79">
        <v>5710</v>
      </c>
      <c r="B270" s="79">
        <v>104166</v>
      </c>
      <c r="C270" s="59" t="s">
        <v>251</v>
      </c>
      <c r="D270" s="79" t="s">
        <v>468</v>
      </c>
      <c r="E270" s="89">
        <v>40016</v>
      </c>
      <c r="F270" s="64" t="s">
        <v>274</v>
      </c>
      <c r="G270" s="64" t="s">
        <v>375</v>
      </c>
      <c r="H270" s="79" t="s">
        <v>237</v>
      </c>
    </row>
    <row r="271" spans="1:8" ht="14.45" customHeight="1" x14ac:dyDescent="0.25">
      <c r="A271" s="79">
        <v>5711</v>
      </c>
      <c r="B271" s="79">
        <v>107792</v>
      </c>
      <c r="C271" s="59" t="s">
        <v>250</v>
      </c>
      <c r="D271" s="79" t="s">
        <v>535</v>
      </c>
      <c r="E271" s="63">
        <v>40268</v>
      </c>
      <c r="F271" s="64" t="s">
        <v>273</v>
      </c>
      <c r="G271" s="64" t="s">
        <v>372</v>
      </c>
      <c r="H271" s="79" t="s">
        <v>536</v>
      </c>
    </row>
  </sheetData>
  <autoFilter ref="A1:H271">
    <sortState ref="A2:H271">
      <sortCondition ref="A1:A271"/>
    </sortState>
  </autoFilter>
  <sortState ref="A2:H273">
    <sortCondition descending="1" ref="E2:E273"/>
  </sortState>
  <mergeCells count="3">
    <mergeCell ref="K9:K11"/>
    <mergeCell ref="K12:K14"/>
    <mergeCell ref="K16:K20"/>
  </mergeCells>
  <printOptions horizontalCentered="1"/>
  <pageMargins left="0.35433070866141736" right="0.15748031496062992" top="0.74803149606299213" bottom="0.15748031496062992" header="0.31496062992125984" footer="0.31496062992125984"/>
  <pageSetup paperSize="9" scale="69" firstPageNumber="0" orientation="portrait" r:id="rId1"/>
  <rowBreaks count="1" manualBreakCount="1">
    <brk id="20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11"/>
  <sheetViews>
    <sheetView tabSelected="1" topLeftCell="A293" zoomScaleNormal="100" workbookViewId="0">
      <selection activeCell="E299" sqref="E299"/>
    </sheetView>
  </sheetViews>
  <sheetFormatPr defaultColWidth="9" defaultRowHeight="15.75" x14ac:dyDescent="0.25"/>
  <cols>
    <col min="1" max="1" width="5.28515625" style="2" customWidth="1"/>
    <col min="2" max="2" width="7.7109375" style="5" customWidth="1"/>
    <col min="3" max="3" width="7.7109375" style="2" customWidth="1"/>
    <col min="4" max="4" width="16" style="2" customWidth="1"/>
    <col min="5" max="5" width="30.5703125" style="2" bestFit="1" customWidth="1"/>
    <col min="6" max="6" width="8.140625" style="2" customWidth="1"/>
    <col min="7" max="7" width="33.85546875" style="2" bestFit="1" customWidth="1"/>
    <col min="8" max="8" width="9" style="1" customWidth="1"/>
    <col min="9" max="9" width="7.85546875" style="1" bestFit="1" customWidth="1"/>
    <col min="10" max="11" width="9" style="2"/>
    <col min="12" max="12" width="30" style="2" customWidth="1"/>
    <col min="13" max="1011" width="9" style="2"/>
    <col min="1012" max="1024" width="9.140625" style="6" customWidth="1"/>
  </cols>
  <sheetData>
    <row r="1" spans="1:1024" ht="18" customHeight="1" x14ac:dyDescent="0.25">
      <c r="A1" s="7" t="s">
        <v>256</v>
      </c>
      <c r="B1" s="8"/>
      <c r="C1" s="9"/>
      <c r="D1" s="9"/>
      <c r="E1" s="7"/>
      <c r="F1" s="7"/>
      <c r="G1" s="7"/>
      <c r="H1" s="10"/>
      <c r="I1" s="11"/>
    </row>
    <row r="2" spans="1:1024" ht="18" customHeight="1" x14ac:dyDescent="0.25">
      <c r="A2" s="7" t="s">
        <v>257</v>
      </c>
      <c r="B2" s="8"/>
      <c r="C2" s="9"/>
      <c r="D2" s="9"/>
      <c r="E2" s="7"/>
      <c r="F2" s="7"/>
      <c r="G2" s="7"/>
      <c r="H2" s="10"/>
      <c r="I2" s="12"/>
    </row>
    <row r="3" spans="1:1024" s="49" customFormat="1" ht="18" customHeight="1" x14ac:dyDescent="0.25">
      <c r="A3" s="38"/>
      <c r="B3" s="44"/>
      <c r="C3" s="45"/>
      <c r="D3" s="45"/>
      <c r="E3" s="38"/>
      <c r="F3" s="38"/>
      <c r="G3" s="38"/>
      <c r="H3" s="46"/>
      <c r="I3" s="47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  <c r="LZ3" s="45"/>
      <c r="MA3" s="45"/>
      <c r="MB3" s="45"/>
      <c r="MC3" s="45"/>
      <c r="MD3" s="45"/>
      <c r="ME3" s="45"/>
      <c r="MF3" s="45"/>
      <c r="MG3" s="45"/>
      <c r="MH3" s="45"/>
      <c r="MI3" s="45"/>
      <c r="MJ3" s="45"/>
      <c r="MK3" s="45"/>
      <c r="ML3" s="45"/>
      <c r="MM3" s="45"/>
      <c r="MN3" s="45"/>
      <c r="MO3" s="45"/>
      <c r="MP3" s="45"/>
      <c r="MQ3" s="45"/>
      <c r="MR3" s="45"/>
      <c r="MS3" s="45"/>
      <c r="MT3" s="45"/>
      <c r="MU3" s="45"/>
      <c r="MV3" s="45"/>
      <c r="MW3" s="45"/>
      <c r="MX3" s="45"/>
      <c r="MY3" s="45"/>
      <c r="MZ3" s="45"/>
      <c r="NA3" s="45"/>
      <c r="NB3" s="45"/>
      <c r="NC3" s="45"/>
      <c r="ND3" s="45"/>
      <c r="NE3" s="45"/>
      <c r="NF3" s="45"/>
      <c r="NG3" s="45"/>
      <c r="NH3" s="45"/>
      <c r="NI3" s="45"/>
      <c r="NJ3" s="45"/>
      <c r="NK3" s="45"/>
      <c r="NL3" s="45"/>
      <c r="NM3" s="45"/>
      <c r="NN3" s="45"/>
      <c r="NO3" s="45"/>
      <c r="NP3" s="45"/>
      <c r="NQ3" s="45"/>
      <c r="NR3" s="45"/>
      <c r="NS3" s="45"/>
      <c r="NT3" s="45"/>
      <c r="NU3" s="45"/>
      <c r="NV3" s="45"/>
      <c r="NW3" s="45"/>
      <c r="NX3" s="45"/>
      <c r="NY3" s="45"/>
      <c r="NZ3" s="45"/>
      <c r="OA3" s="45"/>
      <c r="OB3" s="45"/>
      <c r="OC3" s="45"/>
      <c r="OD3" s="45"/>
      <c r="OE3" s="45"/>
      <c r="OF3" s="45"/>
      <c r="OG3" s="45"/>
      <c r="OH3" s="45"/>
      <c r="OI3" s="45"/>
      <c r="OJ3" s="45"/>
      <c r="OK3" s="45"/>
      <c r="OL3" s="45"/>
      <c r="OM3" s="45"/>
      <c r="ON3" s="45"/>
      <c r="OO3" s="45"/>
      <c r="OP3" s="45"/>
      <c r="OQ3" s="45"/>
      <c r="OR3" s="45"/>
      <c r="OS3" s="45"/>
      <c r="OT3" s="45"/>
      <c r="OU3" s="45"/>
      <c r="OV3" s="45"/>
      <c r="OW3" s="45"/>
      <c r="OX3" s="45"/>
      <c r="OY3" s="45"/>
      <c r="OZ3" s="45"/>
      <c r="PA3" s="45"/>
      <c r="PB3" s="45"/>
      <c r="PC3" s="45"/>
      <c r="PD3" s="45"/>
      <c r="PE3" s="45"/>
      <c r="PF3" s="45"/>
      <c r="PG3" s="45"/>
      <c r="PH3" s="45"/>
      <c r="PI3" s="45"/>
      <c r="PJ3" s="45"/>
      <c r="PK3" s="45"/>
      <c r="PL3" s="45"/>
      <c r="PM3" s="45"/>
      <c r="PN3" s="45"/>
      <c r="PO3" s="45"/>
      <c r="PP3" s="45"/>
      <c r="PQ3" s="45"/>
      <c r="PR3" s="45"/>
      <c r="PS3" s="45"/>
      <c r="PT3" s="45"/>
      <c r="PU3" s="45"/>
      <c r="PV3" s="45"/>
      <c r="PW3" s="45"/>
      <c r="PX3" s="45"/>
      <c r="PY3" s="45"/>
      <c r="PZ3" s="45"/>
      <c r="QA3" s="45"/>
      <c r="QB3" s="45"/>
      <c r="QC3" s="45"/>
      <c r="QD3" s="45"/>
      <c r="QE3" s="45"/>
      <c r="QF3" s="45"/>
      <c r="QG3" s="45"/>
      <c r="QH3" s="45"/>
      <c r="QI3" s="45"/>
      <c r="QJ3" s="45"/>
      <c r="QK3" s="45"/>
      <c r="QL3" s="45"/>
      <c r="QM3" s="45"/>
      <c r="QN3" s="45"/>
      <c r="QO3" s="45"/>
      <c r="QP3" s="45"/>
      <c r="QQ3" s="45"/>
      <c r="QR3" s="45"/>
      <c r="QS3" s="45"/>
      <c r="QT3" s="45"/>
      <c r="QU3" s="45"/>
      <c r="QV3" s="45"/>
      <c r="QW3" s="45"/>
      <c r="QX3" s="45"/>
      <c r="QY3" s="45"/>
      <c r="QZ3" s="45"/>
      <c r="RA3" s="45"/>
      <c r="RB3" s="45"/>
      <c r="RC3" s="45"/>
      <c r="RD3" s="45"/>
      <c r="RE3" s="45"/>
      <c r="RF3" s="45"/>
      <c r="RG3" s="45"/>
      <c r="RH3" s="45"/>
      <c r="RI3" s="45"/>
      <c r="RJ3" s="45"/>
      <c r="RK3" s="45"/>
      <c r="RL3" s="45"/>
      <c r="RM3" s="45"/>
      <c r="RN3" s="45"/>
      <c r="RO3" s="45"/>
      <c r="RP3" s="45"/>
      <c r="RQ3" s="45"/>
      <c r="RR3" s="45"/>
      <c r="RS3" s="45"/>
      <c r="RT3" s="45"/>
      <c r="RU3" s="45"/>
      <c r="RV3" s="45"/>
      <c r="RW3" s="45"/>
      <c r="RX3" s="45"/>
      <c r="RY3" s="45"/>
      <c r="RZ3" s="45"/>
      <c r="SA3" s="45"/>
      <c r="SB3" s="45"/>
      <c r="SC3" s="45"/>
      <c r="SD3" s="45"/>
      <c r="SE3" s="45"/>
      <c r="SF3" s="45"/>
      <c r="SG3" s="45"/>
      <c r="SH3" s="45"/>
      <c r="SI3" s="45"/>
      <c r="SJ3" s="45"/>
      <c r="SK3" s="45"/>
      <c r="SL3" s="45"/>
      <c r="SM3" s="45"/>
      <c r="SN3" s="45"/>
      <c r="SO3" s="45"/>
      <c r="SP3" s="45"/>
      <c r="SQ3" s="45"/>
      <c r="SR3" s="45"/>
      <c r="SS3" s="45"/>
      <c r="ST3" s="45"/>
      <c r="SU3" s="45"/>
      <c r="SV3" s="45"/>
      <c r="SW3" s="45"/>
      <c r="SX3" s="45"/>
      <c r="SY3" s="45"/>
      <c r="SZ3" s="45"/>
      <c r="TA3" s="45"/>
      <c r="TB3" s="45"/>
      <c r="TC3" s="45"/>
      <c r="TD3" s="45"/>
      <c r="TE3" s="45"/>
      <c r="TF3" s="45"/>
      <c r="TG3" s="45"/>
      <c r="TH3" s="45"/>
      <c r="TI3" s="45"/>
      <c r="TJ3" s="45"/>
      <c r="TK3" s="45"/>
      <c r="TL3" s="45"/>
      <c r="TM3" s="45"/>
      <c r="TN3" s="45"/>
      <c r="TO3" s="45"/>
      <c r="TP3" s="45"/>
      <c r="TQ3" s="45"/>
      <c r="TR3" s="45"/>
      <c r="TS3" s="45"/>
      <c r="TT3" s="45"/>
      <c r="TU3" s="45"/>
      <c r="TV3" s="45"/>
      <c r="TW3" s="45"/>
      <c r="TX3" s="45"/>
      <c r="TY3" s="45"/>
      <c r="TZ3" s="45"/>
      <c r="UA3" s="45"/>
      <c r="UB3" s="45"/>
      <c r="UC3" s="45"/>
      <c r="UD3" s="45"/>
      <c r="UE3" s="45"/>
      <c r="UF3" s="45"/>
      <c r="UG3" s="45"/>
      <c r="UH3" s="45"/>
      <c r="UI3" s="45"/>
      <c r="UJ3" s="45"/>
      <c r="UK3" s="45"/>
      <c r="UL3" s="45"/>
      <c r="UM3" s="45"/>
      <c r="UN3" s="45"/>
      <c r="UO3" s="45"/>
      <c r="UP3" s="45"/>
      <c r="UQ3" s="45"/>
      <c r="UR3" s="45"/>
      <c r="US3" s="45"/>
      <c r="UT3" s="45"/>
      <c r="UU3" s="45"/>
      <c r="UV3" s="45"/>
      <c r="UW3" s="45"/>
      <c r="UX3" s="45"/>
      <c r="UY3" s="45"/>
      <c r="UZ3" s="45"/>
      <c r="VA3" s="45"/>
      <c r="VB3" s="45"/>
      <c r="VC3" s="45"/>
      <c r="VD3" s="45"/>
      <c r="VE3" s="45"/>
      <c r="VF3" s="45"/>
      <c r="VG3" s="45"/>
      <c r="VH3" s="45"/>
      <c r="VI3" s="45"/>
      <c r="VJ3" s="45"/>
      <c r="VK3" s="45"/>
      <c r="VL3" s="45"/>
      <c r="VM3" s="45"/>
      <c r="VN3" s="45"/>
      <c r="VO3" s="45"/>
      <c r="VP3" s="45"/>
      <c r="VQ3" s="45"/>
      <c r="VR3" s="45"/>
      <c r="VS3" s="45"/>
      <c r="VT3" s="45"/>
      <c r="VU3" s="45"/>
      <c r="VV3" s="45"/>
      <c r="VW3" s="45"/>
      <c r="VX3" s="45"/>
      <c r="VY3" s="45"/>
      <c r="VZ3" s="45"/>
      <c r="WA3" s="45"/>
      <c r="WB3" s="45"/>
      <c r="WC3" s="45"/>
      <c r="WD3" s="45"/>
      <c r="WE3" s="45"/>
      <c r="WF3" s="45"/>
      <c r="WG3" s="45"/>
      <c r="WH3" s="45"/>
      <c r="WI3" s="45"/>
      <c r="WJ3" s="45"/>
      <c r="WK3" s="45"/>
      <c r="WL3" s="45"/>
      <c r="WM3" s="45"/>
      <c r="WN3" s="45"/>
      <c r="WO3" s="45"/>
      <c r="WP3" s="45"/>
      <c r="WQ3" s="45"/>
      <c r="WR3" s="45"/>
      <c r="WS3" s="45"/>
      <c r="WT3" s="45"/>
      <c r="WU3" s="45"/>
      <c r="WV3" s="45"/>
      <c r="WW3" s="45"/>
      <c r="WX3" s="45"/>
      <c r="WY3" s="45"/>
      <c r="WZ3" s="45"/>
      <c r="XA3" s="45"/>
      <c r="XB3" s="45"/>
      <c r="XC3" s="45"/>
      <c r="XD3" s="45"/>
      <c r="XE3" s="45"/>
      <c r="XF3" s="45"/>
      <c r="XG3" s="45"/>
      <c r="XH3" s="45"/>
      <c r="XI3" s="45"/>
      <c r="XJ3" s="45"/>
      <c r="XK3" s="45"/>
      <c r="XL3" s="45"/>
      <c r="XM3" s="45"/>
      <c r="XN3" s="45"/>
      <c r="XO3" s="45"/>
      <c r="XP3" s="45"/>
      <c r="XQ3" s="45"/>
      <c r="XR3" s="45"/>
      <c r="XS3" s="45"/>
      <c r="XT3" s="45"/>
      <c r="XU3" s="45"/>
      <c r="XV3" s="45"/>
      <c r="XW3" s="45"/>
      <c r="XX3" s="45"/>
      <c r="XY3" s="45"/>
      <c r="XZ3" s="45"/>
      <c r="YA3" s="45"/>
      <c r="YB3" s="45"/>
      <c r="YC3" s="45"/>
      <c r="YD3" s="45"/>
      <c r="YE3" s="45"/>
      <c r="YF3" s="45"/>
      <c r="YG3" s="45"/>
      <c r="YH3" s="45"/>
      <c r="YI3" s="45"/>
      <c r="YJ3" s="45"/>
      <c r="YK3" s="45"/>
      <c r="YL3" s="45"/>
      <c r="YM3" s="45"/>
      <c r="YN3" s="45"/>
      <c r="YO3" s="45"/>
      <c r="YP3" s="45"/>
      <c r="YQ3" s="45"/>
      <c r="YR3" s="45"/>
      <c r="YS3" s="45"/>
      <c r="YT3" s="45"/>
      <c r="YU3" s="45"/>
      <c r="YV3" s="45"/>
      <c r="YW3" s="45"/>
      <c r="YX3" s="45"/>
      <c r="YY3" s="45"/>
      <c r="YZ3" s="45"/>
      <c r="ZA3" s="45"/>
      <c r="ZB3" s="45"/>
      <c r="ZC3" s="45"/>
      <c r="ZD3" s="45"/>
      <c r="ZE3" s="45"/>
      <c r="ZF3" s="45"/>
      <c r="ZG3" s="45"/>
      <c r="ZH3" s="45"/>
      <c r="ZI3" s="45"/>
      <c r="ZJ3" s="45"/>
      <c r="ZK3" s="45"/>
      <c r="ZL3" s="45"/>
      <c r="ZM3" s="45"/>
      <c r="ZN3" s="45"/>
      <c r="ZO3" s="45"/>
      <c r="ZP3" s="45"/>
      <c r="ZQ3" s="45"/>
      <c r="ZR3" s="45"/>
      <c r="ZS3" s="45"/>
      <c r="ZT3" s="45"/>
      <c r="ZU3" s="45"/>
      <c r="ZV3" s="45"/>
      <c r="ZW3" s="45"/>
      <c r="ZX3" s="45"/>
      <c r="ZY3" s="45"/>
      <c r="ZZ3" s="45"/>
      <c r="AAA3" s="45"/>
      <c r="AAB3" s="45"/>
      <c r="AAC3" s="45"/>
      <c r="AAD3" s="45"/>
      <c r="AAE3" s="45"/>
      <c r="AAF3" s="45"/>
      <c r="AAG3" s="45"/>
      <c r="AAH3" s="45"/>
      <c r="AAI3" s="45"/>
      <c r="AAJ3" s="45"/>
      <c r="AAK3" s="45"/>
      <c r="AAL3" s="45"/>
      <c r="AAM3" s="45"/>
      <c r="AAN3" s="45"/>
      <c r="AAO3" s="45"/>
      <c r="AAP3" s="45"/>
      <c r="AAQ3" s="45"/>
      <c r="AAR3" s="45"/>
      <c r="AAS3" s="45"/>
      <c r="AAT3" s="45"/>
      <c r="AAU3" s="45"/>
      <c r="AAV3" s="45"/>
      <c r="AAW3" s="45"/>
      <c r="AAX3" s="45"/>
      <c r="AAY3" s="45"/>
      <c r="AAZ3" s="45"/>
      <c r="ABA3" s="45"/>
      <c r="ABB3" s="45"/>
      <c r="ABC3" s="45"/>
      <c r="ABD3" s="45"/>
      <c r="ABE3" s="45"/>
      <c r="ABF3" s="45"/>
      <c r="ABG3" s="45"/>
      <c r="ABH3" s="45"/>
      <c r="ABI3" s="45"/>
      <c r="ABJ3" s="45"/>
      <c r="ABK3" s="45"/>
      <c r="ABL3" s="45"/>
      <c r="ABM3" s="45"/>
      <c r="ABN3" s="45"/>
      <c r="ABO3" s="45"/>
      <c r="ABP3" s="45"/>
      <c r="ABQ3" s="45"/>
      <c r="ABR3" s="45"/>
      <c r="ABS3" s="45"/>
      <c r="ABT3" s="45"/>
      <c r="ABU3" s="45"/>
      <c r="ABV3" s="45"/>
      <c r="ABW3" s="45"/>
      <c r="ABX3" s="45"/>
      <c r="ABY3" s="45"/>
      <c r="ABZ3" s="45"/>
      <c r="ACA3" s="45"/>
      <c r="ACB3" s="45"/>
      <c r="ACC3" s="45"/>
      <c r="ACD3" s="45"/>
      <c r="ACE3" s="45"/>
      <c r="ACF3" s="45"/>
      <c r="ACG3" s="45"/>
      <c r="ACH3" s="45"/>
      <c r="ACI3" s="45"/>
      <c r="ACJ3" s="45"/>
      <c r="ACK3" s="45"/>
      <c r="ACL3" s="45"/>
      <c r="ACM3" s="45"/>
      <c r="ACN3" s="45"/>
      <c r="ACO3" s="45"/>
      <c r="ACP3" s="45"/>
      <c r="ACQ3" s="45"/>
      <c r="ACR3" s="45"/>
      <c r="ACS3" s="45"/>
      <c r="ACT3" s="45"/>
      <c r="ACU3" s="45"/>
      <c r="ACV3" s="45"/>
      <c r="ACW3" s="45"/>
      <c r="ACX3" s="45"/>
      <c r="ACY3" s="45"/>
      <c r="ACZ3" s="45"/>
      <c r="ADA3" s="45"/>
      <c r="ADB3" s="45"/>
      <c r="ADC3" s="45"/>
      <c r="ADD3" s="45"/>
      <c r="ADE3" s="45"/>
      <c r="ADF3" s="45"/>
      <c r="ADG3" s="45"/>
      <c r="ADH3" s="45"/>
      <c r="ADI3" s="45"/>
      <c r="ADJ3" s="45"/>
      <c r="ADK3" s="45"/>
      <c r="ADL3" s="45"/>
      <c r="ADM3" s="45"/>
      <c r="ADN3" s="45"/>
      <c r="ADO3" s="45"/>
      <c r="ADP3" s="45"/>
      <c r="ADQ3" s="45"/>
      <c r="ADR3" s="45"/>
      <c r="ADS3" s="45"/>
      <c r="ADT3" s="45"/>
      <c r="ADU3" s="45"/>
      <c r="ADV3" s="45"/>
      <c r="ADW3" s="45"/>
      <c r="ADX3" s="45"/>
      <c r="ADY3" s="45"/>
      <c r="ADZ3" s="45"/>
      <c r="AEA3" s="45"/>
      <c r="AEB3" s="45"/>
      <c r="AEC3" s="45"/>
      <c r="AED3" s="45"/>
      <c r="AEE3" s="45"/>
      <c r="AEF3" s="45"/>
      <c r="AEG3" s="45"/>
      <c r="AEH3" s="45"/>
      <c r="AEI3" s="45"/>
      <c r="AEJ3" s="45"/>
      <c r="AEK3" s="45"/>
      <c r="AEL3" s="45"/>
      <c r="AEM3" s="45"/>
      <c r="AEN3" s="45"/>
      <c r="AEO3" s="45"/>
      <c r="AEP3" s="45"/>
      <c r="AEQ3" s="45"/>
      <c r="AER3" s="45"/>
      <c r="AES3" s="45"/>
      <c r="AET3" s="45"/>
      <c r="AEU3" s="45"/>
      <c r="AEV3" s="45"/>
      <c r="AEW3" s="45"/>
      <c r="AEX3" s="45"/>
      <c r="AEY3" s="45"/>
      <c r="AEZ3" s="45"/>
      <c r="AFA3" s="45"/>
      <c r="AFB3" s="45"/>
      <c r="AFC3" s="45"/>
      <c r="AFD3" s="45"/>
      <c r="AFE3" s="45"/>
      <c r="AFF3" s="45"/>
      <c r="AFG3" s="45"/>
      <c r="AFH3" s="45"/>
      <c r="AFI3" s="45"/>
      <c r="AFJ3" s="45"/>
      <c r="AFK3" s="45"/>
      <c r="AFL3" s="45"/>
      <c r="AFM3" s="45"/>
      <c r="AFN3" s="45"/>
      <c r="AFO3" s="45"/>
      <c r="AFP3" s="45"/>
      <c r="AFQ3" s="45"/>
      <c r="AFR3" s="45"/>
      <c r="AFS3" s="45"/>
      <c r="AFT3" s="45"/>
      <c r="AFU3" s="45"/>
      <c r="AFV3" s="45"/>
      <c r="AFW3" s="45"/>
      <c r="AFX3" s="45"/>
      <c r="AFY3" s="45"/>
      <c r="AFZ3" s="45"/>
      <c r="AGA3" s="45"/>
      <c r="AGB3" s="45"/>
      <c r="AGC3" s="45"/>
      <c r="AGD3" s="45"/>
      <c r="AGE3" s="45"/>
      <c r="AGF3" s="45"/>
      <c r="AGG3" s="45"/>
      <c r="AGH3" s="45"/>
      <c r="AGI3" s="45"/>
      <c r="AGJ3" s="45"/>
      <c r="AGK3" s="45"/>
      <c r="AGL3" s="45"/>
      <c r="AGM3" s="45"/>
      <c r="AGN3" s="45"/>
      <c r="AGO3" s="45"/>
      <c r="AGP3" s="45"/>
      <c r="AGQ3" s="45"/>
      <c r="AGR3" s="45"/>
      <c r="AGS3" s="45"/>
      <c r="AGT3" s="45"/>
      <c r="AGU3" s="45"/>
      <c r="AGV3" s="45"/>
      <c r="AGW3" s="45"/>
      <c r="AGX3" s="45"/>
      <c r="AGY3" s="45"/>
      <c r="AGZ3" s="45"/>
      <c r="AHA3" s="45"/>
      <c r="AHB3" s="45"/>
      <c r="AHC3" s="45"/>
      <c r="AHD3" s="45"/>
      <c r="AHE3" s="45"/>
      <c r="AHF3" s="45"/>
      <c r="AHG3" s="45"/>
      <c r="AHH3" s="45"/>
      <c r="AHI3" s="45"/>
      <c r="AHJ3" s="45"/>
      <c r="AHK3" s="45"/>
      <c r="AHL3" s="45"/>
      <c r="AHM3" s="45"/>
      <c r="AHN3" s="45"/>
      <c r="AHO3" s="45"/>
      <c r="AHP3" s="45"/>
      <c r="AHQ3" s="45"/>
      <c r="AHR3" s="45"/>
      <c r="AHS3" s="45"/>
      <c r="AHT3" s="45"/>
      <c r="AHU3" s="45"/>
      <c r="AHV3" s="45"/>
      <c r="AHW3" s="45"/>
      <c r="AHX3" s="45"/>
      <c r="AHY3" s="45"/>
      <c r="AHZ3" s="45"/>
      <c r="AIA3" s="45"/>
      <c r="AIB3" s="45"/>
      <c r="AIC3" s="45"/>
      <c r="AID3" s="45"/>
      <c r="AIE3" s="45"/>
      <c r="AIF3" s="45"/>
      <c r="AIG3" s="45"/>
      <c r="AIH3" s="45"/>
      <c r="AII3" s="45"/>
      <c r="AIJ3" s="45"/>
      <c r="AIK3" s="45"/>
      <c r="AIL3" s="45"/>
      <c r="AIM3" s="45"/>
      <c r="AIN3" s="45"/>
      <c r="AIO3" s="45"/>
      <c r="AIP3" s="45"/>
      <c r="AIQ3" s="45"/>
      <c r="AIR3" s="45"/>
      <c r="AIS3" s="45"/>
      <c r="AIT3" s="45"/>
      <c r="AIU3" s="45"/>
      <c r="AIV3" s="45"/>
      <c r="AIW3" s="45"/>
      <c r="AIX3" s="45"/>
      <c r="AIY3" s="45"/>
      <c r="AIZ3" s="45"/>
      <c r="AJA3" s="45"/>
      <c r="AJB3" s="45"/>
      <c r="AJC3" s="45"/>
      <c r="AJD3" s="45"/>
      <c r="AJE3" s="45"/>
      <c r="AJF3" s="45"/>
      <c r="AJG3" s="45"/>
      <c r="AJH3" s="45"/>
      <c r="AJI3" s="45"/>
      <c r="AJJ3" s="45"/>
      <c r="AJK3" s="45"/>
      <c r="AJL3" s="45"/>
      <c r="AJM3" s="45"/>
      <c r="AJN3" s="45"/>
      <c r="AJO3" s="45"/>
      <c r="AJP3" s="45"/>
      <c r="AJQ3" s="45"/>
      <c r="AJR3" s="45"/>
      <c r="AJS3" s="45"/>
      <c r="AJT3" s="45"/>
      <c r="AJU3" s="45"/>
      <c r="AJV3" s="45"/>
      <c r="AJW3" s="45"/>
      <c r="AJX3" s="45"/>
      <c r="AJY3" s="45"/>
      <c r="AJZ3" s="45"/>
      <c r="AKA3" s="45"/>
      <c r="AKB3" s="45"/>
      <c r="AKC3" s="45"/>
      <c r="AKD3" s="45"/>
      <c r="AKE3" s="45"/>
      <c r="AKF3" s="45"/>
      <c r="AKG3" s="45"/>
      <c r="AKH3" s="45"/>
      <c r="AKI3" s="45"/>
      <c r="AKJ3" s="45"/>
      <c r="AKK3" s="45"/>
      <c r="AKL3" s="45"/>
      <c r="AKM3" s="45"/>
      <c r="AKN3" s="45"/>
      <c r="AKO3" s="45"/>
      <c r="AKP3" s="45"/>
      <c r="AKQ3" s="45"/>
      <c r="AKR3" s="45"/>
      <c r="AKS3" s="45"/>
      <c r="AKT3" s="45"/>
      <c r="AKU3" s="45"/>
      <c r="AKV3" s="45"/>
      <c r="AKW3" s="45"/>
      <c r="AKX3" s="45"/>
      <c r="AKY3" s="45"/>
      <c r="AKZ3" s="45"/>
      <c r="ALA3" s="45"/>
      <c r="ALB3" s="45"/>
      <c r="ALC3" s="45"/>
      <c r="ALD3" s="45"/>
      <c r="ALE3" s="45"/>
      <c r="ALF3" s="45"/>
      <c r="ALG3" s="45"/>
      <c r="ALH3" s="45"/>
      <c r="ALI3" s="45"/>
      <c r="ALJ3" s="45"/>
      <c r="ALK3" s="45"/>
      <c r="ALL3" s="45"/>
      <c r="ALM3" s="45"/>
      <c r="ALN3" s="45"/>
      <c r="ALO3" s="45"/>
      <c r="ALP3" s="45"/>
      <c r="ALQ3" s="45"/>
      <c r="ALR3" s="45"/>
      <c r="ALS3" s="45"/>
      <c r="ALT3" s="45"/>
      <c r="ALU3" s="45"/>
      <c r="ALV3" s="45"/>
      <c r="ALW3" s="45"/>
      <c r="ALX3" s="48"/>
      <c r="ALY3" s="48"/>
      <c r="ALZ3" s="48"/>
      <c r="AMA3" s="48"/>
      <c r="AMB3" s="48"/>
      <c r="AMC3" s="48"/>
      <c r="AMD3" s="48"/>
      <c r="AME3" s="48"/>
      <c r="AMF3" s="48"/>
      <c r="AMG3" s="48"/>
      <c r="AMH3" s="48"/>
      <c r="AMI3" s="48"/>
      <c r="AMJ3" s="48"/>
    </row>
    <row r="4" spans="1:1024" s="49" customFormat="1" ht="18" customHeight="1" x14ac:dyDescent="0.25">
      <c r="A4" s="15" t="s">
        <v>254</v>
      </c>
      <c r="B4" s="13"/>
      <c r="C4" s="15"/>
      <c r="D4" s="15"/>
      <c r="E4" s="51" t="s">
        <v>258</v>
      </c>
      <c r="F4" s="15"/>
      <c r="G4" s="15"/>
      <c r="H4" s="16"/>
      <c r="I4" s="1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  <c r="LZ4" s="45"/>
      <c r="MA4" s="45"/>
      <c r="MB4" s="45"/>
      <c r="MC4" s="45"/>
      <c r="MD4" s="45"/>
      <c r="ME4" s="45"/>
      <c r="MF4" s="45"/>
      <c r="MG4" s="45"/>
      <c r="MH4" s="45"/>
      <c r="MI4" s="45"/>
      <c r="MJ4" s="45"/>
      <c r="MK4" s="45"/>
      <c r="ML4" s="45"/>
      <c r="MM4" s="45"/>
      <c r="MN4" s="45"/>
      <c r="MO4" s="45"/>
      <c r="MP4" s="45"/>
      <c r="MQ4" s="45"/>
      <c r="MR4" s="45"/>
      <c r="MS4" s="45"/>
      <c r="MT4" s="45"/>
      <c r="MU4" s="45"/>
      <c r="MV4" s="45"/>
      <c r="MW4" s="45"/>
      <c r="MX4" s="45"/>
      <c r="MY4" s="45"/>
      <c r="MZ4" s="45"/>
      <c r="NA4" s="45"/>
      <c r="NB4" s="45"/>
      <c r="NC4" s="45"/>
      <c r="ND4" s="45"/>
      <c r="NE4" s="45"/>
      <c r="NF4" s="45"/>
      <c r="NG4" s="45"/>
      <c r="NH4" s="45"/>
      <c r="NI4" s="45"/>
      <c r="NJ4" s="45"/>
      <c r="NK4" s="45"/>
      <c r="NL4" s="45"/>
      <c r="NM4" s="45"/>
      <c r="NN4" s="45"/>
      <c r="NO4" s="45"/>
      <c r="NP4" s="45"/>
      <c r="NQ4" s="45"/>
      <c r="NR4" s="45"/>
      <c r="NS4" s="45"/>
      <c r="NT4" s="45"/>
      <c r="NU4" s="45"/>
      <c r="NV4" s="45"/>
      <c r="NW4" s="45"/>
      <c r="NX4" s="45"/>
      <c r="NY4" s="45"/>
      <c r="NZ4" s="45"/>
      <c r="OA4" s="45"/>
      <c r="OB4" s="45"/>
      <c r="OC4" s="45"/>
      <c r="OD4" s="45"/>
      <c r="OE4" s="45"/>
      <c r="OF4" s="45"/>
      <c r="OG4" s="45"/>
      <c r="OH4" s="45"/>
      <c r="OI4" s="45"/>
      <c r="OJ4" s="45"/>
      <c r="OK4" s="45"/>
      <c r="OL4" s="45"/>
      <c r="OM4" s="45"/>
      <c r="ON4" s="45"/>
      <c r="OO4" s="45"/>
      <c r="OP4" s="45"/>
      <c r="OQ4" s="45"/>
      <c r="OR4" s="45"/>
      <c r="OS4" s="45"/>
      <c r="OT4" s="45"/>
      <c r="OU4" s="45"/>
      <c r="OV4" s="45"/>
      <c r="OW4" s="45"/>
      <c r="OX4" s="45"/>
      <c r="OY4" s="45"/>
      <c r="OZ4" s="45"/>
      <c r="PA4" s="45"/>
      <c r="PB4" s="45"/>
      <c r="PC4" s="45"/>
      <c r="PD4" s="45"/>
      <c r="PE4" s="45"/>
      <c r="PF4" s="45"/>
      <c r="PG4" s="45"/>
      <c r="PH4" s="45"/>
      <c r="PI4" s="45"/>
      <c r="PJ4" s="45"/>
      <c r="PK4" s="45"/>
      <c r="PL4" s="45"/>
      <c r="PM4" s="45"/>
      <c r="PN4" s="45"/>
      <c r="PO4" s="45"/>
      <c r="PP4" s="45"/>
      <c r="PQ4" s="45"/>
      <c r="PR4" s="45"/>
      <c r="PS4" s="45"/>
      <c r="PT4" s="45"/>
      <c r="PU4" s="45"/>
      <c r="PV4" s="45"/>
      <c r="PW4" s="45"/>
      <c r="PX4" s="45"/>
      <c r="PY4" s="45"/>
      <c r="PZ4" s="45"/>
      <c r="QA4" s="45"/>
      <c r="QB4" s="45"/>
      <c r="QC4" s="45"/>
      <c r="QD4" s="45"/>
      <c r="QE4" s="45"/>
      <c r="QF4" s="45"/>
      <c r="QG4" s="45"/>
      <c r="QH4" s="45"/>
      <c r="QI4" s="45"/>
      <c r="QJ4" s="45"/>
      <c r="QK4" s="45"/>
      <c r="QL4" s="45"/>
      <c r="QM4" s="45"/>
      <c r="QN4" s="45"/>
      <c r="QO4" s="45"/>
      <c r="QP4" s="45"/>
      <c r="QQ4" s="45"/>
      <c r="QR4" s="45"/>
      <c r="QS4" s="45"/>
      <c r="QT4" s="45"/>
      <c r="QU4" s="45"/>
      <c r="QV4" s="45"/>
      <c r="QW4" s="45"/>
      <c r="QX4" s="45"/>
      <c r="QY4" s="45"/>
      <c r="QZ4" s="45"/>
      <c r="RA4" s="45"/>
      <c r="RB4" s="45"/>
      <c r="RC4" s="45"/>
      <c r="RD4" s="45"/>
      <c r="RE4" s="45"/>
      <c r="RF4" s="45"/>
      <c r="RG4" s="45"/>
      <c r="RH4" s="45"/>
      <c r="RI4" s="45"/>
      <c r="RJ4" s="45"/>
      <c r="RK4" s="45"/>
      <c r="RL4" s="45"/>
      <c r="RM4" s="45"/>
      <c r="RN4" s="45"/>
      <c r="RO4" s="45"/>
      <c r="RP4" s="45"/>
      <c r="RQ4" s="45"/>
      <c r="RR4" s="45"/>
      <c r="RS4" s="45"/>
      <c r="RT4" s="45"/>
      <c r="RU4" s="45"/>
      <c r="RV4" s="45"/>
      <c r="RW4" s="45"/>
      <c r="RX4" s="45"/>
      <c r="RY4" s="45"/>
      <c r="RZ4" s="45"/>
      <c r="SA4" s="45"/>
      <c r="SB4" s="45"/>
      <c r="SC4" s="45"/>
      <c r="SD4" s="45"/>
      <c r="SE4" s="45"/>
      <c r="SF4" s="45"/>
      <c r="SG4" s="45"/>
      <c r="SH4" s="45"/>
      <c r="SI4" s="45"/>
      <c r="SJ4" s="45"/>
      <c r="SK4" s="45"/>
      <c r="SL4" s="45"/>
      <c r="SM4" s="45"/>
      <c r="SN4" s="45"/>
      <c r="SO4" s="45"/>
      <c r="SP4" s="45"/>
      <c r="SQ4" s="45"/>
      <c r="SR4" s="45"/>
      <c r="SS4" s="45"/>
      <c r="ST4" s="45"/>
      <c r="SU4" s="45"/>
      <c r="SV4" s="45"/>
      <c r="SW4" s="45"/>
      <c r="SX4" s="45"/>
      <c r="SY4" s="45"/>
      <c r="SZ4" s="45"/>
      <c r="TA4" s="45"/>
      <c r="TB4" s="45"/>
      <c r="TC4" s="45"/>
      <c r="TD4" s="45"/>
      <c r="TE4" s="45"/>
      <c r="TF4" s="45"/>
      <c r="TG4" s="45"/>
      <c r="TH4" s="45"/>
      <c r="TI4" s="45"/>
      <c r="TJ4" s="45"/>
      <c r="TK4" s="45"/>
      <c r="TL4" s="45"/>
      <c r="TM4" s="45"/>
      <c r="TN4" s="45"/>
      <c r="TO4" s="45"/>
      <c r="TP4" s="45"/>
      <c r="TQ4" s="45"/>
      <c r="TR4" s="45"/>
      <c r="TS4" s="45"/>
      <c r="TT4" s="45"/>
      <c r="TU4" s="45"/>
      <c r="TV4" s="45"/>
      <c r="TW4" s="45"/>
      <c r="TX4" s="45"/>
      <c r="TY4" s="45"/>
      <c r="TZ4" s="45"/>
      <c r="UA4" s="45"/>
      <c r="UB4" s="45"/>
      <c r="UC4" s="45"/>
      <c r="UD4" s="45"/>
      <c r="UE4" s="45"/>
      <c r="UF4" s="45"/>
      <c r="UG4" s="45"/>
      <c r="UH4" s="45"/>
      <c r="UI4" s="45"/>
      <c r="UJ4" s="45"/>
      <c r="UK4" s="45"/>
      <c r="UL4" s="45"/>
      <c r="UM4" s="45"/>
      <c r="UN4" s="45"/>
      <c r="UO4" s="45"/>
      <c r="UP4" s="45"/>
      <c r="UQ4" s="45"/>
      <c r="UR4" s="45"/>
      <c r="US4" s="45"/>
      <c r="UT4" s="45"/>
      <c r="UU4" s="45"/>
      <c r="UV4" s="45"/>
      <c r="UW4" s="45"/>
      <c r="UX4" s="45"/>
      <c r="UY4" s="45"/>
      <c r="UZ4" s="45"/>
      <c r="VA4" s="45"/>
      <c r="VB4" s="45"/>
      <c r="VC4" s="45"/>
      <c r="VD4" s="45"/>
      <c r="VE4" s="45"/>
      <c r="VF4" s="45"/>
      <c r="VG4" s="45"/>
      <c r="VH4" s="45"/>
      <c r="VI4" s="45"/>
      <c r="VJ4" s="45"/>
      <c r="VK4" s="45"/>
      <c r="VL4" s="45"/>
      <c r="VM4" s="45"/>
      <c r="VN4" s="45"/>
      <c r="VO4" s="45"/>
      <c r="VP4" s="45"/>
      <c r="VQ4" s="45"/>
      <c r="VR4" s="45"/>
      <c r="VS4" s="45"/>
      <c r="VT4" s="45"/>
      <c r="VU4" s="45"/>
      <c r="VV4" s="45"/>
      <c r="VW4" s="45"/>
      <c r="VX4" s="45"/>
      <c r="VY4" s="45"/>
      <c r="VZ4" s="45"/>
      <c r="WA4" s="45"/>
      <c r="WB4" s="45"/>
      <c r="WC4" s="45"/>
      <c r="WD4" s="45"/>
      <c r="WE4" s="45"/>
      <c r="WF4" s="45"/>
      <c r="WG4" s="45"/>
      <c r="WH4" s="45"/>
      <c r="WI4" s="45"/>
      <c r="WJ4" s="45"/>
      <c r="WK4" s="45"/>
      <c r="WL4" s="45"/>
      <c r="WM4" s="45"/>
      <c r="WN4" s="45"/>
      <c r="WO4" s="45"/>
      <c r="WP4" s="45"/>
      <c r="WQ4" s="45"/>
      <c r="WR4" s="45"/>
      <c r="WS4" s="45"/>
      <c r="WT4" s="45"/>
      <c r="WU4" s="45"/>
      <c r="WV4" s="45"/>
      <c r="WW4" s="45"/>
      <c r="WX4" s="45"/>
      <c r="WY4" s="45"/>
      <c r="WZ4" s="45"/>
      <c r="XA4" s="45"/>
      <c r="XB4" s="45"/>
      <c r="XC4" s="45"/>
      <c r="XD4" s="45"/>
      <c r="XE4" s="45"/>
      <c r="XF4" s="45"/>
      <c r="XG4" s="45"/>
      <c r="XH4" s="45"/>
      <c r="XI4" s="45"/>
      <c r="XJ4" s="45"/>
      <c r="XK4" s="45"/>
      <c r="XL4" s="45"/>
      <c r="XM4" s="45"/>
      <c r="XN4" s="45"/>
      <c r="XO4" s="45"/>
      <c r="XP4" s="45"/>
      <c r="XQ4" s="45"/>
      <c r="XR4" s="45"/>
      <c r="XS4" s="45"/>
      <c r="XT4" s="45"/>
      <c r="XU4" s="45"/>
      <c r="XV4" s="45"/>
      <c r="XW4" s="45"/>
      <c r="XX4" s="45"/>
      <c r="XY4" s="45"/>
      <c r="XZ4" s="45"/>
      <c r="YA4" s="45"/>
      <c r="YB4" s="45"/>
      <c r="YC4" s="45"/>
      <c r="YD4" s="45"/>
      <c r="YE4" s="45"/>
      <c r="YF4" s="45"/>
      <c r="YG4" s="45"/>
      <c r="YH4" s="45"/>
      <c r="YI4" s="45"/>
      <c r="YJ4" s="45"/>
      <c r="YK4" s="45"/>
      <c r="YL4" s="45"/>
      <c r="YM4" s="45"/>
      <c r="YN4" s="45"/>
      <c r="YO4" s="45"/>
      <c r="YP4" s="45"/>
      <c r="YQ4" s="45"/>
      <c r="YR4" s="45"/>
      <c r="YS4" s="45"/>
      <c r="YT4" s="45"/>
      <c r="YU4" s="45"/>
      <c r="YV4" s="45"/>
      <c r="YW4" s="45"/>
      <c r="YX4" s="45"/>
      <c r="YY4" s="45"/>
      <c r="YZ4" s="45"/>
      <c r="ZA4" s="45"/>
      <c r="ZB4" s="45"/>
      <c r="ZC4" s="45"/>
      <c r="ZD4" s="45"/>
      <c r="ZE4" s="45"/>
      <c r="ZF4" s="45"/>
      <c r="ZG4" s="45"/>
      <c r="ZH4" s="45"/>
      <c r="ZI4" s="45"/>
      <c r="ZJ4" s="45"/>
      <c r="ZK4" s="45"/>
      <c r="ZL4" s="45"/>
      <c r="ZM4" s="45"/>
      <c r="ZN4" s="45"/>
      <c r="ZO4" s="45"/>
      <c r="ZP4" s="45"/>
      <c r="ZQ4" s="45"/>
      <c r="ZR4" s="45"/>
      <c r="ZS4" s="45"/>
      <c r="ZT4" s="45"/>
      <c r="ZU4" s="45"/>
      <c r="ZV4" s="45"/>
      <c r="ZW4" s="45"/>
      <c r="ZX4" s="45"/>
      <c r="ZY4" s="45"/>
      <c r="ZZ4" s="45"/>
      <c r="AAA4" s="45"/>
      <c r="AAB4" s="45"/>
      <c r="AAC4" s="45"/>
      <c r="AAD4" s="45"/>
      <c r="AAE4" s="45"/>
      <c r="AAF4" s="45"/>
      <c r="AAG4" s="45"/>
      <c r="AAH4" s="45"/>
      <c r="AAI4" s="45"/>
      <c r="AAJ4" s="45"/>
      <c r="AAK4" s="45"/>
      <c r="AAL4" s="45"/>
      <c r="AAM4" s="45"/>
      <c r="AAN4" s="45"/>
      <c r="AAO4" s="45"/>
      <c r="AAP4" s="45"/>
      <c r="AAQ4" s="45"/>
      <c r="AAR4" s="45"/>
      <c r="AAS4" s="45"/>
      <c r="AAT4" s="45"/>
      <c r="AAU4" s="45"/>
      <c r="AAV4" s="45"/>
      <c r="AAW4" s="45"/>
      <c r="AAX4" s="45"/>
      <c r="AAY4" s="45"/>
      <c r="AAZ4" s="45"/>
      <c r="ABA4" s="45"/>
      <c r="ABB4" s="45"/>
      <c r="ABC4" s="45"/>
      <c r="ABD4" s="45"/>
      <c r="ABE4" s="45"/>
      <c r="ABF4" s="45"/>
      <c r="ABG4" s="45"/>
      <c r="ABH4" s="45"/>
      <c r="ABI4" s="45"/>
      <c r="ABJ4" s="45"/>
      <c r="ABK4" s="45"/>
      <c r="ABL4" s="45"/>
      <c r="ABM4" s="45"/>
      <c r="ABN4" s="45"/>
      <c r="ABO4" s="45"/>
      <c r="ABP4" s="45"/>
      <c r="ABQ4" s="45"/>
      <c r="ABR4" s="45"/>
      <c r="ABS4" s="45"/>
      <c r="ABT4" s="45"/>
      <c r="ABU4" s="45"/>
      <c r="ABV4" s="45"/>
      <c r="ABW4" s="45"/>
      <c r="ABX4" s="45"/>
      <c r="ABY4" s="45"/>
      <c r="ABZ4" s="45"/>
      <c r="ACA4" s="45"/>
      <c r="ACB4" s="45"/>
      <c r="ACC4" s="45"/>
      <c r="ACD4" s="45"/>
      <c r="ACE4" s="45"/>
      <c r="ACF4" s="45"/>
      <c r="ACG4" s="45"/>
      <c r="ACH4" s="45"/>
      <c r="ACI4" s="45"/>
      <c r="ACJ4" s="45"/>
      <c r="ACK4" s="45"/>
      <c r="ACL4" s="45"/>
      <c r="ACM4" s="45"/>
      <c r="ACN4" s="45"/>
      <c r="ACO4" s="45"/>
      <c r="ACP4" s="45"/>
      <c r="ACQ4" s="45"/>
      <c r="ACR4" s="45"/>
      <c r="ACS4" s="45"/>
      <c r="ACT4" s="45"/>
      <c r="ACU4" s="45"/>
      <c r="ACV4" s="45"/>
      <c r="ACW4" s="45"/>
      <c r="ACX4" s="45"/>
      <c r="ACY4" s="45"/>
      <c r="ACZ4" s="45"/>
      <c r="ADA4" s="45"/>
      <c r="ADB4" s="45"/>
      <c r="ADC4" s="45"/>
      <c r="ADD4" s="45"/>
      <c r="ADE4" s="45"/>
      <c r="ADF4" s="45"/>
      <c r="ADG4" s="45"/>
      <c r="ADH4" s="45"/>
      <c r="ADI4" s="45"/>
      <c r="ADJ4" s="45"/>
      <c r="ADK4" s="45"/>
      <c r="ADL4" s="45"/>
      <c r="ADM4" s="45"/>
      <c r="ADN4" s="45"/>
      <c r="ADO4" s="45"/>
      <c r="ADP4" s="45"/>
      <c r="ADQ4" s="45"/>
      <c r="ADR4" s="45"/>
      <c r="ADS4" s="45"/>
      <c r="ADT4" s="45"/>
      <c r="ADU4" s="45"/>
      <c r="ADV4" s="45"/>
      <c r="ADW4" s="45"/>
      <c r="ADX4" s="45"/>
      <c r="ADY4" s="45"/>
      <c r="ADZ4" s="45"/>
      <c r="AEA4" s="45"/>
      <c r="AEB4" s="45"/>
      <c r="AEC4" s="45"/>
      <c r="AED4" s="45"/>
      <c r="AEE4" s="45"/>
      <c r="AEF4" s="45"/>
      <c r="AEG4" s="45"/>
      <c r="AEH4" s="45"/>
      <c r="AEI4" s="45"/>
      <c r="AEJ4" s="45"/>
      <c r="AEK4" s="45"/>
      <c r="AEL4" s="45"/>
      <c r="AEM4" s="45"/>
      <c r="AEN4" s="45"/>
      <c r="AEO4" s="45"/>
      <c r="AEP4" s="45"/>
      <c r="AEQ4" s="45"/>
      <c r="AER4" s="45"/>
      <c r="AES4" s="45"/>
      <c r="AET4" s="45"/>
      <c r="AEU4" s="45"/>
      <c r="AEV4" s="45"/>
      <c r="AEW4" s="45"/>
      <c r="AEX4" s="45"/>
      <c r="AEY4" s="45"/>
      <c r="AEZ4" s="45"/>
      <c r="AFA4" s="45"/>
      <c r="AFB4" s="45"/>
      <c r="AFC4" s="45"/>
      <c r="AFD4" s="45"/>
      <c r="AFE4" s="45"/>
      <c r="AFF4" s="45"/>
      <c r="AFG4" s="45"/>
      <c r="AFH4" s="45"/>
      <c r="AFI4" s="45"/>
      <c r="AFJ4" s="45"/>
      <c r="AFK4" s="45"/>
      <c r="AFL4" s="45"/>
      <c r="AFM4" s="45"/>
      <c r="AFN4" s="45"/>
      <c r="AFO4" s="45"/>
      <c r="AFP4" s="45"/>
      <c r="AFQ4" s="45"/>
      <c r="AFR4" s="45"/>
      <c r="AFS4" s="45"/>
      <c r="AFT4" s="45"/>
      <c r="AFU4" s="45"/>
      <c r="AFV4" s="45"/>
      <c r="AFW4" s="45"/>
      <c r="AFX4" s="45"/>
      <c r="AFY4" s="45"/>
      <c r="AFZ4" s="45"/>
      <c r="AGA4" s="45"/>
      <c r="AGB4" s="45"/>
      <c r="AGC4" s="45"/>
      <c r="AGD4" s="45"/>
      <c r="AGE4" s="45"/>
      <c r="AGF4" s="45"/>
      <c r="AGG4" s="45"/>
      <c r="AGH4" s="45"/>
      <c r="AGI4" s="45"/>
      <c r="AGJ4" s="45"/>
      <c r="AGK4" s="45"/>
      <c r="AGL4" s="45"/>
      <c r="AGM4" s="45"/>
      <c r="AGN4" s="45"/>
      <c r="AGO4" s="45"/>
      <c r="AGP4" s="45"/>
      <c r="AGQ4" s="45"/>
      <c r="AGR4" s="45"/>
      <c r="AGS4" s="45"/>
      <c r="AGT4" s="45"/>
      <c r="AGU4" s="45"/>
      <c r="AGV4" s="45"/>
      <c r="AGW4" s="45"/>
      <c r="AGX4" s="45"/>
      <c r="AGY4" s="45"/>
      <c r="AGZ4" s="45"/>
      <c r="AHA4" s="45"/>
      <c r="AHB4" s="45"/>
      <c r="AHC4" s="45"/>
      <c r="AHD4" s="45"/>
      <c r="AHE4" s="45"/>
      <c r="AHF4" s="45"/>
      <c r="AHG4" s="45"/>
      <c r="AHH4" s="45"/>
      <c r="AHI4" s="45"/>
      <c r="AHJ4" s="45"/>
      <c r="AHK4" s="45"/>
      <c r="AHL4" s="45"/>
      <c r="AHM4" s="45"/>
      <c r="AHN4" s="45"/>
      <c r="AHO4" s="45"/>
      <c r="AHP4" s="45"/>
      <c r="AHQ4" s="45"/>
      <c r="AHR4" s="45"/>
      <c r="AHS4" s="45"/>
      <c r="AHT4" s="45"/>
      <c r="AHU4" s="45"/>
      <c r="AHV4" s="45"/>
      <c r="AHW4" s="45"/>
      <c r="AHX4" s="45"/>
      <c r="AHY4" s="45"/>
      <c r="AHZ4" s="45"/>
      <c r="AIA4" s="45"/>
      <c r="AIB4" s="45"/>
      <c r="AIC4" s="45"/>
      <c r="AID4" s="45"/>
      <c r="AIE4" s="45"/>
      <c r="AIF4" s="45"/>
      <c r="AIG4" s="45"/>
      <c r="AIH4" s="45"/>
      <c r="AII4" s="45"/>
      <c r="AIJ4" s="45"/>
      <c r="AIK4" s="45"/>
      <c r="AIL4" s="45"/>
      <c r="AIM4" s="45"/>
      <c r="AIN4" s="45"/>
      <c r="AIO4" s="45"/>
      <c r="AIP4" s="45"/>
      <c r="AIQ4" s="45"/>
      <c r="AIR4" s="45"/>
      <c r="AIS4" s="45"/>
      <c r="AIT4" s="45"/>
      <c r="AIU4" s="45"/>
      <c r="AIV4" s="45"/>
      <c r="AIW4" s="45"/>
      <c r="AIX4" s="45"/>
      <c r="AIY4" s="45"/>
      <c r="AIZ4" s="45"/>
      <c r="AJA4" s="45"/>
      <c r="AJB4" s="45"/>
      <c r="AJC4" s="45"/>
      <c r="AJD4" s="45"/>
      <c r="AJE4" s="45"/>
      <c r="AJF4" s="45"/>
      <c r="AJG4" s="45"/>
      <c r="AJH4" s="45"/>
      <c r="AJI4" s="45"/>
      <c r="AJJ4" s="45"/>
      <c r="AJK4" s="45"/>
      <c r="AJL4" s="45"/>
      <c r="AJM4" s="45"/>
      <c r="AJN4" s="45"/>
      <c r="AJO4" s="45"/>
      <c r="AJP4" s="45"/>
      <c r="AJQ4" s="45"/>
      <c r="AJR4" s="45"/>
      <c r="AJS4" s="45"/>
      <c r="AJT4" s="45"/>
      <c r="AJU4" s="45"/>
      <c r="AJV4" s="45"/>
      <c r="AJW4" s="45"/>
      <c r="AJX4" s="45"/>
      <c r="AJY4" s="45"/>
      <c r="AJZ4" s="45"/>
      <c r="AKA4" s="45"/>
      <c r="AKB4" s="45"/>
      <c r="AKC4" s="45"/>
      <c r="AKD4" s="45"/>
      <c r="AKE4" s="45"/>
      <c r="AKF4" s="45"/>
      <c r="AKG4" s="45"/>
      <c r="AKH4" s="45"/>
      <c r="AKI4" s="45"/>
      <c r="AKJ4" s="45"/>
      <c r="AKK4" s="45"/>
      <c r="AKL4" s="45"/>
      <c r="AKM4" s="45"/>
      <c r="AKN4" s="45"/>
      <c r="AKO4" s="45"/>
      <c r="AKP4" s="45"/>
      <c r="AKQ4" s="45"/>
      <c r="AKR4" s="45"/>
      <c r="AKS4" s="45"/>
      <c r="AKT4" s="45"/>
      <c r="AKU4" s="45"/>
      <c r="AKV4" s="45"/>
      <c r="AKW4" s="45"/>
      <c r="AKX4" s="45"/>
      <c r="AKY4" s="45"/>
      <c r="AKZ4" s="45"/>
      <c r="ALA4" s="45"/>
      <c r="ALB4" s="45"/>
      <c r="ALC4" s="45"/>
      <c r="ALD4" s="45"/>
      <c r="ALE4" s="45"/>
      <c r="ALF4" s="45"/>
      <c r="ALG4" s="45"/>
      <c r="ALH4" s="45"/>
      <c r="ALI4" s="45"/>
      <c r="ALJ4" s="45"/>
      <c r="ALK4" s="45"/>
      <c r="ALL4" s="45"/>
      <c r="ALM4" s="45"/>
      <c r="ALN4" s="45"/>
      <c r="ALO4" s="45"/>
      <c r="ALP4" s="45"/>
      <c r="ALQ4" s="45"/>
      <c r="ALR4" s="45"/>
      <c r="ALS4" s="45"/>
      <c r="ALT4" s="45"/>
      <c r="ALU4" s="45"/>
      <c r="ALV4" s="45"/>
      <c r="ALW4" s="45"/>
      <c r="ALX4" s="48"/>
      <c r="ALY4" s="48"/>
      <c r="ALZ4" s="48"/>
      <c r="AMA4" s="48"/>
      <c r="AMB4" s="48"/>
      <c r="AMC4" s="48"/>
      <c r="AMD4" s="48"/>
      <c r="AME4" s="48"/>
      <c r="AMF4" s="48"/>
      <c r="AMG4" s="48"/>
      <c r="AMH4" s="48"/>
      <c r="AMI4" s="48"/>
      <c r="AMJ4" s="48"/>
    </row>
    <row r="5" spans="1:1024" s="49" customFormat="1" ht="18" customHeight="1" x14ac:dyDescent="0.25">
      <c r="A5" s="17" t="s">
        <v>7</v>
      </c>
      <c r="B5" s="17" t="s">
        <v>0</v>
      </c>
      <c r="C5" s="17" t="s">
        <v>1</v>
      </c>
      <c r="D5" s="17" t="s">
        <v>247</v>
      </c>
      <c r="E5" s="17" t="s">
        <v>2</v>
      </c>
      <c r="F5" s="17" t="s">
        <v>4</v>
      </c>
      <c r="G5" s="17" t="s">
        <v>6</v>
      </c>
      <c r="H5" s="60"/>
      <c r="I5" s="17" t="s">
        <v>8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  <c r="LZ5" s="45"/>
      <c r="MA5" s="45"/>
      <c r="MB5" s="45"/>
      <c r="MC5" s="45"/>
      <c r="MD5" s="45"/>
      <c r="ME5" s="45"/>
      <c r="MF5" s="45"/>
      <c r="MG5" s="45"/>
      <c r="MH5" s="45"/>
      <c r="MI5" s="45"/>
      <c r="MJ5" s="45"/>
      <c r="MK5" s="45"/>
      <c r="ML5" s="45"/>
      <c r="MM5" s="45"/>
      <c r="MN5" s="45"/>
      <c r="MO5" s="45"/>
      <c r="MP5" s="45"/>
      <c r="MQ5" s="45"/>
      <c r="MR5" s="45"/>
      <c r="MS5" s="45"/>
      <c r="MT5" s="45"/>
      <c r="MU5" s="45"/>
      <c r="MV5" s="45"/>
      <c r="MW5" s="45"/>
      <c r="MX5" s="45"/>
      <c r="MY5" s="45"/>
      <c r="MZ5" s="45"/>
      <c r="NA5" s="45"/>
      <c r="NB5" s="45"/>
      <c r="NC5" s="45"/>
      <c r="ND5" s="45"/>
      <c r="NE5" s="45"/>
      <c r="NF5" s="45"/>
      <c r="NG5" s="45"/>
      <c r="NH5" s="45"/>
      <c r="NI5" s="45"/>
      <c r="NJ5" s="45"/>
      <c r="NK5" s="45"/>
      <c r="NL5" s="45"/>
      <c r="NM5" s="45"/>
      <c r="NN5" s="45"/>
      <c r="NO5" s="45"/>
      <c r="NP5" s="45"/>
      <c r="NQ5" s="45"/>
      <c r="NR5" s="45"/>
      <c r="NS5" s="45"/>
      <c r="NT5" s="45"/>
      <c r="NU5" s="45"/>
      <c r="NV5" s="45"/>
      <c r="NW5" s="45"/>
      <c r="NX5" s="45"/>
      <c r="NY5" s="45"/>
      <c r="NZ5" s="45"/>
      <c r="OA5" s="45"/>
      <c r="OB5" s="45"/>
      <c r="OC5" s="45"/>
      <c r="OD5" s="45"/>
      <c r="OE5" s="45"/>
      <c r="OF5" s="45"/>
      <c r="OG5" s="45"/>
      <c r="OH5" s="45"/>
      <c r="OI5" s="45"/>
      <c r="OJ5" s="45"/>
      <c r="OK5" s="45"/>
      <c r="OL5" s="45"/>
      <c r="OM5" s="45"/>
      <c r="ON5" s="45"/>
      <c r="OO5" s="45"/>
      <c r="OP5" s="45"/>
      <c r="OQ5" s="45"/>
      <c r="OR5" s="45"/>
      <c r="OS5" s="45"/>
      <c r="OT5" s="45"/>
      <c r="OU5" s="45"/>
      <c r="OV5" s="45"/>
      <c r="OW5" s="45"/>
      <c r="OX5" s="45"/>
      <c r="OY5" s="45"/>
      <c r="OZ5" s="45"/>
      <c r="PA5" s="45"/>
      <c r="PB5" s="45"/>
      <c r="PC5" s="45"/>
      <c r="PD5" s="45"/>
      <c r="PE5" s="45"/>
      <c r="PF5" s="45"/>
      <c r="PG5" s="45"/>
      <c r="PH5" s="45"/>
      <c r="PI5" s="45"/>
      <c r="PJ5" s="45"/>
      <c r="PK5" s="45"/>
      <c r="PL5" s="45"/>
      <c r="PM5" s="45"/>
      <c r="PN5" s="45"/>
      <c r="PO5" s="45"/>
      <c r="PP5" s="45"/>
      <c r="PQ5" s="45"/>
      <c r="PR5" s="45"/>
      <c r="PS5" s="45"/>
      <c r="PT5" s="45"/>
      <c r="PU5" s="45"/>
      <c r="PV5" s="45"/>
      <c r="PW5" s="45"/>
      <c r="PX5" s="45"/>
      <c r="PY5" s="45"/>
      <c r="PZ5" s="45"/>
      <c r="QA5" s="45"/>
      <c r="QB5" s="45"/>
      <c r="QC5" s="45"/>
      <c r="QD5" s="45"/>
      <c r="QE5" s="45"/>
      <c r="QF5" s="45"/>
      <c r="QG5" s="45"/>
      <c r="QH5" s="45"/>
      <c r="QI5" s="45"/>
      <c r="QJ5" s="45"/>
      <c r="QK5" s="45"/>
      <c r="QL5" s="45"/>
      <c r="QM5" s="45"/>
      <c r="QN5" s="45"/>
      <c r="QO5" s="45"/>
      <c r="QP5" s="45"/>
      <c r="QQ5" s="45"/>
      <c r="QR5" s="45"/>
      <c r="QS5" s="45"/>
      <c r="QT5" s="45"/>
      <c r="QU5" s="45"/>
      <c r="QV5" s="45"/>
      <c r="QW5" s="45"/>
      <c r="QX5" s="45"/>
      <c r="QY5" s="45"/>
      <c r="QZ5" s="45"/>
      <c r="RA5" s="45"/>
      <c r="RB5" s="45"/>
      <c r="RC5" s="45"/>
      <c r="RD5" s="45"/>
      <c r="RE5" s="45"/>
      <c r="RF5" s="45"/>
      <c r="RG5" s="45"/>
      <c r="RH5" s="45"/>
      <c r="RI5" s="45"/>
      <c r="RJ5" s="45"/>
      <c r="RK5" s="45"/>
      <c r="RL5" s="45"/>
      <c r="RM5" s="45"/>
      <c r="RN5" s="45"/>
      <c r="RO5" s="45"/>
      <c r="RP5" s="45"/>
      <c r="RQ5" s="45"/>
      <c r="RR5" s="45"/>
      <c r="RS5" s="45"/>
      <c r="RT5" s="45"/>
      <c r="RU5" s="45"/>
      <c r="RV5" s="45"/>
      <c r="RW5" s="45"/>
      <c r="RX5" s="45"/>
      <c r="RY5" s="45"/>
      <c r="RZ5" s="45"/>
      <c r="SA5" s="45"/>
      <c r="SB5" s="45"/>
      <c r="SC5" s="45"/>
      <c r="SD5" s="45"/>
      <c r="SE5" s="45"/>
      <c r="SF5" s="45"/>
      <c r="SG5" s="45"/>
      <c r="SH5" s="45"/>
      <c r="SI5" s="45"/>
      <c r="SJ5" s="45"/>
      <c r="SK5" s="45"/>
      <c r="SL5" s="45"/>
      <c r="SM5" s="45"/>
      <c r="SN5" s="45"/>
      <c r="SO5" s="45"/>
      <c r="SP5" s="45"/>
      <c r="SQ5" s="45"/>
      <c r="SR5" s="45"/>
      <c r="SS5" s="45"/>
      <c r="ST5" s="45"/>
      <c r="SU5" s="45"/>
      <c r="SV5" s="45"/>
      <c r="SW5" s="45"/>
      <c r="SX5" s="45"/>
      <c r="SY5" s="45"/>
      <c r="SZ5" s="45"/>
      <c r="TA5" s="45"/>
      <c r="TB5" s="45"/>
      <c r="TC5" s="45"/>
      <c r="TD5" s="45"/>
      <c r="TE5" s="45"/>
      <c r="TF5" s="45"/>
      <c r="TG5" s="45"/>
      <c r="TH5" s="45"/>
      <c r="TI5" s="45"/>
      <c r="TJ5" s="45"/>
      <c r="TK5" s="45"/>
      <c r="TL5" s="45"/>
      <c r="TM5" s="45"/>
      <c r="TN5" s="45"/>
      <c r="TO5" s="45"/>
      <c r="TP5" s="45"/>
      <c r="TQ5" s="45"/>
      <c r="TR5" s="45"/>
      <c r="TS5" s="45"/>
      <c r="TT5" s="45"/>
      <c r="TU5" s="45"/>
      <c r="TV5" s="45"/>
      <c r="TW5" s="45"/>
      <c r="TX5" s="45"/>
      <c r="TY5" s="45"/>
      <c r="TZ5" s="45"/>
      <c r="UA5" s="45"/>
      <c r="UB5" s="45"/>
      <c r="UC5" s="45"/>
      <c r="UD5" s="45"/>
      <c r="UE5" s="45"/>
      <c r="UF5" s="45"/>
      <c r="UG5" s="45"/>
      <c r="UH5" s="45"/>
      <c r="UI5" s="45"/>
      <c r="UJ5" s="45"/>
      <c r="UK5" s="45"/>
      <c r="UL5" s="45"/>
      <c r="UM5" s="45"/>
      <c r="UN5" s="45"/>
      <c r="UO5" s="45"/>
      <c r="UP5" s="45"/>
      <c r="UQ5" s="45"/>
      <c r="UR5" s="45"/>
      <c r="US5" s="45"/>
      <c r="UT5" s="45"/>
      <c r="UU5" s="45"/>
      <c r="UV5" s="45"/>
      <c r="UW5" s="45"/>
      <c r="UX5" s="45"/>
      <c r="UY5" s="45"/>
      <c r="UZ5" s="45"/>
      <c r="VA5" s="45"/>
      <c r="VB5" s="45"/>
      <c r="VC5" s="45"/>
      <c r="VD5" s="45"/>
      <c r="VE5" s="45"/>
      <c r="VF5" s="45"/>
      <c r="VG5" s="45"/>
      <c r="VH5" s="45"/>
      <c r="VI5" s="45"/>
      <c r="VJ5" s="45"/>
      <c r="VK5" s="45"/>
      <c r="VL5" s="45"/>
      <c r="VM5" s="45"/>
      <c r="VN5" s="45"/>
      <c r="VO5" s="45"/>
      <c r="VP5" s="45"/>
      <c r="VQ5" s="45"/>
      <c r="VR5" s="45"/>
      <c r="VS5" s="45"/>
      <c r="VT5" s="45"/>
      <c r="VU5" s="45"/>
      <c r="VV5" s="45"/>
      <c r="VW5" s="45"/>
      <c r="VX5" s="45"/>
      <c r="VY5" s="45"/>
      <c r="VZ5" s="45"/>
      <c r="WA5" s="45"/>
      <c r="WB5" s="45"/>
      <c r="WC5" s="45"/>
      <c r="WD5" s="45"/>
      <c r="WE5" s="45"/>
      <c r="WF5" s="45"/>
      <c r="WG5" s="45"/>
      <c r="WH5" s="45"/>
      <c r="WI5" s="45"/>
      <c r="WJ5" s="45"/>
      <c r="WK5" s="45"/>
      <c r="WL5" s="45"/>
      <c r="WM5" s="45"/>
      <c r="WN5" s="45"/>
      <c r="WO5" s="45"/>
      <c r="WP5" s="45"/>
      <c r="WQ5" s="45"/>
      <c r="WR5" s="45"/>
      <c r="WS5" s="45"/>
      <c r="WT5" s="45"/>
      <c r="WU5" s="45"/>
      <c r="WV5" s="45"/>
      <c r="WW5" s="45"/>
      <c r="WX5" s="45"/>
      <c r="WY5" s="45"/>
      <c r="WZ5" s="45"/>
      <c r="XA5" s="45"/>
      <c r="XB5" s="45"/>
      <c r="XC5" s="45"/>
      <c r="XD5" s="45"/>
      <c r="XE5" s="45"/>
      <c r="XF5" s="45"/>
      <c r="XG5" s="45"/>
      <c r="XH5" s="45"/>
      <c r="XI5" s="45"/>
      <c r="XJ5" s="45"/>
      <c r="XK5" s="45"/>
      <c r="XL5" s="45"/>
      <c r="XM5" s="45"/>
      <c r="XN5" s="45"/>
      <c r="XO5" s="45"/>
      <c r="XP5" s="45"/>
      <c r="XQ5" s="45"/>
      <c r="XR5" s="45"/>
      <c r="XS5" s="45"/>
      <c r="XT5" s="45"/>
      <c r="XU5" s="45"/>
      <c r="XV5" s="45"/>
      <c r="XW5" s="45"/>
      <c r="XX5" s="45"/>
      <c r="XY5" s="45"/>
      <c r="XZ5" s="45"/>
      <c r="YA5" s="45"/>
      <c r="YB5" s="45"/>
      <c r="YC5" s="45"/>
      <c r="YD5" s="45"/>
      <c r="YE5" s="45"/>
      <c r="YF5" s="45"/>
      <c r="YG5" s="45"/>
      <c r="YH5" s="45"/>
      <c r="YI5" s="45"/>
      <c r="YJ5" s="45"/>
      <c r="YK5" s="45"/>
      <c r="YL5" s="45"/>
      <c r="YM5" s="45"/>
      <c r="YN5" s="45"/>
      <c r="YO5" s="45"/>
      <c r="YP5" s="45"/>
      <c r="YQ5" s="45"/>
      <c r="YR5" s="45"/>
      <c r="YS5" s="45"/>
      <c r="YT5" s="45"/>
      <c r="YU5" s="45"/>
      <c r="YV5" s="45"/>
      <c r="YW5" s="45"/>
      <c r="YX5" s="45"/>
      <c r="YY5" s="45"/>
      <c r="YZ5" s="45"/>
      <c r="ZA5" s="45"/>
      <c r="ZB5" s="45"/>
      <c r="ZC5" s="45"/>
      <c r="ZD5" s="45"/>
      <c r="ZE5" s="45"/>
      <c r="ZF5" s="45"/>
      <c r="ZG5" s="45"/>
      <c r="ZH5" s="45"/>
      <c r="ZI5" s="45"/>
      <c r="ZJ5" s="45"/>
      <c r="ZK5" s="45"/>
      <c r="ZL5" s="45"/>
      <c r="ZM5" s="45"/>
      <c r="ZN5" s="45"/>
      <c r="ZO5" s="45"/>
      <c r="ZP5" s="45"/>
      <c r="ZQ5" s="45"/>
      <c r="ZR5" s="45"/>
      <c r="ZS5" s="45"/>
      <c r="ZT5" s="45"/>
      <c r="ZU5" s="45"/>
      <c r="ZV5" s="45"/>
      <c r="ZW5" s="45"/>
      <c r="ZX5" s="45"/>
      <c r="ZY5" s="45"/>
      <c r="ZZ5" s="45"/>
      <c r="AAA5" s="45"/>
      <c r="AAB5" s="45"/>
      <c r="AAC5" s="45"/>
      <c r="AAD5" s="45"/>
      <c r="AAE5" s="45"/>
      <c r="AAF5" s="45"/>
      <c r="AAG5" s="45"/>
      <c r="AAH5" s="45"/>
      <c r="AAI5" s="45"/>
      <c r="AAJ5" s="45"/>
      <c r="AAK5" s="45"/>
      <c r="AAL5" s="45"/>
      <c r="AAM5" s="45"/>
      <c r="AAN5" s="45"/>
      <c r="AAO5" s="45"/>
      <c r="AAP5" s="45"/>
      <c r="AAQ5" s="45"/>
      <c r="AAR5" s="45"/>
      <c r="AAS5" s="45"/>
      <c r="AAT5" s="45"/>
      <c r="AAU5" s="45"/>
      <c r="AAV5" s="45"/>
      <c r="AAW5" s="45"/>
      <c r="AAX5" s="45"/>
      <c r="AAY5" s="45"/>
      <c r="AAZ5" s="45"/>
      <c r="ABA5" s="45"/>
      <c r="ABB5" s="45"/>
      <c r="ABC5" s="45"/>
      <c r="ABD5" s="45"/>
      <c r="ABE5" s="45"/>
      <c r="ABF5" s="45"/>
      <c r="ABG5" s="45"/>
      <c r="ABH5" s="45"/>
      <c r="ABI5" s="45"/>
      <c r="ABJ5" s="45"/>
      <c r="ABK5" s="45"/>
      <c r="ABL5" s="45"/>
      <c r="ABM5" s="45"/>
      <c r="ABN5" s="45"/>
      <c r="ABO5" s="45"/>
      <c r="ABP5" s="45"/>
      <c r="ABQ5" s="45"/>
      <c r="ABR5" s="45"/>
      <c r="ABS5" s="45"/>
      <c r="ABT5" s="45"/>
      <c r="ABU5" s="45"/>
      <c r="ABV5" s="45"/>
      <c r="ABW5" s="45"/>
      <c r="ABX5" s="45"/>
      <c r="ABY5" s="45"/>
      <c r="ABZ5" s="45"/>
      <c r="ACA5" s="45"/>
      <c r="ACB5" s="45"/>
      <c r="ACC5" s="45"/>
      <c r="ACD5" s="45"/>
      <c r="ACE5" s="45"/>
      <c r="ACF5" s="45"/>
      <c r="ACG5" s="45"/>
      <c r="ACH5" s="45"/>
      <c r="ACI5" s="45"/>
      <c r="ACJ5" s="45"/>
      <c r="ACK5" s="45"/>
      <c r="ACL5" s="45"/>
      <c r="ACM5" s="45"/>
      <c r="ACN5" s="45"/>
      <c r="ACO5" s="45"/>
      <c r="ACP5" s="45"/>
      <c r="ACQ5" s="45"/>
      <c r="ACR5" s="45"/>
      <c r="ACS5" s="45"/>
      <c r="ACT5" s="45"/>
      <c r="ACU5" s="45"/>
      <c r="ACV5" s="45"/>
      <c r="ACW5" s="45"/>
      <c r="ACX5" s="45"/>
      <c r="ACY5" s="45"/>
      <c r="ACZ5" s="45"/>
      <c r="ADA5" s="45"/>
      <c r="ADB5" s="45"/>
      <c r="ADC5" s="45"/>
      <c r="ADD5" s="45"/>
      <c r="ADE5" s="45"/>
      <c r="ADF5" s="45"/>
      <c r="ADG5" s="45"/>
      <c r="ADH5" s="45"/>
      <c r="ADI5" s="45"/>
      <c r="ADJ5" s="45"/>
      <c r="ADK5" s="45"/>
      <c r="ADL5" s="45"/>
      <c r="ADM5" s="45"/>
      <c r="ADN5" s="45"/>
      <c r="ADO5" s="45"/>
      <c r="ADP5" s="45"/>
      <c r="ADQ5" s="45"/>
      <c r="ADR5" s="45"/>
      <c r="ADS5" s="45"/>
      <c r="ADT5" s="45"/>
      <c r="ADU5" s="45"/>
      <c r="ADV5" s="45"/>
      <c r="ADW5" s="45"/>
      <c r="ADX5" s="45"/>
      <c r="ADY5" s="45"/>
      <c r="ADZ5" s="45"/>
      <c r="AEA5" s="45"/>
      <c r="AEB5" s="45"/>
      <c r="AEC5" s="45"/>
      <c r="AED5" s="45"/>
      <c r="AEE5" s="45"/>
      <c r="AEF5" s="45"/>
      <c r="AEG5" s="45"/>
      <c r="AEH5" s="45"/>
      <c r="AEI5" s="45"/>
      <c r="AEJ5" s="45"/>
      <c r="AEK5" s="45"/>
      <c r="AEL5" s="45"/>
      <c r="AEM5" s="45"/>
      <c r="AEN5" s="45"/>
      <c r="AEO5" s="45"/>
      <c r="AEP5" s="45"/>
      <c r="AEQ5" s="45"/>
      <c r="AER5" s="45"/>
      <c r="AES5" s="45"/>
      <c r="AET5" s="45"/>
      <c r="AEU5" s="45"/>
      <c r="AEV5" s="45"/>
      <c r="AEW5" s="45"/>
      <c r="AEX5" s="45"/>
      <c r="AEY5" s="45"/>
      <c r="AEZ5" s="45"/>
      <c r="AFA5" s="45"/>
      <c r="AFB5" s="45"/>
      <c r="AFC5" s="45"/>
      <c r="AFD5" s="45"/>
      <c r="AFE5" s="45"/>
      <c r="AFF5" s="45"/>
      <c r="AFG5" s="45"/>
      <c r="AFH5" s="45"/>
      <c r="AFI5" s="45"/>
      <c r="AFJ5" s="45"/>
      <c r="AFK5" s="45"/>
      <c r="AFL5" s="45"/>
      <c r="AFM5" s="45"/>
      <c r="AFN5" s="45"/>
      <c r="AFO5" s="45"/>
      <c r="AFP5" s="45"/>
      <c r="AFQ5" s="45"/>
      <c r="AFR5" s="45"/>
      <c r="AFS5" s="45"/>
      <c r="AFT5" s="45"/>
      <c r="AFU5" s="45"/>
      <c r="AFV5" s="45"/>
      <c r="AFW5" s="45"/>
      <c r="AFX5" s="45"/>
      <c r="AFY5" s="45"/>
      <c r="AFZ5" s="45"/>
      <c r="AGA5" s="45"/>
      <c r="AGB5" s="45"/>
      <c r="AGC5" s="45"/>
      <c r="AGD5" s="45"/>
      <c r="AGE5" s="45"/>
      <c r="AGF5" s="45"/>
      <c r="AGG5" s="45"/>
      <c r="AGH5" s="45"/>
      <c r="AGI5" s="45"/>
      <c r="AGJ5" s="45"/>
      <c r="AGK5" s="45"/>
      <c r="AGL5" s="45"/>
      <c r="AGM5" s="45"/>
      <c r="AGN5" s="45"/>
      <c r="AGO5" s="45"/>
      <c r="AGP5" s="45"/>
      <c r="AGQ5" s="45"/>
      <c r="AGR5" s="45"/>
      <c r="AGS5" s="45"/>
      <c r="AGT5" s="45"/>
      <c r="AGU5" s="45"/>
      <c r="AGV5" s="45"/>
      <c r="AGW5" s="45"/>
      <c r="AGX5" s="45"/>
      <c r="AGY5" s="45"/>
      <c r="AGZ5" s="45"/>
      <c r="AHA5" s="45"/>
      <c r="AHB5" s="45"/>
      <c r="AHC5" s="45"/>
      <c r="AHD5" s="45"/>
      <c r="AHE5" s="45"/>
      <c r="AHF5" s="45"/>
      <c r="AHG5" s="45"/>
      <c r="AHH5" s="45"/>
      <c r="AHI5" s="45"/>
      <c r="AHJ5" s="45"/>
      <c r="AHK5" s="45"/>
      <c r="AHL5" s="45"/>
      <c r="AHM5" s="45"/>
      <c r="AHN5" s="45"/>
      <c r="AHO5" s="45"/>
      <c r="AHP5" s="45"/>
      <c r="AHQ5" s="45"/>
      <c r="AHR5" s="45"/>
      <c r="AHS5" s="45"/>
      <c r="AHT5" s="45"/>
      <c r="AHU5" s="45"/>
      <c r="AHV5" s="45"/>
      <c r="AHW5" s="45"/>
      <c r="AHX5" s="45"/>
      <c r="AHY5" s="45"/>
      <c r="AHZ5" s="45"/>
      <c r="AIA5" s="45"/>
      <c r="AIB5" s="45"/>
      <c r="AIC5" s="45"/>
      <c r="AID5" s="45"/>
      <c r="AIE5" s="45"/>
      <c r="AIF5" s="45"/>
      <c r="AIG5" s="45"/>
      <c r="AIH5" s="45"/>
      <c r="AII5" s="45"/>
      <c r="AIJ5" s="45"/>
      <c r="AIK5" s="45"/>
      <c r="AIL5" s="45"/>
      <c r="AIM5" s="45"/>
      <c r="AIN5" s="45"/>
      <c r="AIO5" s="45"/>
      <c r="AIP5" s="45"/>
      <c r="AIQ5" s="45"/>
      <c r="AIR5" s="45"/>
      <c r="AIS5" s="45"/>
      <c r="AIT5" s="45"/>
      <c r="AIU5" s="45"/>
      <c r="AIV5" s="45"/>
      <c r="AIW5" s="45"/>
      <c r="AIX5" s="45"/>
      <c r="AIY5" s="45"/>
      <c r="AIZ5" s="45"/>
      <c r="AJA5" s="45"/>
      <c r="AJB5" s="45"/>
      <c r="AJC5" s="45"/>
      <c r="AJD5" s="45"/>
      <c r="AJE5" s="45"/>
      <c r="AJF5" s="45"/>
      <c r="AJG5" s="45"/>
      <c r="AJH5" s="45"/>
      <c r="AJI5" s="45"/>
      <c r="AJJ5" s="45"/>
      <c r="AJK5" s="45"/>
      <c r="AJL5" s="45"/>
      <c r="AJM5" s="45"/>
      <c r="AJN5" s="45"/>
      <c r="AJO5" s="45"/>
      <c r="AJP5" s="45"/>
      <c r="AJQ5" s="45"/>
      <c r="AJR5" s="45"/>
      <c r="AJS5" s="45"/>
      <c r="AJT5" s="45"/>
      <c r="AJU5" s="45"/>
      <c r="AJV5" s="45"/>
      <c r="AJW5" s="45"/>
      <c r="AJX5" s="45"/>
      <c r="AJY5" s="45"/>
      <c r="AJZ5" s="45"/>
      <c r="AKA5" s="45"/>
      <c r="AKB5" s="45"/>
      <c r="AKC5" s="45"/>
      <c r="AKD5" s="45"/>
      <c r="AKE5" s="45"/>
      <c r="AKF5" s="45"/>
      <c r="AKG5" s="45"/>
      <c r="AKH5" s="45"/>
      <c r="AKI5" s="45"/>
      <c r="AKJ5" s="45"/>
      <c r="AKK5" s="45"/>
      <c r="AKL5" s="45"/>
      <c r="AKM5" s="45"/>
      <c r="AKN5" s="45"/>
      <c r="AKO5" s="45"/>
      <c r="AKP5" s="45"/>
      <c r="AKQ5" s="45"/>
      <c r="AKR5" s="45"/>
      <c r="AKS5" s="45"/>
      <c r="AKT5" s="45"/>
      <c r="AKU5" s="45"/>
      <c r="AKV5" s="45"/>
      <c r="AKW5" s="45"/>
      <c r="AKX5" s="45"/>
      <c r="AKY5" s="45"/>
      <c r="AKZ5" s="45"/>
      <c r="ALA5" s="45"/>
      <c r="ALB5" s="45"/>
      <c r="ALC5" s="45"/>
      <c r="ALD5" s="45"/>
      <c r="ALE5" s="45"/>
      <c r="ALF5" s="45"/>
      <c r="ALG5" s="45"/>
      <c r="ALH5" s="45"/>
      <c r="ALI5" s="45"/>
      <c r="ALJ5" s="45"/>
      <c r="ALK5" s="45"/>
      <c r="ALL5" s="45"/>
      <c r="ALM5" s="45"/>
      <c r="ALN5" s="45"/>
      <c r="ALO5" s="45"/>
      <c r="ALP5" s="45"/>
      <c r="ALQ5" s="45"/>
      <c r="ALR5" s="45"/>
      <c r="ALS5" s="45"/>
      <c r="ALT5" s="45"/>
      <c r="ALU5" s="45"/>
      <c r="ALV5" s="45"/>
      <c r="ALW5" s="45"/>
      <c r="ALX5" s="48"/>
      <c r="ALY5" s="48"/>
      <c r="ALZ5" s="48"/>
      <c r="AMA5" s="48"/>
      <c r="AMB5" s="48"/>
      <c r="AMC5" s="48"/>
      <c r="AMD5" s="48"/>
      <c r="AME5" s="48"/>
      <c r="AMF5" s="48"/>
      <c r="AMG5" s="48"/>
      <c r="AMH5" s="48"/>
      <c r="AMI5" s="48"/>
      <c r="AMJ5" s="48"/>
    </row>
    <row r="6" spans="1:1024" s="49" customFormat="1" ht="17.45" customHeight="1" x14ac:dyDescent="0.25">
      <c r="A6" s="3"/>
      <c r="B6" s="64">
        <v>247</v>
      </c>
      <c r="C6" s="3">
        <f>IFERROR((VLOOKUP(B6,INSCRITOS!A:B,2,0)),"")</f>
        <v>107570</v>
      </c>
      <c r="D6" s="3" t="str">
        <f>IFERROR((VLOOKUP(B6,INSCRITOS!A:C,3,0)),"")</f>
        <v>6-7 anos</v>
      </c>
      <c r="E6" s="4" t="str">
        <f>IFERROR((VLOOKUP(B6,INSCRITOS!A:D,4,0)),"")</f>
        <v>Carolina Cruz</v>
      </c>
      <c r="F6" s="3" t="str">
        <f>IFERROR((VLOOKUP(B6,INSCRITOS!A:F,6,0)),"")</f>
        <v>F</v>
      </c>
      <c r="G6" s="4" t="str">
        <f>IFERROR((VLOOKUP(B6,INSCRITOS!A:H,8,0)),"")</f>
        <v>GDR Manique de Cima</v>
      </c>
      <c r="H6" s="19"/>
      <c r="I6" s="42">
        <v>100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  <c r="LZ6" s="45"/>
      <c r="MA6" s="45"/>
      <c r="MB6" s="45"/>
      <c r="MC6" s="45"/>
      <c r="MD6" s="45"/>
      <c r="ME6" s="45"/>
      <c r="MF6" s="45"/>
      <c r="MG6" s="45"/>
      <c r="MH6" s="45"/>
      <c r="MI6" s="45"/>
      <c r="MJ6" s="45"/>
      <c r="MK6" s="45"/>
      <c r="ML6" s="45"/>
      <c r="MM6" s="45"/>
      <c r="MN6" s="45"/>
      <c r="MO6" s="45"/>
      <c r="MP6" s="45"/>
      <c r="MQ6" s="45"/>
      <c r="MR6" s="45"/>
      <c r="MS6" s="45"/>
      <c r="MT6" s="45"/>
      <c r="MU6" s="45"/>
      <c r="MV6" s="45"/>
      <c r="MW6" s="45"/>
      <c r="MX6" s="45"/>
      <c r="MY6" s="45"/>
      <c r="MZ6" s="45"/>
      <c r="NA6" s="45"/>
      <c r="NB6" s="45"/>
      <c r="NC6" s="45"/>
      <c r="ND6" s="45"/>
      <c r="NE6" s="45"/>
      <c r="NF6" s="45"/>
      <c r="NG6" s="45"/>
      <c r="NH6" s="45"/>
      <c r="NI6" s="45"/>
      <c r="NJ6" s="45"/>
      <c r="NK6" s="45"/>
      <c r="NL6" s="45"/>
      <c r="NM6" s="45"/>
      <c r="NN6" s="45"/>
      <c r="NO6" s="45"/>
      <c r="NP6" s="45"/>
      <c r="NQ6" s="45"/>
      <c r="NR6" s="45"/>
      <c r="NS6" s="45"/>
      <c r="NT6" s="45"/>
      <c r="NU6" s="45"/>
      <c r="NV6" s="45"/>
      <c r="NW6" s="45"/>
      <c r="NX6" s="45"/>
      <c r="NY6" s="45"/>
      <c r="NZ6" s="45"/>
      <c r="OA6" s="45"/>
      <c r="OB6" s="45"/>
      <c r="OC6" s="45"/>
      <c r="OD6" s="45"/>
      <c r="OE6" s="45"/>
      <c r="OF6" s="45"/>
      <c r="OG6" s="45"/>
      <c r="OH6" s="45"/>
      <c r="OI6" s="45"/>
      <c r="OJ6" s="45"/>
      <c r="OK6" s="45"/>
      <c r="OL6" s="45"/>
      <c r="OM6" s="45"/>
      <c r="ON6" s="45"/>
      <c r="OO6" s="45"/>
      <c r="OP6" s="45"/>
      <c r="OQ6" s="45"/>
      <c r="OR6" s="45"/>
      <c r="OS6" s="45"/>
      <c r="OT6" s="45"/>
      <c r="OU6" s="45"/>
      <c r="OV6" s="45"/>
      <c r="OW6" s="45"/>
      <c r="OX6" s="45"/>
      <c r="OY6" s="45"/>
      <c r="OZ6" s="45"/>
      <c r="PA6" s="45"/>
      <c r="PB6" s="45"/>
      <c r="PC6" s="45"/>
      <c r="PD6" s="45"/>
      <c r="PE6" s="45"/>
      <c r="PF6" s="45"/>
      <c r="PG6" s="45"/>
      <c r="PH6" s="45"/>
      <c r="PI6" s="45"/>
      <c r="PJ6" s="45"/>
      <c r="PK6" s="45"/>
      <c r="PL6" s="45"/>
      <c r="PM6" s="45"/>
      <c r="PN6" s="45"/>
      <c r="PO6" s="45"/>
      <c r="PP6" s="45"/>
      <c r="PQ6" s="45"/>
      <c r="PR6" s="45"/>
      <c r="PS6" s="45"/>
      <c r="PT6" s="45"/>
      <c r="PU6" s="45"/>
      <c r="PV6" s="45"/>
      <c r="PW6" s="45"/>
      <c r="PX6" s="45"/>
      <c r="PY6" s="45"/>
      <c r="PZ6" s="45"/>
      <c r="QA6" s="45"/>
      <c r="QB6" s="45"/>
      <c r="QC6" s="45"/>
      <c r="QD6" s="45"/>
      <c r="QE6" s="45"/>
      <c r="QF6" s="45"/>
      <c r="QG6" s="45"/>
      <c r="QH6" s="45"/>
      <c r="QI6" s="45"/>
      <c r="QJ6" s="45"/>
      <c r="QK6" s="45"/>
      <c r="QL6" s="45"/>
      <c r="QM6" s="45"/>
      <c r="QN6" s="45"/>
      <c r="QO6" s="45"/>
      <c r="QP6" s="45"/>
      <c r="QQ6" s="45"/>
      <c r="QR6" s="45"/>
      <c r="QS6" s="45"/>
      <c r="QT6" s="45"/>
      <c r="QU6" s="45"/>
      <c r="QV6" s="45"/>
      <c r="QW6" s="45"/>
      <c r="QX6" s="45"/>
      <c r="QY6" s="45"/>
      <c r="QZ6" s="45"/>
      <c r="RA6" s="45"/>
      <c r="RB6" s="45"/>
      <c r="RC6" s="45"/>
      <c r="RD6" s="45"/>
      <c r="RE6" s="45"/>
      <c r="RF6" s="45"/>
      <c r="RG6" s="45"/>
      <c r="RH6" s="45"/>
      <c r="RI6" s="45"/>
      <c r="RJ6" s="45"/>
      <c r="RK6" s="45"/>
      <c r="RL6" s="45"/>
      <c r="RM6" s="45"/>
      <c r="RN6" s="45"/>
      <c r="RO6" s="45"/>
      <c r="RP6" s="45"/>
      <c r="RQ6" s="45"/>
      <c r="RR6" s="45"/>
      <c r="RS6" s="45"/>
      <c r="RT6" s="45"/>
      <c r="RU6" s="45"/>
      <c r="RV6" s="45"/>
      <c r="RW6" s="45"/>
      <c r="RX6" s="45"/>
      <c r="RY6" s="45"/>
      <c r="RZ6" s="45"/>
      <c r="SA6" s="45"/>
      <c r="SB6" s="45"/>
      <c r="SC6" s="45"/>
      <c r="SD6" s="45"/>
      <c r="SE6" s="45"/>
      <c r="SF6" s="45"/>
      <c r="SG6" s="45"/>
      <c r="SH6" s="45"/>
      <c r="SI6" s="45"/>
      <c r="SJ6" s="45"/>
      <c r="SK6" s="45"/>
      <c r="SL6" s="45"/>
      <c r="SM6" s="45"/>
      <c r="SN6" s="45"/>
      <c r="SO6" s="45"/>
      <c r="SP6" s="45"/>
      <c r="SQ6" s="45"/>
      <c r="SR6" s="45"/>
      <c r="SS6" s="45"/>
      <c r="ST6" s="45"/>
      <c r="SU6" s="45"/>
      <c r="SV6" s="45"/>
      <c r="SW6" s="45"/>
      <c r="SX6" s="45"/>
      <c r="SY6" s="45"/>
      <c r="SZ6" s="45"/>
      <c r="TA6" s="45"/>
      <c r="TB6" s="45"/>
      <c r="TC6" s="45"/>
      <c r="TD6" s="45"/>
      <c r="TE6" s="45"/>
      <c r="TF6" s="45"/>
      <c r="TG6" s="45"/>
      <c r="TH6" s="45"/>
      <c r="TI6" s="45"/>
      <c r="TJ6" s="45"/>
      <c r="TK6" s="45"/>
      <c r="TL6" s="45"/>
      <c r="TM6" s="45"/>
      <c r="TN6" s="45"/>
      <c r="TO6" s="45"/>
      <c r="TP6" s="45"/>
      <c r="TQ6" s="45"/>
      <c r="TR6" s="45"/>
      <c r="TS6" s="45"/>
      <c r="TT6" s="45"/>
      <c r="TU6" s="45"/>
      <c r="TV6" s="45"/>
      <c r="TW6" s="45"/>
      <c r="TX6" s="45"/>
      <c r="TY6" s="45"/>
      <c r="TZ6" s="45"/>
      <c r="UA6" s="45"/>
      <c r="UB6" s="45"/>
      <c r="UC6" s="45"/>
      <c r="UD6" s="45"/>
      <c r="UE6" s="45"/>
      <c r="UF6" s="45"/>
      <c r="UG6" s="45"/>
      <c r="UH6" s="45"/>
      <c r="UI6" s="45"/>
      <c r="UJ6" s="45"/>
      <c r="UK6" s="45"/>
      <c r="UL6" s="45"/>
      <c r="UM6" s="45"/>
      <c r="UN6" s="45"/>
      <c r="UO6" s="45"/>
      <c r="UP6" s="45"/>
      <c r="UQ6" s="45"/>
      <c r="UR6" s="45"/>
      <c r="US6" s="45"/>
      <c r="UT6" s="45"/>
      <c r="UU6" s="45"/>
      <c r="UV6" s="45"/>
      <c r="UW6" s="45"/>
      <c r="UX6" s="45"/>
      <c r="UY6" s="45"/>
      <c r="UZ6" s="45"/>
      <c r="VA6" s="45"/>
      <c r="VB6" s="45"/>
      <c r="VC6" s="45"/>
      <c r="VD6" s="45"/>
      <c r="VE6" s="45"/>
      <c r="VF6" s="45"/>
      <c r="VG6" s="45"/>
      <c r="VH6" s="45"/>
      <c r="VI6" s="45"/>
      <c r="VJ6" s="45"/>
      <c r="VK6" s="45"/>
      <c r="VL6" s="45"/>
      <c r="VM6" s="45"/>
      <c r="VN6" s="45"/>
      <c r="VO6" s="45"/>
      <c r="VP6" s="45"/>
      <c r="VQ6" s="45"/>
      <c r="VR6" s="45"/>
      <c r="VS6" s="45"/>
      <c r="VT6" s="45"/>
      <c r="VU6" s="45"/>
      <c r="VV6" s="45"/>
      <c r="VW6" s="45"/>
      <c r="VX6" s="45"/>
      <c r="VY6" s="45"/>
      <c r="VZ6" s="45"/>
      <c r="WA6" s="45"/>
      <c r="WB6" s="45"/>
      <c r="WC6" s="45"/>
      <c r="WD6" s="45"/>
      <c r="WE6" s="45"/>
      <c r="WF6" s="45"/>
      <c r="WG6" s="45"/>
      <c r="WH6" s="45"/>
      <c r="WI6" s="45"/>
      <c r="WJ6" s="45"/>
      <c r="WK6" s="45"/>
      <c r="WL6" s="45"/>
      <c r="WM6" s="45"/>
      <c r="WN6" s="45"/>
      <c r="WO6" s="45"/>
      <c r="WP6" s="45"/>
      <c r="WQ6" s="45"/>
      <c r="WR6" s="45"/>
      <c r="WS6" s="45"/>
      <c r="WT6" s="45"/>
      <c r="WU6" s="45"/>
      <c r="WV6" s="45"/>
      <c r="WW6" s="45"/>
      <c r="WX6" s="45"/>
      <c r="WY6" s="45"/>
      <c r="WZ6" s="45"/>
      <c r="XA6" s="45"/>
      <c r="XB6" s="45"/>
      <c r="XC6" s="45"/>
      <c r="XD6" s="45"/>
      <c r="XE6" s="45"/>
      <c r="XF6" s="45"/>
      <c r="XG6" s="45"/>
      <c r="XH6" s="45"/>
      <c r="XI6" s="45"/>
      <c r="XJ6" s="45"/>
      <c r="XK6" s="45"/>
      <c r="XL6" s="45"/>
      <c r="XM6" s="45"/>
      <c r="XN6" s="45"/>
      <c r="XO6" s="45"/>
      <c r="XP6" s="45"/>
      <c r="XQ6" s="45"/>
      <c r="XR6" s="45"/>
      <c r="XS6" s="45"/>
      <c r="XT6" s="45"/>
      <c r="XU6" s="45"/>
      <c r="XV6" s="45"/>
      <c r="XW6" s="45"/>
      <c r="XX6" s="45"/>
      <c r="XY6" s="45"/>
      <c r="XZ6" s="45"/>
      <c r="YA6" s="45"/>
      <c r="YB6" s="45"/>
      <c r="YC6" s="45"/>
      <c r="YD6" s="45"/>
      <c r="YE6" s="45"/>
      <c r="YF6" s="45"/>
      <c r="YG6" s="45"/>
      <c r="YH6" s="45"/>
      <c r="YI6" s="45"/>
      <c r="YJ6" s="45"/>
      <c r="YK6" s="45"/>
      <c r="YL6" s="45"/>
      <c r="YM6" s="45"/>
      <c r="YN6" s="45"/>
      <c r="YO6" s="45"/>
      <c r="YP6" s="45"/>
      <c r="YQ6" s="45"/>
      <c r="YR6" s="45"/>
      <c r="YS6" s="45"/>
      <c r="YT6" s="45"/>
      <c r="YU6" s="45"/>
      <c r="YV6" s="45"/>
      <c r="YW6" s="45"/>
      <c r="YX6" s="45"/>
      <c r="YY6" s="45"/>
      <c r="YZ6" s="45"/>
      <c r="ZA6" s="45"/>
      <c r="ZB6" s="45"/>
      <c r="ZC6" s="45"/>
      <c r="ZD6" s="45"/>
      <c r="ZE6" s="45"/>
      <c r="ZF6" s="45"/>
      <c r="ZG6" s="45"/>
      <c r="ZH6" s="45"/>
      <c r="ZI6" s="45"/>
      <c r="ZJ6" s="45"/>
      <c r="ZK6" s="45"/>
      <c r="ZL6" s="45"/>
      <c r="ZM6" s="45"/>
      <c r="ZN6" s="45"/>
      <c r="ZO6" s="45"/>
      <c r="ZP6" s="45"/>
      <c r="ZQ6" s="45"/>
      <c r="ZR6" s="45"/>
      <c r="ZS6" s="45"/>
      <c r="ZT6" s="45"/>
      <c r="ZU6" s="45"/>
      <c r="ZV6" s="45"/>
      <c r="ZW6" s="45"/>
      <c r="ZX6" s="45"/>
      <c r="ZY6" s="45"/>
      <c r="ZZ6" s="45"/>
      <c r="AAA6" s="45"/>
      <c r="AAB6" s="45"/>
      <c r="AAC6" s="45"/>
      <c r="AAD6" s="45"/>
      <c r="AAE6" s="45"/>
      <c r="AAF6" s="45"/>
      <c r="AAG6" s="45"/>
      <c r="AAH6" s="45"/>
      <c r="AAI6" s="45"/>
      <c r="AAJ6" s="45"/>
      <c r="AAK6" s="45"/>
      <c r="AAL6" s="45"/>
      <c r="AAM6" s="45"/>
      <c r="AAN6" s="45"/>
      <c r="AAO6" s="45"/>
      <c r="AAP6" s="45"/>
      <c r="AAQ6" s="45"/>
      <c r="AAR6" s="45"/>
      <c r="AAS6" s="45"/>
      <c r="AAT6" s="45"/>
      <c r="AAU6" s="45"/>
      <c r="AAV6" s="45"/>
      <c r="AAW6" s="45"/>
      <c r="AAX6" s="45"/>
      <c r="AAY6" s="45"/>
      <c r="AAZ6" s="45"/>
      <c r="ABA6" s="45"/>
      <c r="ABB6" s="45"/>
      <c r="ABC6" s="45"/>
      <c r="ABD6" s="45"/>
      <c r="ABE6" s="45"/>
      <c r="ABF6" s="45"/>
      <c r="ABG6" s="45"/>
      <c r="ABH6" s="45"/>
      <c r="ABI6" s="45"/>
      <c r="ABJ6" s="45"/>
      <c r="ABK6" s="45"/>
      <c r="ABL6" s="45"/>
      <c r="ABM6" s="45"/>
      <c r="ABN6" s="45"/>
      <c r="ABO6" s="45"/>
      <c r="ABP6" s="45"/>
      <c r="ABQ6" s="45"/>
      <c r="ABR6" s="45"/>
      <c r="ABS6" s="45"/>
      <c r="ABT6" s="45"/>
      <c r="ABU6" s="45"/>
      <c r="ABV6" s="45"/>
      <c r="ABW6" s="45"/>
      <c r="ABX6" s="45"/>
      <c r="ABY6" s="45"/>
      <c r="ABZ6" s="45"/>
      <c r="ACA6" s="45"/>
      <c r="ACB6" s="45"/>
      <c r="ACC6" s="45"/>
      <c r="ACD6" s="45"/>
      <c r="ACE6" s="45"/>
      <c r="ACF6" s="45"/>
      <c r="ACG6" s="45"/>
      <c r="ACH6" s="45"/>
      <c r="ACI6" s="45"/>
      <c r="ACJ6" s="45"/>
      <c r="ACK6" s="45"/>
      <c r="ACL6" s="45"/>
      <c r="ACM6" s="45"/>
      <c r="ACN6" s="45"/>
      <c r="ACO6" s="45"/>
      <c r="ACP6" s="45"/>
      <c r="ACQ6" s="45"/>
      <c r="ACR6" s="45"/>
      <c r="ACS6" s="45"/>
      <c r="ACT6" s="45"/>
      <c r="ACU6" s="45"/>
      <c r="ACV6" s="45"/>
      <c r="ACW6" s="45"/>
      <c r="ACX6" s="45"/>
      <c r="ACY6" s="45"/>
      <c r="ACZ6" s="45"/>
      <c r="ADA6" s="45"/>
      <c r="ADB6" s="45"/>
      <c r="ADC6" s="45"/>
      <c r="ADD6" s="45"/>
      <c r="ADE6" s="45"/>
      <c r="ADF6" s="45"/>
      <c r="ADG6" s="45"/>
      <c r="ADH6" s="45"/>
      <c r="ADI6" s="45"/>
      <c r="ADJ6" s="45"/>
      <c r="ADK6" s="45"/>
      <c r="ADL6" s="45"/>
      <c r="ADM6" s="45"/>
      <c r="ADN6" s="45"/>
      <c r="ADO6" s="45"/>
      <c r="ADP6" s="45"/>
      <c r="ADQ6" s="45"/>
      <c r="ADR6" s="45"/>
      <c r="ADS6" s="45"/>
      <c r="ADT6" s="45"/>
      <c r="ADU6" s="45"/>
      <c r="ADV6" s="45"/>
      <c r="ADW6" s="45"/>
      <c r="ADX6" s="45"/>
      <c r="ADY6" s="45"/>
      <c r="ADZ6" s="45"/>
      <c r="AEA6" s="45"/>
      <c r="AEB6" s="45"/>
      <c r="AEC6" s="45"/>
      <c r="AED6" s="45"/>
      <c r="AEE6" s="45"/>
      <c r="AEF6" s="45"/>
      <c r="AEG6" s="45"/>
      <c r="AEH6" s="45"/>
      <c r="AEI6" s="45"/>
      <c r="AEJ6" s="45"/>
      <c r="AEK6" s="45"/>
      <c r="AEL6" s="45"/>
      <c r="AEM6" s="45"/>
      <c r="AEN6" s="45"/>
      <c r="AEO6" s="45"/>
      <c r="AEP6" s="45"/>
      <c r="AEQ6" s="45"/>
      <c r="AER6" s="45"/>
      <c r="AES6" s="45"/>
      <c r="AET6" s="45"/>
      <c r="AEU6" s="45"/>
      <c r="AEV6" s="45"/>
      <c r="AEW6" s="45"/>
      <c r="AEX6" s="45"/>
      <c r="AEY6" s="45"/>
      <c r="AEZ6" s="45"/>
      <c r="AFA6" s="45"/>
      <c r="AFB6" s="45"/>
      <c r="AFC6" s="45"/>
      <c r="AFD6" s="45"/>
      <c r="AFE6" s="45"/>
      <c r="AFF6" s="45"/>
      <c r="AFG6" s="45"/>
      <c r="AFH6" s="45"/>
      <c r="AFI6" s="45"/>
      <c r="AFJ6" s="45"/>
      <c r="AFK6" s="45"/>
      <c r="AFL6" s="45"/>
      <c r="AFM6" s="45"/>
      <c r="AFN6" s="45"/>
      <c r="AFO6" s="45"/>
      <c r="AFP6" s="45"/>
      <c r="AFQ6" s="45"/>
      <c r="AFR6" s="45"/>
      <c r="AFS6" s="45"/>
      <c r="AFT6" s="45"/>
      <c r="AFU6" s="45"/>
      <c r="AFV6" s="45"/>
      <c r="AFW6" s="45"/>
      <c r="AFX6" s="45"/>
      <c r="AFY6" s="45"/>
      <c r="AFZ6" s="45"/>
      <c r="AGA6" s="45"/>
      <c r="AGB6" s="45"/>
      <c r="AGC6" s="45"/>
      <c r="AGD6" s="45"/>
      <c r="AGE6" s="45"/>
      <c r="AGF6" s="45"/>
      <c r="AGG6" s="45"/>
      <c r="AGH6" s="45"/>
      <c r="AGI6" s="45"/>
      <c r="AGJ6" s="45"/>
      <c r="AGK6" s="45"/>
      <c r="AGL6" s="45"/>
      <c r="AGM6" s="45"/>
      <c r="AGN6" s="45"/>
      <c r="AGO6" s="45"/>
      <c r="AGP6" s="45"/>
      <c r="AGQ6" s="45"/>
      <c r="AGR6" s="45"/>
      <c r="AGS6" s="45"/>
      <c r="AGT6" s="45"/>
      <c r="AGU6" s="45"/>
      <c r="AGV6" s="45"/>
      <c r="AGW6" s="45"/>
      <c r="AGX6" s="45"/>
      <c r="AGY6" s="45"/>
      <c r="AGZ6" s="45"/>
      <c r="AHA6" s="45"/>
      <c r="AHB6" s="45"/>
      <c r="AHC6" s="45"/>
      <c r="AHD6" s="45"/>
      <c r="AHE6" s="45"/>
      <c r="AHF6" s="45"/>
      <c r="AHG6" s="45"/>
      <c r="AHH6" s="45"/>
      <c r="AHI6" s="45"/>
      <c r="AHJ6" s="45"/>
      <c r="AHK6" s="45"/>
      <c r="AHL6" s="45"/>
      <c r="AHM6" s="45"/>
      <c r="AHN6" s="45"/>
      <c r="AHO6" s="45"/>
      <c r="AHP6" s="45"/>
      <c r="AHQ6" s="45"/>
      <c r="AHR6" s="45"/>
      <c r="AHS6" s="45"/>
      <c r="AHT6" s="45"/>
      <c r="AHU6" s="45"/>
      <c r="AHV6" s="45"/>
      <c r="AHW6" s="45"/>
      <c r="AHX6" s="45"/>
      <c r="AHY6" s="45"/>
      <c r="AHZ6" s="45"/>
      <c r="AIA6" s="45"/>
      <c r="AIB6" s="45"/>
      <c r="AIC6" s="45"/>
      <c r="AID6" s="45"/>
      <c r="AIE6" s="45"/>
      <c r="AIF6" s="45"/>
      <c r="AIG6" s="45"/>
      <c r="AIH6" s="45"/>
      <c r="AII6" s="45"/>
      <c r="AIJ6" s="45"/>
      <c r="AIK6" s="45"/>
      <c r="AIL6" s="45"/>
      <c r="AIM6" s="45"/>
      <c r="AIN6" s="45"/>
      <c r="AIO6" s="45"/>
      <c r="AIP6" s="45"/>
      <c r="AIQ6" s="45"/>
      <c r="AIR6" s="45"/>
      <c r="AIS6" s="45"/>
      <c r="AIT6" s="45"/>
      <c r="AIU6" s="45"/>
      <c r="AIV6" s="45"/>
      <c r="AIW6" s="45"/>
      <c r="AIX6" s="45"/>
      <c r="AIY6" s="45"/>
      <c r="AIZ6" s="45"/>
      <c r="AJA6" s="45"/>
      <c r="AJB6" s="45"/>
      <c r="AJC6" s="45"/>
      <c r="AJD6" s="45"/>
      <c r="AJE6" s="45"/>
      <c r="AJF6" s="45"/>
      <c r="AJG6" s="45"/>
      <c r="AJH6" s="45"/>
      <c r="AJI6" s="45"/>
      <c r="AJJ6" s="45"/>
      <c r="AJK6" s="45"/>
      <c r="AJL6" s="45"/>
      <c r="AJM6" s="45"/>
      <c r="AJN6" s="45"/>
      <c r="AJO6" s="45"/>
      <c r="AJP6" s="45"/>
      <c r="AJQ6" s="45"/>
      <c r="AJR6" s="45"/>
      <c r="AJS6" s="45"/>
      <c r="AJT6" s="45"/>
      <c r="AJU6" s="45"/>
      <c r="AJV6" s="45"/>
      <c r="AJW6" s="45"/>
      <c r="AJX6" s="45"/>
      <c r="AJY6" s="45"/>
      <c r="AJZ6" s="45"/>
      <c r="AKA6" s="45"/>
      <c r="AKB6" s="45"/>
      <c r="AKC6" s="45"/>
      <c r="AKD6" s="45"/>
      <c r="AKE6" s="45"/>
      <c r="AKF6" s="45"/>
      <c r="AKG6" s="45"/>
      <c r="AKH6" s="45"/>
      <c r="AKI6" s="45"/>
      <c r="AKJ6" s="45"/>
      <c r="AKK6" s="45"/>
      <c r="AKL6" s="45"/>
      <c r="AKM6" s="45"/>
      <c r="AKN6" s="45"/>
      <c r="AKO6" s="45"/>
      <c r="AKP6" s="45"/>
      <c r="AKQ6" s="45"/>
      <c r="AKR6" s="45"/>
      <c r="AKS6" s="45"/>
      <c r="AKT6" s="45"/>
      <c r="AKU6" s="45"/>
      <c r="AKV6" s="45"/>
      <c r="AKW6" s="45"/>
      <c r="AKX6" s="45"/>
      <c r="AKY6" s="45"/>
      <c r="AKZ6" s="45"/>
      <c r="ALA6" s="45"/>
      <c r="ALB6" s="45"/>
      <c r="ALC6" s="45"/>
      <c r="ALD6" s="45"/>
      <c r="ALE6" s="45"/>
      <c r="ALF6" s="45"/>
      <c r="ALG6" s="45"/>
      <c r="ALH6" s="45"/>
      <c r="ALI6" s="45"/>
      <c r="ALJ6" s="45"/>
      <c r="ALK6" s="45"/>
      <c r="ALL6" s="45"/>
      <c r="ALM6" s="45"/>
      <c r="ALN6" s="45"/>
      <c r="ALO6" s="45"/>
      <c r="ALP6" s="45"/>
      <c r="ALQ6" s="45"/>
      <c r="ALR6" s="45"/>
      <c r="ALS6" s="45"/>
      <c r="ALT6" s="45"/>
      <c r="ALU6" s="45"/>
      <c r="ALV6" s="45"/>
      <c r="ALW6" s="45"/>
      <c r="ALX6" s="48"/>
      <c r="ALY6" s="48"/>
      <c r="ALZ6" s="48"/>
      <c r="AMA6" s="48"/>
      <c r="AMB6" s="48"/>
      <c r="AMC6" s="48"/>
      <c r="AMD6" s="48"/>
      <c r="AME6" s="48"/>
      <c r="AMF6" s="48"/>
      <c r="AMG6" s="48"/>
      <c r="AMH6" s="48"/>
      <c r="AMI6" s="48"/>
      <c r="AMJ6" s="48"/>
    </row>
    <row r="7" spans="1:1024" s="49" customFormat="1" ht="18" customHeight="1" x14ac:dyDescent="0.25">
      <c r="A7" s="3"/>
      <c r="B7" s="64">
        <v>891</v>
      </c>
      <c r="C7" s="3">
        <f>IFERROR((VLOOKUP(B7,INSCRITOS!A:B,2,0)),"")</f>
        <v>107159</v>
      </c>
      <c r="D7" s="3" t="str">
        <f>IFERROR((VLOOKUP(B7,INSCRITOS!A:C,3,0)),"")</f>
        <v>6-7 anos</v>
      </c>
      <c r="E7" s="4" t="str">
        <f>IFERROR((VLOOKUP(B7,INSCRITOS!A:D,4,0)),"")</f>
        <v>Diogo Neves</v>
      </c>
      <c r="F7" s="3" t="str">
        <f>IFERROR((VLOOKUP(B7,INSCRITOS!A:F,6,0)),"")</f>
        <v>M</v>
      </c>
      <c r="G7" s="4" t="str">
        <f>IFERROR((VLOOKUP(B7,INSCRITOS!A:H,8,0)),"")</f>
        <v>Peniche A. C.</v>
      </c>
      <c r="H7" s="19"/>
      <c r="I7" s="42">
        <v>100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  <c r="LZ7" s="45"/>
      <c r="MA7" s="45"/>
      <c r="MB7" s="45"/>
      <c r="MC7" s="45"/>
      <c r="MD7" s="45"/>
      <c r="ME7" s="45"/>
      <c r="MF7" s="45"/>
      <c r="MG7" s="45"/>
      <c r="MH7" s="45"/>
      <c r="MI7" s="45"/>
      <c r="MJ7" s="45"/>
      <c r="MK7" s="45"/>
      <c r="ML7" s="45"/>
      <c r="MM7" s="45"/>
      <c r="MN7" s="45"/>
      <c r="MO7" s="45"/>
      <c r="MP7" s="45"/>
      <c r="MQ7" s="45"/>
      <c r="MR7" s="45"/>
      <c r="MS7" s="45"/>
      <c r="MT7" s="45"/>
      <c r="MU7" s="45"/>
      <c r="MV7" s="45"/>
      <c r="MW7" s="45"/>
      <c r="MX7" s="45"/>
      <c r="MY7" s="45"/>
      <c r="MZ7" s="45"/>
      <c r="NA7" s="45"/>
      <c r="NB7" s="45"/>
      <c r="NC7" s="45"/>
      <c r="ND7" s="45"/>
      <c r="NE7" s="45"/>
      <c r="NF7" s="45"/>
      <c r="NG7" s="45"/>
      <c r="NH7" s="45"/>
      <c r="NI7" s="45"/>
      <c r="NJ7" s="45"/>
      <c r="NK7" s="45"/>
      <c r="NL7" s="45"/>
      <c r="NM7" s="45"/>
      <c r="NN7" s="45"/>
      <c r="NO7" s="45"/>
      <c r="NP7" s="45"/>
      <c r="NQ7" s="45"/>
      <c r="NR7" s="45"/>
      <c r="NS7" s="45"/>
      <c r="NT7" s="45"/>
      <c r="NU7" s="45"/>
      <c r="NV7" s="45"/>
      <c r="NW7" s="45"/>
      <c r="NX7" s="45"/>
      <c r="NY7" s="45"/>
      <c r="NZ7" s="45"/>
      <c r="OA7" s="45"/>
      <c r="OB7" s="45"/>
      <c r="OC7" s="45"/>
      <c r="OD7" s="45"/>
      <c r="OE7" s="45"/>
      <c r="OF7" s="45"/>
      <c r="OG7" s="45"/>
      <c r="OH7" s="45"/>
      <c r="OI7" s="45"/>
      <c r="OJ7" s="45"/>
      <c r="OK7" s="45"/>
      <c r="OL7" s="45"/>
      <c r="OM7" s="45"/>
      <c r="ON7" s="45"/>
      <c r="OO7" s="45"/>
      <c r="OP7" s="45"/>
      <c r="OQ7" s="45"/>
      <c r="OR7" s="45"/>
      <c r="OS7" s="45"/>
      <c r="OT7" s="45"/>
      <c r="OU7" s="45"/>
      <c r="OV7" s="45"/>
      <c r="OW7" s="45"/>
      <c r="OX7" s="45"/>
      <c r="OY7" s="45"/>
      <c r="OZ7" s="45"/>
      <c r="PA7" s="45"/>
      <c r="PB7" s="45"/>
      <c r="PC7" s="45"/>
      <c r="PD7" s="45"/>
      <c r="PE7" s="45"/>
      <c r="PF7" s="45"/>
      <c r="PG7" s="45"/>
      <c r="PH7" s="45"/>
      <c r="PI7" s="45"/>
      <c r="PJ7" s="45"/>
      <c r="PK7" s="45"/>
      <c r="PL7" s="45"/>
      <c r="PM7" s="45"/>
      <c r="PN7" s="45"/>
      <c r="PO7" s="45"/>
      <c r="PP7" s="45"/>
      <c r="PQ7" s="45"/>
      <c r="PR7" s="45"/>
      <c r="PS7" s="45"/>
      <c r="PT7" s="45"/>
      <c r="PU7" s="45"/>
      <c r="PV7" s="45"/>
      <c r="PW7" s="45"/>
      <c r="PX7" s="45"/>
      <c r="PY7" s="45"/>
      <c r="PZ7" s="45"/>
      <c r="QA7" s="45"/>
      <c r="QB7" s="45"/>
      <c r="QC7" s="45"/>
      <c r="QD7" s="45"/>
      <c r="QE7" s="45"/>
      <c r="QF7" s="45"/>
      <c r="QG7" s="45"/>
      <c r="QH7" s="45"/>
      <c r="QI7" s="45"/>
      <c r="QJ7" s="45"/>
      <c r="QK7" s="45"/>
      <c r="QL7" s="45"/>
      <c r="QM7" s="45"/>
      <c r="QN7" s="45"/>
      <c r="QO7" s="45"/>
      <c r="QP7" s="45"/>
      <c r="QQ7" s="45"/>
      <c r="QR7" s="45"/>
      <c r="QS7" s="45"/>
      <c r="QT7" s="45"/>
      <c r="QU7" s="45"/>
      <c r="QV7" s="45"/>
      <c r="QW7" s="45"/>
      <c r="QX7" s="45"/>
      <c r="QY7" s="45"/>
      <c r="QZ7" s="45"/>
      <c r="RA7" s="45"/>
      <c r="RB7" s="45"/>
      <c r="RC7" s="45"/>
      <c r="RD7" s="45"/>
      <c r="RE7" s="45"/>
      <c r="RF7" s="45"/>
      <c r="RG7" s="45"/>
      <c r="RH7" s="45"/>
      <c r="RI7" s="45"/>
      <c r="RJ7" s="45"/>
      <c r="RK7" s="45"/>
      <c r="RL7" s="45"/>
      <c r="RM7" s="45"/>
      <c r="RN7" s="45"/>
      <c r="RO7" s="45"/>
      <c r="RP7" s="45"/>
      <c r="RQ7" s="45"/>
      <c r="RR7" s="45"/>
      <c r="RS7" s="45"/>
      <c r="RT7" s="45"/>
      <c r="RU7" s="45"/>
      <c r="RV7" s="45"/>
      <c r="RW7" s="45"/>
      <c r="RX7" s="45"/>
      <c r="RY7" s="45"/>
      <c r="RZ7" s="45"/>
      <c r="SA7" s="45"/>
      <c r="SB7" s="45"/>
      <c r="SC7" s="45"/>
      <c r="SD7" s="45"/>
      <c r="SE7" s="45"/>
      <c r="SF7" s="45"/>
      <c r="SG7" s="45"/>
      <c r="SH7" s="45"/>
      <c r="SI7" s="45"/>
      <c r="SJ7" s="45"/>
      <c r="SK7" s="45"/>
      <c r="SL7" s="45"/>
      <c r="SM7" s="45"/>
      <c r="SN7" s="45"/>
      <c r="SO7" s="45"/>
      <c r="SP7" s="45"/>
      <c r="SQ7" s="45"/>
      <c r="SR7" s="45"/>
      <c r="SS7" s="45"/>
      <c r="ST7" s="45"/>
      <c r="SU7" s="45"/>
      <c r="SV7" s="45"/>
      <c r="SW7" s="45"/>
      <c r="SX7" s="45"/>
      <c r="SY7" s="45"/>
      <c r="SZ7" s="45"/>
      <c r="TA7" s="45"/>
      <c r="TB7" s="45"/>
      <c r="TC7" s="45"/>
      <c r="TD7" s="45"/>
      <c r="TE7" s="45"/>
      <c r="TF7" s="45"/>
      <c r="TG7" s="45"/>
      <c r="TH7" s="45"/>
      <c r="TI7" s="45"/>
      <c r="TJ7" s="45"/>
      <c r="TK7" s="45"/>
      <c r="TL7" s="45"/>
      <c r="TM7" s="45"/>
      <c r="TN7" s="45"/>
      <c r="TO7" s="45"/>
      <c r="TP7" s="45"/>
      <c r="TQ7" s="45"/>
      <c r="TR7" s="45"/>
      <c r="TS7" s="45"/>
      <c r="TT7" s="45"/>
      <c r="TU7" s="45"/>
      <c r="TV7" s="45"/>
      <c r="TW7" s="45"/>
      <c r="TX7" s="45"/>
      <c r="TY7" s="45"/>
      <c r="TZ7" s="45"/>
      <c r="UA7" s="45"/>
      <c r="UB7" s="45"/>
      <c r="UC7" s="45"/>
      <c r="UD7" s="45"/>
      <c r="UE7" s="45"/>
      <c r="UF7" s="45"/>
      <c r="UG7" s="45"/>
      <c r="UH7" s="45"/>
      <c r="UI7" s="45"/>
      <c r="UJ7" s="45"/>
      <c r="UK7" s="45"/>
      <c r="UL7" s="45"/>
      <c r="UM7" s="45"/>
      <c r="UN7" s="45"/>
      <c r="UO7" s="45"/>
      <c r="UP7" s="45"/>
      <c r="UQ7" s="45"/>
      <c r="UR7" s="45"/>
      <c r="US7" s="45"/>
      <c r="UT7" s="45"/>
      <c r="UU7" s="45"/>
      <c r="UV7" s="45"/>
      <c r="UW7" s="45"/>
      <c r="UX7" s="45"/>
      <c r="UY7" s="45"/>
      <c r="UZ7" s="45"/>
      <c r="VA7" s="45"/>
      <c r="VB7" s="45"/>
      <c r="VC7" s="45"/>
      <c r="VD7" s="45"/>
      <c r="VE7" s="45"/>
      <c r="VF7" s="45"/>
      <c r="VG7" s="45"/>
      <c r="VH7" s="45"/>
      <c r="VI7" s="45"/>
      <c r="VJ7" s="45"/>
      <c r="VK7" s="45"/>
      <c r="VL7" s="45"/>
      <c r="VM7" s="45"/>
      <c r="VN7" s="45"/>
      <c r="VO7" s="45"/>
      <c r="VP7" s="45"/>
      <c r="VQ7" s="45"/>
      <c r="VR7" s="45"/>
      <c r="VS7" s="45"/>
      <c r="VT7" s="45"/>
      <c r="VU7" s="45"/>
      <c r="VV7" s="45"/>
      <c r="VW7" s="45"/>
      <c r="VX7" s="45"/>
      <c r="VY7" s="45"/>
      <c r="VZ7" s="45"/>
      <c r="WA7" s="45"/>
      <c r="WB7" s="45"/>
      <c r="WC7" s="45"/>
      <c r="WD7" s="45"/>
      <c r="WE7" s="45"/>
      <c r="WF7" s="45"/>
      <c r="WG7" s="45"/>
      <c r="WH7" s="45"/>
      <c r="WI7" s="45"/>
      <c r="WJ7" s="45"/>
      <c r="WK7" s="45"/>
      <c r="WL7" s="45"/>
      <c r="WM7" s="45"/>
      <c r="WN7" s="45"/>
      <c r="WO7" s="45"/>
      <c r="WP7" s="45"/>
      <c r="WQ7" s="45"/>
      <c r="WR7" s="45"/>
      <c r="WS7" s="45"/>
      <c r="WT7" s="45"/>
      <c r="WU7" s="45"/>
      <c r="WV7" s="45"/>
      <c r="WW7" s="45"/>
      <c r="WX7" s="45"/>
      <c r="WY7" s="45"/>
      <c r="WZ7" s="45"/>
      <c r="XA7" s="45"/>
      <c r="XB7" s="45"/>
      <c r="XC7" s="45"/>
      <c r="XD7" s="45"/>
      <c r="XE7" s="45"/>
      <c r="XF7" s="45"/>
      <c r="XG7" s="45"/>
      <c r="XH7" s="45"/>
      <c r="XI7" s="45"/>
      <c r="XJ7" s="45"/>
      <c r="XK7" s="45"/>
      <c r="XL7" s="45"/>
      <c r="XM7" s="45"/>
      <c r="XN7" s="45"/>
      <c r="XO7" s="45"/>
      <c r="XP7" s="45"/>
      <c r="XQ7" s="45"/>
      <c r="XR7" s="45"/>
      <c r="XS7" s="45"/>
      <c r="XT7" s="45"/>
      <c r="XU7" s="45"/>
      <c r="XV7" s="45"/>
      <c r="XW7" s="45"/>
      <c r="XX7" s="45"/>
      <c r="XY7" s="45"/>
      <c r="XZ7" s="45"/>
      <c r="YA7" s="45"/>
      <c r="YB7" s="45"/>
      <c r="YC7" s="45"/>
      <c r="YD7" s="45"/>
      <c r="YE7" s="45"/>
      <c r="YF7" s="45"/>
      <c r="YG7" s="45"/>
      <c r="YH7" s="45"/>
      <c r="YI7" s="45"/>
      <c r="YJ7" s="45"/>
      <c r="YK7" s="45"/>
      <c r="YL7" s="45"/>
      <c r="YM7" s="45"/>
      <c r="YN7" s="45"/>
      <c r="YO7" s="45"/>
      <c r="YP7" s="45"/>
      <c r="YQ7" s="45"/>
      <c r="YR7" s="45"/>
      <c r="YS7" s="45"/>
      <c r="YT7" s="45"/>
      <c r="YU7" s="45"/>
      <c r="YV7" s="45"/>
      <c r="YW7" s="45"/>
      <c r="YX7" s="45"/>
      <c r="YY7" s="45"/>
      <c r="YZ7" s="45"/>
      <c r="ZA7" s="45"/>
      <c r="ZB7" s="45"/>
      <c r="ZC7" s="45"/>
      <c r="ZD7" s="45"/>
      <c r="ZE7" s="45"/>
      <c r="ZF7" s="45"/>
      <c r="ZG7" s="45"/>
      <c r="ZH7" s="45"/>
      <c r="ZI7" s="45"/>
      <c r="ZJ7" s="45"/>
      <c r="ZK7" s="45"/>
      <c r="ZL7" s="45"/>
      <c r="ZM7" s="45"/>
      <c r="ZN7" s="45"/>
      <c r="ZO7" s="45"/>
      <c r="ZP7" s="45"/>
      <c r="ZQ7" s="45"/>
      <c r="ZR7" s="45"/>
      <c r="ZS7" s="45"/>
      <c r="ZT7" s="45"/>
      <c r="ZU7" s="45"/>
      <c r="ZV7" s="45"/>
      <c r="ZW7" s="45"/>
      <c r="ZX7" s="45"/>
      <c r="ZY7" s="45"/>
      <c r="ZZ7" s="45"/>
      <c r="AAA7" s="45"/>
      <c r="AAB7" s="45"/>
      <c r="AAC7" s="45"/>
      <c r="AAD7" s="45"/>
      <c r="AAE7" s="45"/>
      <c r="AAF7" s="45"/>
      <c r="AAG7" s="45"/>
      <c r="AAH7" s="45"/>
      <c r="AAI7" s="45"/>
      <c r="AAJ7" s="45"/>
      <c r="AAK7" s="45"/>
      <c r="AAL7" s="45"/>
      <c r="AAM7" s="45"/>
      <c r="AAN7" s="45"/>
      <c r="AAO7" s="45"/>
      <c r="AAP7" s="45"/>
      <c r="AAQ7" s="45"/>
      <c r="AAR7" s="45"/>
      <c r="AAS7" s="45"/>
      <c r="AAT7" s="45"/>
      <c r="AAU7" s="45"/>
      <c r="AAV7" s="45"/>
      <c r="AAW7" s="45"/>
      <c r="AAX7" s="45"/>
      <c r="AAY7" s="45"/>
      <c r="AAZ7" s="45"/>
      <c r="ABA7" s="45"/>
      <c r="ABB7" s="45"/>
      <c r="ABC7" s="45"/>
      <c r="ABD7" s="45"/>
      <c r="ABE7" s="45"/>
      <c r="ABF7" s="45"/>
      <c r="ABG7" s="45"/>
      <c r="ABH7" s="45"/>
      <c r="ABI7" s="45"/>
      <c r="ABJ7" s="45"/>
      <c r="ABK7" s="45"/>
      <c r="ABL7" s="45"/>
      <c r="ABM7" s="45"/>
      <c r="ABN7" s="45"/>
      <c r="ABO7" s="45"/>
      <c r="ABP7" s="45"/>
      <c r="ABQ7" s="45"/>
      <c r="ABR7" s="45"/>
      <c r="ABS7" s="45"/>
      <c r="ABT7" s="45"/>
      <c r="ABU7" s="45"/>
      <c r="ABV7" s="45"/>
      <c r="ABW7" s="45"/>
      <c r="ABX7" s="45"/>
      <c r="ABY7" s="45"/>
      <c r="ABZ7" s="45"/>
      <c r="ACA7" s="45"/>
      <c r="ACB7" s="45"/>
      <c r="ACC7" s="45"/>
      <c r="ACD7" s="45"/>
      <c r="ACE7" s="45"/>
      <c r="ACF7" s="45"/>
      <c r="ACG7" s="45"/>
      <c r="ACH7" s="45"/>
      <c r="ACI7" s="45"/>
      <c r="ACJ7" s="45"/>
      <c r="ACK7" s="45"/>
      <c r="ACL7" s="45"/>
      <c r="ACM7" s="45"/>
      <c r="ACN7" s="45"/>
      <c r="ACO7" s="45"/>
      <c r="ACP7" s="45"/>
      <c r="ACQ7" s="45"/>
      <c r="ACR7" s="45"/>
      <c r="ACS7" s="45"/>
      <c r="ACT7" s="45"/>
      <c r="ACU7" s="45"/>
      <c r="ACV7" s="45"/>
      <c r="ACW7" s="45"/>
      <c r="ACX7" s="45"/>
      <c r="ACY7" s="45"/>
      <c r="ACZ7" s="45"/>
      <c r="ADA7" s="45"/>
      <c r="ADB7" s="45"/>
      <c r="ADC7" s="45"/>
      <c r="ADD7" s="45"/>
      <c r="ADE7" s="45"/>
      <c r="ADF7" s="45"/>
      <c r="ADG7" s="45"/>
      <c r="ADH7" s="45"/>
      <c r="ADI7" s="45"/>
      <c r="ADJ7" s="45"/>
      <c r="ADK7" s="45"/>
      <c r="ADL7" s="45"/>
      <c r="ADM7" s="45"/>
      <c r="ADN7" s="45"/>
      <c r="ADO7" s="45"/>
      <c r="ADP7" s="45"/>
      <c r="ADQ7" s="45"/>
      <c r="ADR7" s="45"/>
      <c r="ADS7" s="45"/>
      <c r="ADT7" s="45"/>
      <c r="ADU7" s="45"/>
      <c r="ADV7" s="45"/>
      <c r="ADW7" s="45"/>
      <c r="ADX7" s="45"/>
      <c r="ADY7" s="45"/>
      <c r="ADZ7" s="45"/>
      <c r="AEA7" s="45"/>
      <c r="AEB7" s="45"/>
      <c r="AEC7" s="45"/>
      <c r="AED7" s="45"/>
      <c r="AEE7" s="45"/>
      <c r="AEF7" s="45"/>
      <c r="AEG7" s="45"/>
      <c r="AEH7" s="45"/>
      <c r="AEI7" s="45"/>
      <c r="AEJ7" s="45"/>
      <c r="AEK7" s="45"/>
      <c r="AEL7" s="45"/>
      <c r="AEM7" s="45"/>
      <c r="AEN7" s="45"/>
      <c r="AEO7" s="45"/>
      <c r="AEP7" s="45"/>
      <c r="AEQ7" s="45"/>
      <c r="AER7" s="45"/>
      <c r="AES7" s="45"/>
      <c r="AET7" s="45"/>
      <c r="AEU7" s="45"/>
      <c r="AEV7" s="45"/>
      <c r="AEW7" s="45"/>
      <c r="AEX7" s="45"/>
      <c r="AEY7" s="45"/>
      <c r="AEZ7" s="45"/>
      <c r="AFA7" s="45"/>
      <c r="AFB7" s="45"/>
      <c r="AFC7" s="45"/>
      <c r="AFD7" s="45"/>
      <c r="AFE7" s="45"/>
      <c r="AFF7" s="45"/>
      <c r="AFG7" s="45"/>
      <c r="AFH7" s="45"/>
      <c r="AFI7" s="45"/>
      <c r="AFJ7" s="45"/>
      <c r="AFK7" s="45"/>
      <c r="AFL7" s="45"/>
      <c r="AFM7" s="45"/>
      <c r="AFN7" s="45"/>
      <c r="AFO7" s="45"/>
      <c r="AFP7" s="45"/>
      <c r="AFQ7" s="45"/>
      <c r="AFR7" s="45"/>
      <c r="AFS7" s="45"/>
      <c r="AFT7" s="45"/>
      <c r="AFU7" s="45"/>
      <c r="AFV7" s="45"/>
      <c r="AFW7" s="45"/>
      <c r="AFX7" s="45"/>
      <c r="AFY7" s="45"/>
      <c r="AFZ7" s="45"/>
      <c r="AGA7" s="45"/>
      <c r="AGB7" s="45"/>
      <c r="AGC7" s="45"/>
      <c r="AGD7" s="45"/>
      <c r="AGE7" s="45"/>
      <c r="AGF7" s="45"/>
      <c r="AGG7" s="45"/>
      <c r="AGH7" s="45"/>
      <c r="AGI7" s="45"/>
      <c r="AGJ7" s="45"/>
      <c r="AGK7" s="45"/>
      <c r="AGL7" s="45"/>
      <c r="AGM7" s="45"/>
      <c r="AGN7" s="45"/>
      <c r="AGO7" s="45"/>
      <c r="AGP7" s="45"/>
      <c r="AGQ7" s="45"/>
      <c r="AGR7" s="45"/>
      <c r="AGS7" s="45"/>
      <c r="AGT7" s="45"/>
      <c r="AGU7" s="45"/>
      <c r="AGV7" s="45"/>
      <c r="AGW7" s="45"/>
      <c r="AGX7" s="45"/>
      <c r="AGY7" s="45"/>
      <c r="AGZ7" s="45"/>
      <c r="AHA7" s="45"/>
      <c r="AHB7" s="45"/>
      <c r="AHC7" s="45"/>
      <c r="AHD7" s="45"/>
      <c r="AHE7" s="45"/>
      <c r="AHF7" s="45"/>
      <c r="AHG7" s="45"/>
      <c r="AHH7" s="45"/>
      <c r="AHI7" s="45"/>
      <c r="AHJ7" s="45"/>
      <c r="AHK7" s="45"/>
      <c r="AHL7" s="45"/>
      <c r="AHM7" s="45"/>
      <c r="AHN7" s="45"/>
      <c r="AHO7" s="45"/>
      <c r="AHP7" s="45"/>
      <c r="AHQ7" s="45"/>
      <c r="AHR7" s="45"/>
      <c r="AHS7" s="45"/>
      <c r="AHT7" s="45"/>
      <c r="AHU7" s="45"/>
      <c r="AHV7" s="45"/>
      <c r="AHW7" s="45"/>
      <c r="AHX7" s="45"/>
      <c r="AHY7" s="45"/>
      <c r="AHZ7" s="45"/>
      <c r="AIA7" s="45"/>
      <c r="AIB7" s="45"/>
      <c r="AIC7" s="45"/>
      <c r="AID7" s="45"/>
      <c r="AIE7" s="45"/>
      <c r="AIF7" s="45"/>
      <c r="AIG7" s="45"/>
      <c r="AIH7" s="45"/>
      <c r="AII7" s="45"/>
      <c r="AIJ7" s="45"/>
      <c r="AIK7" s="45"/>
      <c r="AIL7" s="45"/>
      <c r="AIM7" s="45"/>
      <c r="AIN7" s="45"/>
      <c r="AIO7" s="45"/>
      <c r="AIP7" s="45"/>
      <c r="AIQ7" s="45"/>
      <c r="AIR7" s="45"/>
      <c r="AIS7" s="45"/>
      <c r="AIT7" s="45"/>
      <c r="AIU7" s="45"/>
      <c r="AIV7" s="45"/>
      <c r="AIW7" s="45"/>
      <c r="AIX7" s="45"/>
      <c r="AIY7" s="45"/>
      <c r="AIZ7" s="45"/>
      <c r="AJA7" s="45"/>
      <c r="AJB7" s="45"/>
      <c r="AJC7" s="45"/>
      <c r="AJD7" s="45"/>
      <c r="AJE7" s="45"/>
      <c r="AJF7" s="45"/>
      <c r="AJG7" s="45"/>
      <c r="AJH7" s="45"/>
      <c r="AJI7" s="45"/>
      <c r="AJJ7" s="45"/>
      <c r="AJK7" s="45"/>
      <c r="AJL7" s="45"/>
      <c r="AJM7" s="45"/>
      <c r="AJN7" s="45"/>
      <c r="AJO7" s="45"/>
      <c r="AJP7" s="45"/>
      <c r="AJQ7" s="45"/>
      <c r="AJR7" s="45"/>
      <c r="AJS7" s="45"/>
      <c r="AJT7" s="45"/>
      <c r="AJU7" s="45"/>
      <c r="AJV7" s="45"/>
      <c r="AJW7" s="45"/>
      <c r="AJX7" s="45"/>
      <c r="AJY7" s="45"/>
      <c r="AJZ7" s="45"/>
      <c r="AKA7" s="45"/>
      <c r="AKB7" s="45"/>
      <c r="AKC7" s="45"/>
      <c r="AKD7" s="45"/>
      <c r="AKE7" s="45"/>
      <c r="AKF7" s="45"/>
      <c r="AKG7" s="45"/>
      <c r="AKH7" s="45"/>
      <c r="AKI7" s="45"/>
      <c r="AKJ7" s="45"/>
      <c r="AKK7" s="45"/>
      <c r="AKL7" s="45"/>
      <c r="AKM7" s="45"/>
      <c r="AKN7" s="45"/>
      <c r="AKO7" s="45"/>
      <c r="AKP7" s="45"/>
      <c r="AKQ7" s="45"/>
      <c r="AKR7" s="45"/>
      <c r="AKS7" s="45"/>
      <c r="AKT7" s="45"/>
      <c r="AKU7" s="45"/>
      <c r="AKV7" s="45"/>
      <c r="AKW7" s="45"/>
      <c r="AKX7" s="45"/>
      <c r="AKY7" s="45"/>
      <c r="AKZ7" s="45"/>
      <c r="ALA7" s="45"/>
      <c r="ALB7" s="45"/>
      <c r="ALC7" s="45"/>
      <c r="ALD7" s="45"/>
      <c r="ALE7" s="45"/>
      <c r="ALF7" s="45"/>
      <c r="ALG7" s="45"/>
      <c r="ALH7" s="45"/>
      <c r="ALI7" s="45"/>
      <c r="ALJ7" s="45"/>
      <c r="ALK7" s="45"/>
      <c r="ALL7" s="45"/>
      <c r="ALM7" s="45"/>
      <c r="ALN7" s="45"/>
      <c r="ALO7" s="45"/>
      <c r="ALP7" s="45"/>
      <c r="ALQ7" s="45"/>
      <c r="ALR7" s="45"/>
      <c r="ALS7" s="45"/>
      <c r="ALT7" s="45"/>
      <c r="ALU7" s="45"/>
      <c r="ALV7" s="45"/>
      <c r="ALW7" s="45"/>
      <c r="ALX7" s="48"/>
      <c r="ALY7" s="48"/>
      <c r="ALZ7" s="48"/>
      <c r="AMA7" s="48"/>
      <c r="AMB7" s="48"/>
      <c r="AMC7" s="48"/>
      <c r="AMD7" s="48"/>
      <c r="AME7" s="48"/>
      <c r="AMF7" s="48"/>
      <c r="AMG7" s="48"/>
      <c r="AMH7" s="48"/>
      <c r="AMI7" s="48"/>
      <c r="AMJ7" s="48"/>
    </row>
    <row r="8" spans="1:1024" s="49" customFormat="1" ht="18" customHeight="1" x14ac:dyDescent="0.25">
      <c r="A8" s="3"/>
      <c r="B8" s="64">
        <v>5700</v>
      </c>
      <c r="C8" s="3">
        <f>IFERROR((VLOOKUP(B8,INSCRITOS!A:B,2,0)),"")</f>
        <v>0</v>
      </c>
      <c r="D8" s="3" t="str">
        <f>IFERROR((VLOOKUP(B8,INSCRITOS!A:C,3,0)),"")</f>
        <v>6-7 anos</v>
      </c>
      <c r="E8" s="4" t="str">
        <f>IFERROR((VLOOKUP(B8,INSCRITOS!A:D,4,0)),"")</f>
        <v>Franccesca Arrieta</v>
      </c>
      <c r="F8" s="3" t="str">
        <f>IFERROR((VLOOKUP(B8,INSCRITOS!A:F,6,0)),"")</f>
        <v>F</v>
      </c>
      <c r="G8" s="4" t="str">
        <f>IFERROR((VLOOKUP(B8,INSCRITOS!A:H,8,0)),"")</f>
        <v>Pimpões Triatlo</v>
      </c>
      <c r="H8" s="19"/>
      <c r="I8" s="42">
        <v>100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  <c r="LZ8" s="45"/>
      <c r="MA8" s="45"/>
      <c r="MB8" s="45"/>
      <c r="MC8" s="45"/>
      <c r="MD8" s="45"/>
      <c r="ME8" s="45"/>
      <c r="MF8" s="45"/>
      <c r="MG8" s="45"/>
      <c r="MH8" s="45"/>
      <c r="MI8" s="45"/>
      <c r="MJ8" s="45"/>
      <c r="MK8" s="45"/>
      <c r="ML8" s="45"/>
      <c r="MM8" s="45"/>
      <c r="MN8" s="45"/>
      <c r="MO8" s="45"/>
      <c r="MP8" s="45"/>
      <c r="MQ8" s="45"/>
      <c r="MR8" s="45"/>
      <c r="MS8" s="45"/>
      <c r="MT8" s="45"/>
      <c r="MU8" s="45"/>
      <c r="MV8" s="45"/>
      <c r="MW8" s="45"/>
      <c r="MX8" s="45"/>
      <c r="MY8" s="45"/>
      <c r="MZ8" s="45"/>
      <c r="NA8" s="45"/>
      <c r="NB8" s="45"/>
      <c r="NC8" s="45"/>
      <c r="ND8" s="45"/>
      <c r="NE8" s="45"/>
      <c r="NF8" s="45"/>
      <c r="NG8" s="45"/>
      <c r="NH8" s="45"/>
      <c r="NI8" s="45"/>
      <c r="NJ8" s="45"/>
      <c r="NK8" s="45"/>
      <c r="NL8" s="45"/>
      <c r="NM8" s="45"/>
      <c r="NN8" s="45"/>
      <c r="NO8" s="45"/>
      <c r="NP8" s="45"/>
      <c r="NQ8" s="45"/>
      <c r="NR8" s="45"/>
      <c r="NS8" s="45"/>
      <c r="NT8" s="45"/>
      <c r="NU8" s="45"/>
      <c r="NV8" s="45"/>
      <c r="NW8" s="45"/>
      <c r="NX8" s="45"/>
      <c r="NY8" s="45"/>
      <c r="NZ8" s="45"/>
      <c r="OA8" s="45"/>
      <c r="OB8" s="45"/>
      <c r="OC8" s="45"/>
      <c r="OD8" s="45"/>
      <c r="OE8" s="45"/>
      <c r="OF8" s="45"/>
      <c r="OG8" s="45"/>
      <c r="OH8" s="45"/>
      <c r="OI8" s="45"/>
      <c r="OJ8" s="45"/>
      <c r="OK8" s="45"/>
      <c r="OL8" s="45"/>
      <c r="OM8" s="45"/>
      <c r="ON8" s="45"/>
      <c r="OO8" s="45"/>
      <c r="OP8" s="45"/>
      <c r="OQ8" s="45"/>
      <c r="OR8" s="45"/>
      <c r="OS8" s="45"/>
      <c r="OT8" s="45"/>
      <c r="OU8" s="45"/>
      <c r="OV8" s="45"/>
      <c r="OW8" s="45"/>
      <c r="OX8" s="45"/>
      <c r="OY8" s="45"/>
      <c r="OZ8" s="45"/>
      <c r="PA8" s="45"/>
      <c r="PB8" s="45"/>
      <c r="PC8" s="45"/>
      <c r="PD8" s="45"/>
      <c r="PE8" s="45"/>
      <c r="PF8" s="45"/>
      <c r="PG8" s="45"/>
      <c r="PH8" s="45"/>
      <c r="PI8" s="45"/>
      <c r="PJ8" s="45"/>
      <c r="PK8" s="45"/>
      <c r="PL8" s="45"/>
      <c r="PM8" s="45"/>
      <c r="PN8" s="45"/>
      <c r="PO8" s="45"/>
      <c r="PP8" s="45"/>
      <c r="PQ8" s="45"/>
      <c r="PR8" s="45"/>
      <c r="PS8" s="45"/>
      <c r="PT8" s="45"/>
      <c r="PU8" s="45"/>
      <c r="PV8" s="45"/>
      <c r="PW8" s="45"/>
      <c r="PX8" s="45"/>
      <c r="PY8" s="45"/>
      <c r="PZ8" s="45"/>
      <c r="QA8" s="45"/>
      <c r="QB8" s="45"/>
      <c r="QC8" s="45"/>
      <c r="QD8" s="45"/>
      <c r="QE8" s="45"/>
      <c r="QF8" s="45"/>
      <c r="QG8" s="45"/>
      <c r="QH8" s="45"/>
      <c r="QI8" s="45"/>
      <c r="QJ8" s="45"/>
      <c r="QK8" s="45"/>
      <c r="QL8" s="45"/>
      <c r="QM8" s="45"/>
      <c r="QN8" s="45"/>
      <c r="QO8" s="45"/>
      <c r="QP8" s="45"/>
      <c r="QQ8" s="45"/>
      <c r="QR8" s="45"/>
      <c r="QS8" s="45"/>
      <c r="QT8" s="45"/>
      <c r="QU8" s="45"/>
      <c r="QV8" s="45"/>
      <c r="QW8" s="45"/>
      <c r="QX8" s="45"/>
      <c r="QY8" s="45"/>
      <c r="QZ8" s="45"/>
      <c r="RA8" s="45"/>
      <c r="RB8" s="45"/>
      <c r="RC8" s="45"/>
      <c r="RD8" s="45"/>
      <c r="RE8" s="45"/>
      <c r="RF8" s="45"/>
      <c r="RG8" s="45"/>
      <c r="RH8" s="45"/>
      <c r="RI8" s="45"/>
      <c r="RJ8" s="45"/>
      <c r="RK8" s="45"/>
      <c r="RL8" s="45"/>
      <c r="RM8" s="45"/>
      <c r="RN8" s="45"/>
      <c r="RO8" s="45"/>
      <c r="RP8" s="45"/>
      <c r="RQ8" s="45"/>
      <c r="RR8" s="45"/>
      <c r="RS8" s="45"/>
      <c r="RT8" s="45"/>
      <c r="RU8" s="45"/>
      <c r="RV8" s="45"/>
      <c r="RW8" s="45"/>
      <c r="RX8" s="45"/>
      <c r="RY8" s="45"/>
      <c r="RZ8" s="45"/>
      <c r="SA8" s="45"/>
      <c r="SB8" s="45"/>
      <c r="SC8" s="45"/>
      <c r="SD8" s="45"/>
      <c r="SE8" s="45"/>
      <c r="SF8" s="45"/>
      <c r="SG8" s="45"/>
      <c r="SH8" s="45"/>
      <c r="SI8" s="45"/>
      <c r="SJ8" s="45"/>
      <c r="SK8" s="45"/>
      <c r="SL8" s="45"/>
      <c r="SM8" s="45"/>
      <c r="SN8" s="45"/>
      <c r="SO8" s="45"/>
      <c r="SP8" s="45"/>
      <c r="SQ8" s="45"/>
      <c r="SR8" s="45"/>
      <c r="SS8" s="45"/>
      <c r="ST8" s="45"/>
      <c r="SU8" s="45"/>
      <c r="SV8" s="45"/>
      <c r="SW8" s="45"/>
      <c r="SX8" s="45"/>
      <c r="SY8" s="45"/>
      <c r="SZ8" s="45"/>
      <c r="TA8" s="45"/>
      <c r="TB8" s="45"/>
      <c r="TC8" s="45"/>
      <c r="TD8" s="45"/>
      <c r="TE8" s="45"/>
      <c r="TF8" s="45"/>
      <c r="TG8" s="45"/>
      <c r="TH8" s="45"/>
      <c r="TI8" s="45"/>
      <c r="TJ8" s="45"/>
      <c r="TK8" s="45"/>
      <c r="TL8" s="45"/>
      <c r="TM8" s="45"/>
      <c r="TN8" s="45"/>
      <c r="TO8" s="45"/>
      <c r="TP8" s="45"/>
      <c r="TQ8" s="45"/>
      <c r="TR8" s="45"/>
      <c r="TS8" s="45"/>
      <c r="TT8" s="45"/>
      <c r="TU8" s="45"/>
      <c r="TV8" s="45"/>
      <c r="TW8" s="45"/>
      <c r="TX8" s="45"/>
      <c r="TY8" s="45"/>
      <c r="TZ8" s="45"/>
      <c r="UA8" s="45"/>
      <c r="UB8" s="45"/>
      <c r="UC8" s="45"/>
      <c r="UD8" s="45"/>
      <c r="UE8" s="45"/>
      <c r="UF8" s="45"/>
      <c r="UG8" s="45"/>
      <c r="UH8" s="45"/>
      <c r="UI8" s="45"/>
      <c r="UJ8" s="45"/>
      <c r="UK8" s="45"/>
      <c r="UL8" s="45"/>
      <c r="UM8" s="45"/>
      <c r="UN8" s="45"/>
      <c r="UO8" s="45"/>
      <c r="UP8" s="45"/>
      <c r="UQ8" s="45"/>
      <c r="UR8" s="45"/>
      <c r="US8" s="45"/>
      <c r="UT8" s="45"/>
      <c r="UU8" s="45"/>
      <c r="UV8" s="45"/>
      <c r="UW8" s="45"/>
      <c r="UX8" s="45"/>
      <c r="UY8" s="45"/>
      <c r="UZ8" s="45"/>
      <c r="VA8" s="45"/>
      <c r="VB8" s="45"/>
      <c r="VC8" s="45"/>
      <c r="VD8" s="45"/>
      <c r="VE8" s="45"/>
      <c r="VF8" s="45"/>
      <c r="VG8" s="45"/>
      <c r="VH8" s="45"/>
      <c r="VI8" s="45"/>
      <c r="VJ8" s="45"/>
      <c r="VK8" s="45"/>
      <c r="VL8" s="45"/>
      <c r="VM8" s="45"/>
      <c r="VN8" s="45"/>
      <c r="VO8" s="45"/>
      <c r="VP8" s="45"/>
      <c r="VQ8" s="45"/>
      <c r="VR8" s="45"/>
      <c r="VS8" s="45"/>
      <c r="VT8" s="45"/>
      <c r="VU8" s="45"/>
      <c r="VV8" s="45"/>
      <c r="VW8" s="45"/>
      <c r="VX8" s="45"/>
      <c r="VY8" s="45"/>
      <c r="VZ8" s="45"/>
      <c r="WA8" s="45"/>
      <c r="WB8" s="45"/>
      <c r="WC8" s="45"/>
      <c r="WD8" s="45"/>
      <c r="WE8" s="45"/>
      <c r="WF8" s="45"/>
      <c r="WG8" s="45"/>
      <c r="WH8" s="45"/>
      <c r="WI8" s="45"/>
      <c r="WJ8" s="45"/>
      <c r="WK8" s="45"/>
      <c r="WL8" s="45"/>
      <c r="WM8" s="45"/>
      <c r="WN8" s="45"/>
      <c r="WO8" s="45"/>
      <c r="WP8" s="45"/>
      <c r="WQ8" s="45"/>
      <c r="WR8" s="45"/>
      <c r="WS8" s="45"/>
      <c r="WT8" s="45"/>
      <c r="WU8" s="45"/>
      <c r="WV8" s="45"/>
      <c r="WW8" s="45"/>
      <c r="WX8" s="45"/>
      <c r="WY8" s="45"/>
      <c r="WZ8" s="45"/>
      <c r="XA8" s="45"/>
      <c r="XB8" s="45"/>
      <c r="XC8" s="45"/>
      <c r="XD8" s="45"/>
      <c r="XE8" s="45"/>
      <c r="XF8" s="45"/>
      <c r="XG8" s="45"/>
      <c r="XH8" s="45"/>
      <c r="XI8" s="45"/>
      <c r="XJ8" s="45"/>
      <c r="XK8" s="45"/>
      <c r="XL8" s="45"/>
      <c r="XM8" s="45"/>
      <c r="XN8" s="45"/>
      <c r="XO8" s="45"/>
      <c r="XP8" s="45"/>
      <c r="XQ8" s="45"/>
      <c r="XR8" s="45"/>
      <c r="XS8" s="45"/>
      <c r="XT8" s="45"/>
      <c r="XU8" s="45"/>
      <c r="XV8" s="45"/>
      <c r="XW8" s="45"/>
      <c r="XX8" s="45"/>
      <c r="XY8" s="45"/>
      <c r="XZ8" s="45"/>
      <c r="YA8" s="45"/>
      <c r="YB8" s="45"/>
      <c r="YC8" s="45"/>
      <c r="YD8" s="45"/>
      <c r="YE8" s="45"/>
      <c r="YF8" s="45"/>
      <c r="YG8" s="45"/>
      <c r="YH8" s="45"/>
      <c r="YI8" s="45"/>
      <c r="YJ8" s="45"/>
      <c r="YK8" s="45"/>
      <c r="YL8" s="45"/>
      <c r="YM8" s="45"/>
      <c r="YN8" s="45"/>
      <c r="YO8" s="45"/>
      <c r="YP8" s="45"/>
      <c r="YQ8" s="45"/>
      <c r="YR8" s="45"/>
      <c r="YS8" s="45"/>
      <c r="YT8" s="45"/>
      <c r="YU8" s="45"/>
      <c r="YV8" s="45"/>
      <c r="YW8" s="45"/>
      <c r="YX8" s="45"/>
      <c r="YY8" s="45"/>
      <c r="YZ8" s="45"/>
      <c r="ZA8" s="45"/>
      <c r="ZB8" s="45"/>
      <c r="ZC8" s="45"/>
      <c r="ZD8" s="45"/>
      <c r="ZE8" s="45"/>
      <c r="ZF8" s="45"/>
      <c r="ZG8" s="45"/>
      <c r="ZH8" s="45"/>
      <c r="ZI8" s="45"/>
      <c r="ZJ8" s="45"/>
      <c r="ZK8" s="45"/>
      <c r="ZL8" s="45"/>
      <c r="ZM8" s="45"/>
      <c r="ZN8" s="45"/>
      <c r="ZO8" s="45"/>
      <c r="ZP8" s="45"/>
      <c r="ZQ8" s="45"/>
      <c r="ZR8" s="45"/>
      <c r="ZS8" s="45"/>
      <c r="ZT8" s="45"/>
      <c r="ZU8" s="45"/>
      <c r="ZV8" s="45"/>
      <c r="ZW8" s="45"/>
      <c r="ZX8" s="45"/>
      <c r="ZY8" s="45"/>
      <c r="ZZ8" s="45"/>
      <c r="AAA8" s="45"/>
      <c r="AAB8" s="45"/>
      <c r="AAC8" s="45"/>
      <c r="AAD8" s="45"/>
      <c r="AAE8" s="45"/>
      <c r="AAF8" s="45"/>
      <c r="AAG8" s="45"/>
      <c r="AAH8" s="45"/>
      <c r="AAI8" s="45"/>
      <c r="AAJ8" s="45"/>
      <c r="AAK8" s="45"/>
      <c r="AAL8" s="45"/>
      <c r="AAM8" s="45"/>
      <c r="AAN8" s="45"/>
      <c r="AAO8" s="45"/>
      <c r="AAP8" s="45"/>
      <c r="AAQ8" s="45"/>
      <c r="AAR8" s="45"/>
      <c r="AAS8" s="45"/>
      <c r="AAT8" s="45"/>
      <c r="AAU8" s="45"/>
      <c r="AAV8" s="45"/>
      <c r="AAW8" s="45"/>
      <c r="AAX8" s="45"/>
      <c r="AAY8" s="45"/>
      <c r="AAZ8" s="45"/>
      <c r="ABA8" s="45"/>
      <c r="ABB8" s="45"/>
      <c r="ABC8" s="45"/>
      <c r="ABD8" s="45"/>
      <c r="ABE8" s="45"/>
      <c r="ABF8" s="45"/>
      <c r="ABG8" s="45"/>
      <c r="ABH8" s="45"/>
      <c r="ABI8" s="45"/>
      <c r="ABJ8" s="45"/>
      <c r="ABK8" s="45"/>
      <c r="ABL8" s="45"/>
      <c r="ABM8" s="45"/>
      <c r="ABN8" s="45"/>
      <c r="ABO8" s="45"/>
      <c r="ABP8" s="45"/>
      <c r="ABQ8" s="45"/>
      <c r="ABR8" s="45"/>
      <c r="ABS8" s="45"/>
      <c r="ABT8" s="45"/>
      <c r="ABU8" s="45"/>
      <c r="ABV8" s="45"/>
      <c r="ABW8" s="45"/>
      <c r="ABX8" s="45"/>
      <c r="ABY8" s="45"/>
      <c r="ABZ8" s="45"/>
      <c r="ACA8" s="45"/>
      <c r="ACB8" s="45"/>
      <c r="ACC8" s="45"/>
      <c r="ACD8" s="45"/>
      <c r="ACE8" s="45"/>
      <c r="ACF8" s="45"/>
      <c r="ACG8" s="45"/>
      <c r="ACH8" s="45"/>
      <c r="ACI8" s="45"/>
      <c r="ACJ8" s="45"/>
      <c r="ACK8" s="45"/>
      <c r="ACL8" s="45"/>
      <c r="ACM8" s="45"/>
      <c r="ACN8" s="45"/>
      <c r="ACO8" s="45"/>
      <c r="ACP8" s="45"/>
      <c r="ACQ8" s="45"/>
      <c r="ACR8" s="45"/>
      <c r="ACS8" s="45"/>
      <c r="ACT8" s="45"/>
      <c r="ACU8" s="45"/>
      <c r="ACV8" s="45"/>
      <c r="ACW8" s="45"/>
      <c r="ACX8" s="45"/>
      <c r="ACY8" s="45"/>
      <c r="ACZ8" s="45"/>
      <c r="ADA8" s="45"/>
      <c r="ADB8" s="45"/>
      <c r="ADC8" s="45"/>
      <c r="ADD8" s="45"/>
      <c r="ADE8" s="45"/>
      <c r="ADF8" s="45"/>
      <c r="ADG8" s="45"/>
      <c r="ADH8" s="45"/>
      <c r="ADI8" s="45"/>
      <c r="ADJ8" s="45"/>
      <c r="ADK8" s="45"/>
      <c r="ADL8" s="45"/>
      <c r="ADM8" s="45"/>
      <c r="ADN8" s="45"/>
      <c r="ADO8" s="45"/>
      <c r="ADP8" s="45"/>
      <c r="ADQ8" s="45"/>
      <c r="ADR8" s="45"/>
      <c r="ADS8" s="45"/>
      <c r="ADT8" s="45"/>
      <c r="ADU8" s="45"/>
      <c r="ADV8" s="45"/>
      <c r="ADW8" s="45"/>
      <c r="ADX8" s="45"/>
      <c r="ADY8" s="45"/>
      <c r="ADZ8" s="45"/>
      <c r="AEA8" s="45"/>
      <c r="AEB8" s="45"/>
      <c r="AEC8" s="45"/>
      <c r="AED8" s="45"/>
      <c r="AEE8" s="45"/>
      <c r="AEF8" s="45"/>
      <c r="AEG8" s="45"/>
      <c r="AEH8" s="45"/>
      <c r="AEI8" s="45"/>
      <c r="AEJ8" s="45"/>
      <c r="AEK8" s="45"/>
      <c r="AEL8" s="45"/>
      <c r="AEM8" s="45"/>
      <c r="AEN8" s="45"/>
      <c r="AEO8" s="45"/>
      <c r="AEP8" s="45"/>
      <c r="AEQ8" s="45"/>
      <c r="AER8" s="45"/>
      <c r="AES8" s="45"/>
      <c r="AET8" s="45"/>
      <c r="AEU8" s="45"/>
      <c r="AEV8" s="45"/>
      <c r="AEW8" s="45"/>
      <c r="AEX8" s="45"/>
      <c r="AEY8" s="45"/>
      <c r="AEZ8" s="45"/>
      <c r="AFA8" s="45"/>
      <c r="AFB8" s="45"/>
      <c r="AFC8" s="45"/>
      <c r="AFD8" s="45"/>
      <c r="AFE8" s="45"/>
      <c r="AFF8" s="45"/>
      <c r="AFG8" s="45"/>
      <c r="AFH8" s="45"/>
      <c r="AFI8" s="45"/>
      <c r="AFJ8" s="45"/>
      <c r="AFK8" s="45"/>
      <c r="AFL8" s="45"/>
      <c r="AFM8" s="45"/>
      <c r="AFN8" s="45"/>
      <c r="AFO8" s="45"/>
      <c r="AFP8" s="45"/>
      <c r="AFQ8" s="45"/>
      <c r="AFR8" s="45"/>
      <c r="AFS8" s="45"/>
      <c r="AFT8" s="45"/>
      <c r="AFU8" s="45"/>
      <c r="AFV8" s="45"/>
      <c r="AFW8" s="45"/>
      <c r="AFX8" s="45"/>
      <c r="AFY8" s="45"/>
      <c r="AFZ8" s="45"/>
      <c r="AGA8" s="45"/>
      <c r="AGB8" s="45"/>
      <c r="AGC8" s="45"/>
      <c r="AGD8" s="45"/>
      <c r="AGE8" s="45"/>
      <c r="AGF8" s="45"/>
      <c r="AGG8" s="45"/>
      <c r="AGH8" s="45"/>
      <c r="AGI8" s="45"/>
      <c r="AGJ8" s="45"/>
      <c r="AGK8" s="45"/>
      <c r="AGL8" s="45"/>
      <c r="AGM8" s="45"/>
      <c r="AGN8" s="45"/>
      <c r="AGO8" s="45"/>
      <c r="AGP8" s="45"/>
      <c r="AGQ8" s="45"/>
      <c r="AGR8" s="45"/>
      <c r="AGS8" s="45"/>
      <c r="AGT8" s="45"/>
      <c r="AGU8" s="45"/>
      <c r="AGV8" s="45"/>
      <c r="AGW8" s="45"/>
      <c r="AGX8" s="45"/>
      <c r="AGY8" s="45"/>
      <c r="AGZ8" s="45"/>
      <c r="AHA8" s="45"/>
      <c r="AHB8" s="45"/>
      <c r="AHC8" s="45"/>
      <c r="AHD8" s="45"/>
      <c r="AHE8" s="45"/>
      <c r="AHF8" s="45"/>
      <c r="AHG8" s="45"/>
      <c r="AHH8" s="45"/>
      <c r="AHI8" s="45"/>
      <c r="AHJ8" s="45"/>
      <c r="AHK8" s="45"/>
      <c r="AHL8" s="45"/>
      <c r="AHM8" s="45"/>
      <c r="AHN8" s="45"/>
      <c r="AHO8" s="45"/>
      <c r="AHP8" s="45"/>
      <c r="AHQ8" s="45"/>
      <c r="AHR8" s="45"/>
      <c r="AHS8" s="45"/>
      <c r="AHT8" s="45"/>
      <c r="AHU8" s="45"/>
      <c r="AHV8" s="45"/>
      <c r="AHW8" s="45"/>
      <c r="AHX8" s="45"/>
      <c r="AHY8" s="45"/>
      <c r="AHZ8" s="45"/>
      <c r="AIA8" s="45"/>
      <c r="AIB8" s="45"/>
      <c r="AIC8" s="45"/>
      <c r="AID8" s="45"/>
      <c r="AIE8" s="45"/>
      <c r="AIF8" s="45"/>
      <c r="AIG8" s="45"/>
      <c r="AIH8" s="45"/>
      <c r="AII8" s="45"/>
      <c r="AIJ8" s="45"/>
      <c r="AIK8" s="45"/>
      <c r="AIL8" s="45"/>
      <c r="AIM8" s="45"/>
      <c r="AIN8" s="45"/>
      <c r="AIO8" s="45"/>
      <c r="AIP8" s="45"/>
      <c r="AIQ8" s="45"/>
      <c r="AIR8" s="45"/>
      <c r="AIS8" s="45"/>
      <c r="AIT8" s="45"/>
      <c r="AIU8" s="45"/>
      <c r="AIV8" s="45"/>
      <c r="AIW8" s="45"/>
      <c r="AIX8" s="45"/>
      <c r="AIY8" s="45"/>
      <c r="AIZ8" s="45"/>
      <c r="AJA8" s="45"/>
      <c r="AJB8" s="45"/>
      <c r="AJC8" s="45"/>
      <c r="AJD8" s="45"/>
      <c r="AJE8" s="45"/>
      <c r="AJF8" s="45"/>
      <c r="AJG8" s="45"/>
      <c r="AJH8" s="45"/>
      <c r="AJI8" s="45"/>
      <c r="AJJ8" s="45"/>
      <c r="AJK8" s="45"/>
      <c r="AJL8" s="45"/>
      <c r="AJM8" s="45"/>
      <c r="AJN8" s="45"/>
      <c r="AJO8" s="45"/>
      <c r="AJP8" s="45"/>
      <c r="AJQ8" s="45"/>
      <c r="AJR8" s="45"/>
      <c r="AJS8" s="45"/>
      <c r="AJT8" s="45"/>
      <c r="AJU8" s="45"/>
      <c r="AJV8" s="45"/>
      <c r="AJW8" s="45"/>
      <c r="AJX8" s="45"/>
      <c r="AJY8" s="45"/>
      <c r="AJZ8" s="45"/>
      <c r="AKA8" s="45"/>
      <c r="AKB8" s="45"/>
      <c r="AKC8" s="45"/>
      <c r="AKD8" s="45"/>
      <c r="AKE8" s="45"/>
      <c r="AKF8" s="45"/>
      <c r="AKG8" s="45"/>
      <c r="AKH8" s="45"/>
      <c r="AKI8" s="45"/>
      <c r="AKJ8" s="45"/>
      <c r="AKK8" s="45"/>
      <c r="AKL8" s="45"/>
      <c r="AKM8" s="45"/>
      <c r="AKN8" s="45"/>
      <c r="AKO8" s="45"/>
      <c r="AKP8" s="45"/>
      <c r="AKQ8" s="45"/>
      <c r="AKR8" s="45"/>
      <c r="AKS8" s="45"/>
      <c r="AKT8" s="45"/>
      <c r="AKU8" s="45"/>
      <c r="AKV8" s="45"/>
      <c r="AKW8" s="45"/>
      <c r="AKX8" s="45"/>
      <c r="AKY8" s="45"/>
      <c r="AKZ8" s="45"/>
      <c r="ALA8" s="45"/>
      <c r="ALB8" s="45"/>
      <c r="ALC8" s="45"/>
      <c r="ALD8" s="45"/>
      <c r="ALE8" s="45"/>
      <c r="ALF8" s="45"/>
      <c r="ALG8" s="45"/>
      <c r="ALH8" s="45"/>
      <c r="ALI8" s="45"/>
      <c r="ALJ8" s="45"/>
      <c r="ALK8" s="45"/>
      <c r="ALL8" s="45"/>
      <c r="ALM8" s="45"/>
      <c r="ALN8" s="45"/>
      <c r="ALO8" s="45"/>
      <c r="ALP8" s="45"/>
      <c r="ALQ8" s="45"/>
      <c r="ALR8" s="45"/>
      <c r="ALS8" s="45"/>
      <c r="ALT8" s="45"/>
      <c r="ALU8" s="45"/>
      <c r="ALV8" s="45"/>
      <c r="ALW8" s="45"/>
      <c r="ALX8" s="48"/>
      <c r="ALY8" s="48"/>
      <c r="ALZ8" s="48"/>
      <c r="AMA8" s="48"/>
      <c r="AMB8" s="48"/>
      <c r="AMC8" s="48"/>
      <c r="AMD8" s="48"/>
      <c r="AME8" s="48"/>
      <c r="AMF8" s="48"/>
      <c r="AMG8" s="48"/>
      <c r="AMH8" s="48"/>
      <c r="AMI8" s="48"/>
      <c r="AMJ8" s="48"/>
    </row>
    <row r="9" spans="1:1024" s="49" customFormat="1" ht="18" customHeight="1" x14ac:dyDescent="0.25">
      <c r="A9" s="3"/>
      <c r="B9" s="64">
        <v>5350</v>
      </c>
      <c r="C9" s="3">
        <f>IFERROR((VLOOKUP(B9,INSCRITOS!A:B,2,0)),"")</f>
        <v>0</v>
      </c>
      <c r="D9" s="3" t="str">
        <f>IFERROR((VLOOKUP(B9,INSCRITOS!A:C,3,0)),"")</f>
        <v>6-7 anos</v>
      </c>
      <c r="E9" s="4" t="str">
        <f>IFERROR((VLOOKUP(B9,INSCRITOS!A:D,4,0)),"")</f>
        <v>Francisca Maria Monteiro Amaral</v>
      </c>
      <c r="F9" s="3" t="str">
        <f>IFERROR((VLOOKUP(B9,INSCRITOS!A:F,6,0)),"")</f>
        <v>F</v>
      </c>
      <c r="G9" s="4" t="str">
        <f>IFERROR((VLOOKUP(B9,INSCRITOS!A:H,8,0)),"")</f>
        <v>Clube de Natação da Amadora</v>
      </c>
      <c r="H9" s="19"/>
      <c r="I9" s="42">
        <v>100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  <c r="LZ9" s="45"/>
      <c r="MA9" s="45"/>
      <c r="MB9" s="45"/>
      <c r="MC9" s="45"/>
      <c r="MD9" s="45"/>
      <c r="ME9" s="45"/>
      <c r="MF9" s="45"/>
      <c r="MG9" s="45"/>
      <c r="MH9" s="45"/>
      <c r="MI9" s="45"/>
      <c r="MJ9" s="45"/>
      <c r="MK9" s="45"/>
      <c r="ML9" s="45"/>
      <c r="MM9" s="45"/>
      <c r="MN9" s="45"/>
      <c r="MO9" s="45"/>
      <c r="MP9" s="45"/>
      <c r="MQ9" s="45"/>
      <c r="MR9" s="45"/>
      <c r="MS9" s="45"/>
      <c r="MT9" s="45"/>
      <c r="MU9" s="45"/>
      <c r="MV9" s="45"/>
      <c r="MW9" s="45"/>
      <c r="MX9" s="45"/>
      <c r="MY9" s="45"/>
      <c r="MZ9" s="45"/>
      <c r="NA9" s="45"/>
      <c r="NB9" s="45"/>
      <c r="NC9" s="45"/>
      <c r="ND9" s="45"/>
      <c r="NE9" s="45"/>
      <c r="NF9" s="45"/>
      <c r="NG9" s="45"/>
      <c r="NH9" s="45"/>
      <c r="NI9" s="45"/>
      <c r="NJ9" s="45"/>
      <c r="NK9" s="45"/>
      <c r="NL9" s="45"/>
      <c r="NM9" s="45"/>
      <c r="NN9" s="45"/>
      <c r="NO9" s="45"/>
      <c r="NP9" s="45"/>
      <c r="NQ9" s="45"/>
      <c r="NR9" s="45"/>
      <c r="NS9" s="45"/>
      <c r="NT9" s="45"/>
      <c r="NU9" s="45"/>
      <c r="NV9" s="45"/>
      <c r="NW9" s="45"/>
      <c r="NX9" s="45"/>
      <c r="NY9" s="45"/>
      <c r="NZ9" s="45"/>
      <c r="OA9" s="45"/>
      <c r="OB9" s="45"/>
      <c r="OC9" s="45"/>
      <c r="OD9" s="45"/>
      <c r="OE9" s="45"/>
      <c r="OF9" s="45"/>
      <c r="OG9" s="45"/>
      <c r="OH9" s="45"/>
      <c r="OI9" s="45"/>
      <c r="OJ9" s="45"/>
      <c r="OK9" s="45"/>
      <c r="OL9" s="45"/>
      <c r="OM9" s="45"/>
      <c r="ON9" s="45"/>
      <c r="OO9" s="45"/>
      <c r="OP9" s="45"/>
      <c r="OQ9" s="45"/>
      <c r="OR9" s="45"/>
      <c r="OS9" s="45"/>
      <c r="OT9" s="45"/>
      <c r="OU9" s="45"/>
      <c r="OV9" s="45"/>
      <c r="OW9" s="45"/>
      <c r="OX9" s="45"/>
      <c r="OY9" s="45"/>
      <c r="OZ9" s="45"/>
      <c r="PA9" s="45"/>
      <c r="PB9" s="45"/>
      <c r="PC9" s="45"/>
      <c r="PD9" s="45"/>
      <c r="PE9" s="45"/>
      <c r="PF9" s="45"/>
      <c r="PG9" s="45"/>
      <c r="PH9" s="45"/>
      <c r="PI9" s="45"/>
      <c r="PJ9" s="45"/>
      <c r="PK9" s="45"/>
      <c r="PL9" s="45"/>
      <c r="PM9" s="45"/>
      <c r="PN9" s="45"/>
      <c r="PO9" s="45"/>
      <c r="PP9" s="45"/>
      <c r="PQ9" s="45"/>
      <c r="PR9" s="45"/>
      <c r="PS9" s="45"/>
      <c r="PT9" s="45"/>
      <c r="PU9" s="45"/>
      <c r="PV9" s="45"/>
      <c r="PW9" s="45"/>
      <c r="PX9" s="45"/>
      <c r="PY9" s="45"/>
      <c r="PZ9" s="45"/>
      <c r="QA9" s="45"/>
      <c r="QB9" s="45"/>
      <c r="QC9" s="45"/>
      <c r="QD9" s="45"/>
      <c r="QE9" s="45"/>
      <c r="QF9" s="45"/>
      <c r="QG9" s="45"/>
      <c r="QH9" s="45"/>
      <c r="QI9" s="45"/>
      <c r="QJ9" s="45"/>
      <c r="QK9" s="45"/>
      <c r="QL9" s="45"/>
      <c r="QM9" s="45"/>
      <c r="QN9" s="45"/>
      <c r="QO9" s="45"/>
      <c r="QP9" s="45"/>
      <c r="QQ9" s="45"/>
      <c r="QR9" s="45"/>
      <c r="QS9" s="45"/>
      <c r="QT9" s="45"/>
      <c r="QU9" s="45"/>
      <c r="QV9" s="45"/>
      <c r="QW9" s="45"/>
      <c r="QX9" s="45"/>
      <c r="QY9" s="45"/>
      <c r="QZ9" s="45"/>
      <c r="RA9" s="45"/>
      <c r="RB9" s="45"/>
      <c r="RC9" s="45"/>
      <c r="RD9" s="45"/>
      <c r="RE9" s="45"/>
      <c r="RF9" s="45"/>
      <c r="RG9" s="45"/>
      <c r="RH9" s="45"/>
      <c r="RI9" s="45"/>
      <c r="RJ9" s="45"/>
      <c r="RK9" s="45"/>
      <c r="RL9" s="45"/>
      <c r="RM9" s="45"/>
      <c r="RN9" s="45"/>
      <c r="RO9" s="45"/>
      <c r="RP9" s="45"/>
      <c r="RQ9" s="45"/>
      <c r="RR9" s="45"/>
      <c r="RS9" s="45"/>
      <c r="RT9" s="45"/>
      <c r="RU9" s="45"/>
      <c r="RV9" s="45"/>
      <c r="RW9" s="45"/>
      <c r="RX9" s="45"/>
      <c r="RY9" s="45"/>
      <c r="RZ9" s="45"/>
      <c r="SA9" s="45"/>
      <c r="SB9" s="45"/>
      <c r="SC9" s="45"/>
      <c r="SD9" s="45"/>
      <c r="SE9" s="45"/>
      <c r="SF9" s="45"/>
      <c r="SG9" s="45"/>
      <c r="SH9" s="45"/>
      <c r="SI9" s="45"/>
      <c r="SJ9" s="45"/>
      <c r="SK9" s="45"/>
      <c r="SL9" s="45"/>
      <c r="SM9" s="45"/>
      <c r="SN9" s="45"/>
      <c r="SO9" s="45"/>
      <c r="SP9" s="45"/>
      <c r="SQ9" s="45"/>
      <c r="SR9" s="45"/>
      <c r="SS9" s="45"/>
      <c r="ST9" s="45"/>
      <c r="SU9" s="45"/>
      <c r="SV9" s="45"/>
      <c r="SW9" s="45"/>
      <c r="SX9" s="45"/>
      <c r="SY9" s="45"/>
      <c r="SZ9" s="45"/>
      <c r="TA9" s="45"/>
      <c r="TB9" s="45"/>
      <c r="TC9" s="45"/>
      <c r="TD9" s="45"/>
      <c r="TE9" s="45"/>
      <c r="TF9" s="45"/>
      <c r="TG9" s="45"/>
      <c r="TH9" s="45"/>
      <c r="TI9" s="45"/>
      <c r="TJ9" s="45"/>
      <c r="TK9" s="45"/>
      <c r="TL9" s="45"/>
      <c r="TM9" s="45"/>
      <c r="TN9" s="45"/>
      <c r="TO9" s="45"/>
      <c r="TP9" s="45"/>
      <c r="TQ9" s="45"/>
      <c r="TR9" s="45"/>
      <c r="TS9" s="45"/>
      <c r="TT9" s="45"/>
      <c r="TU9" s="45"/>
      <c r="TV9" s="45"/>
      <c r="TW9" s="45"/>
      <c r="TX9" s="45"/>
      <c r="TY9" s="45"/>
      <c r="TZ9" s="45"/>
      <c r="UA9" s="45"/>
      <c r="UB9" s="45"/>
      <c r="UC9" s="45"/>
      <c r="UD9" s="45"/>
      <c r="UE9" s="45"/>
      <c r="UF9" s="45"/>
      <c r="UG9" s="45"/>
      <c r="UH9" s="45"/>
      <c r="UI9" s="45"/>
      <c r="UJ9" s="45"/>
      <c r="UK9" s="45"/>
      <c r="UL9" s="45"/>
      <c r="UM9" s="45"/>
      <c r="UN9" s="45"/>
      <c r="UO9" s="45"/>
      <c r="UP9" s="45"/>
      <c r="UQ9" s="45"/>
      <c r="UR9" s="45"/>
      <c r="US9" s="45"/>
      <c r="UT9" s="45"/>
      <c r="UU9" s="45"/>
      <c r="UV9" s="45"/>
      <c r="UW9" s="45"/>
      <c r="UX9" s="45"/>
      <c r="UY9" s="45"/>
      <c r="UZ9" s="45"/>
      <c r="VA9" s="45"/>
      <c r="VB9" s="45"/>
      <c r="VC9" s="45"/>
      <c r="VD9" s="45"/>
      <c r="VE9" s="45"/>
      <c r="VF9" s="45"/>
      <c r="VG9" s="45"/>
      <c r="VH9" s="45"/>
      <c r="VI9" s="45"/>
      <c r="VJ9" s="45"/>
      <c r="VK9" s="45"/>
      <c r="VL9" s="45"/>
      <c r="VM9" s="45"/>
      <c r="VN9" s="45"/>
      <c r="VO9" s="45"/>
      <c r="VP9" s="45"/>
      <c r="VQ9" s="45"/>
      <c r="VR9" s="45"/>
      <c r="VS9" s="45"/>
      <c r="VT9" s="45"/>
      <c r="VU9" s="45"/>
      <c r="VV9" s="45"/>
      <c r="VW9" s="45"/>
      <c r="VX9" s="45"/>
      <c r="VY9" s="45"/>
      <c r="VZ9" s="45"/>
      <c r="WA9" s="45"/>
      <c r="WB9" s="45"/>
      <c r="WC9" s="45"/>
      <c r="WD9" s="45"/>
      <c r="WE9" s="45"/>
      <c r="WF9" s="45"/>
      <c r="WG9" s="45"/>
      <c r="WH9" s="45"/>
      <c r="WI9" s="45"/>
      <c r="WJ9" s="45"/>
      <c r="WK9" s="45"/>
      <c r="WL9" s="45"/>
      <c r="WM9" s="45"/>
      <c r="WN9" s="45"/>
      <c r="WO9" s="45"/>
      <c r="WP9" s="45"/>
      <c r="WQ9" s="45"/>
      <c r="WR9" s="45"/>
      <c r="WS9" s="45"/>
      <c r="WT9" s="45"/>
      <c r="WU9" s="45"/>
      <c r="WV9" s="45"/>
      <c r="WW9" s="45"/>
      <c r="WX9" s="45"/>
      <c r="WY9" s="45"/>
      <c r="WZ9" s="45"/>
      <c r="XA9" s="45"/>
      <c r="XB9" s="45"/>
      <c r="XC9" s="45"/>
      <c r="XD9" s="45"/>
      <c r="XE9" s="45"/>
      <c r="XF9" s="45"/>
      <c r="XG9" s="45"/>
      <c r="XH9" s="45"/>
      <c r="XI9" s="45"/>
      <c r="XJ9" s="45"/>
      <c r="XK9" s="45"/>
      <c r="XL9" s="45"/>
      <c r="XM9" s="45"/>
      <c r="XN9" s="45"/>
      <c r="XO9" s="45"/>
      <c r="XP9" s="45"/>
      <c r="XQ9" s="45"/>
      <c r="XR9" s="45"/>
      <c r="XS9" s="45"/>
      <c r="XT9" s="45"/>
      <c r="XU9" s="45"/>
      <c r="XV9" s="45"/>
      <c r="XW9" s="45"/>
      <c r="XX9" s="45"/>
      <c r="XY9" s="45"/>
      <c r="XZ9" s="45"/>
      <c r="YA9" s="45"/>
      <c r="YB9" s="45"/>
      <c r="YC9" s="45"/>
      <c r="YD9" s="45"/>
      <c r="YE9" s="45"/>
      <c r="YF9" s="45"/>
      <c r="YG9" s="45"/>
      <c r="YH9" s="45"/>
      <c r="YI9" s="45"/>
      <c r="YJ9" s="45"/>
      <c r="YK9" s="45"/>
      <c r="YL9" s="45"/>
      <c r="YM9" s="45"/>
      <c r="YN9" s="45"/>
      <c r="YO9" s="45"/>
      <c r="YP9" s="45"/>
      <c r="YQ9" s="45"/>
      <c r="YR9" s="45"/>
      <c r="YS9" s="45"/>
      <c r="YT9" s="45"/>
      <c r="YU9" s="45"/>
      <c r="YV9" s="45"/>
      <c r="YW9" s="45"/>
      <c r="YX9" s="45"/>
      <c r="YY9" s="45"/>
      <c r="YZ9" s="45"/>
      <c r="ZA9" s="45"/>
      <c r="ZB9" s="45"/>
      <c r="ZC9" s="45"/>
      <c r="ZD9" s="45"/>
      <c r="ZE9" s="45"/>
      <c r="ZF9" s="45"/>
      <c r="ZG9" s="45"/>
      <c r="ZH9" s="45"/>
      <c r="ZI9" s="45"/>
      <c r="ZJ9" s="45"/>
      <c r="ZK9" s="45"/>
      <c r="ZL9" s="45"/>
      <c r="ZM9" s="45"/>
      <c r="ZN9" s="45"/>
      <c r="ZO9" s="45"/>
      <c r="ZP9" s="45"/>
      <c r="ZQ9" s="45"/>
      <c r="ZR9" s="45"/>
      <c r="ZS9" s="45"/>
      <c r="ZT9" s="45"/>
      <c r="ZU9" s="45"/>
      <c r="ZV9" s="45"/>
      <c r="ZW9" s="45"/>
      <c r="ZX9" s="45"/>
      <c r="ZY9" s="45"/>
      <c r="ZZ9" s="45"/>
      <c r="AAA9" s="45"/>
      <c r="AAB9" s="45"/>
      <c r="AAC9" s="45"/>
      <c r="AAD9" s="45"/>
      <c r="AAE9" s="45"/>
      <c r="AAF9" s="45"/>
      <c r="AAG9" s="45"/>
      <c r="AAH9" s="45"/>
      <c r="AAI9" s="45"/>
      <c r="AAJ9" s="45"/>
      <c r="AAK9" s="45"/>
      <c r="AAL9" s="45"/>
      <c r="AAM9" s="45"/>
      <c r="AAN9" s="45"/>
      <c r="AAO9" s="45"/>
      <c r="AAP9" s="45"/>
      <c r="AAQ9" s="45"/>
      <c r="AAR9" s="45"/>
      <c r="AAS9" s="45"/>
      <c r="AAT9" s="45"/>
      <c r="AAU9" s="45"/>
      <c r="AAV9" s="45"/>
      <c r="AAW9" s="45"/>
      <c r="AAX9" s="45"/>
      <c r="AAY9" s="45"/>
      <c r="AAZ9" s="45"/>
      <c r="ABA9" s="45"/>
      <c r="ABB9" s="45"/>
      <c r="ABC9" s="45"/>
      <c r="ABD9" s="45"/>
      <c r="ABE9" s="45"/>
      <c r="ABF9" s="45"/>
      <c r="ABG9" s="45"/>
      <c r="ABH9" s="45"/>
      <c r="ABI9" s="45"/>
      <c r="ABJ9" s="45"/>
      <c r="ABK9" s="45"/>
      <c r="ABL9" s="45"/>
      <c r="ABM9" s="45"/>
      <c r="ABN9" s="45"/>
      <c r="ABO9" s="45"/>
      <c r="ABP9" s="45"/>
      <c r="ABQ9" s="45"/>
      <c r="ABR9" s="45"/>
      <c r="ABS9" s="45"/>
      <c r="ABT9" s="45"/>
      <c r="ABU9" s="45"/>
      <c r="ABV9" s="45"/>
      <c r="ABW9" s="45"/>
      <c r="ABX9" s="45"/>
      <c r="ABY9" s="45"/>
      <c r="ABZ9" s="45"/>
      <c r="ACA9" s="45"/>
      <c r="ACB9" s="45"/>
      <c r="ACC9" s="45"/>
      <c r="ACD9" s="45"/>
      <c r="ACE9" s="45"/>
      <c r="ACF9" s="45"/>
      <c r="ACG9" s="45"/>
      <c r="ACH9" s="45"/>
      <c r="ACI9" s="45"/>
      <c r="ACJ9" s="45"/>
      <c r="ACK9" s="45"/>
      <c r="ACL9" s="45"/>
      <c r="ACM9" s="45"/>
      <c r="ACN9" s="45"/>
      <c r="ACO9" s="45"/>
      <c r="ACP9" s="45"/>
      <c r="ACQ9" s="45"/>
      <c r="ACR9" s="45"/>
      <c r="ACS9" s="45"/>
      <c r="ACT9" s="45"/>
      <c r="ACU9" s="45"/>
      <c r="ACV9" s="45"/>
      <c r="ACW9" s="45"/>
      <c r="ACX9" s="45"/>
      <c r="ACY9" s="45"/>
      <c r="ACZ9" s="45"/>
      <c r="ADA9" s="45"/>
      <c r="ADB9" s="45"/>
      <c r="ADC9" s="45"/>
      <c r="ADD9" s="45"/>
      <c r="ADE9" s="45"/>
      <c r="ADF9" s="45"/>
      <c r="ADG9" s="45"/>
      <c r="ADH9" s="45"/>
      <c r="ADI9" s="45"/>
      <c r="ADJ9" s="45"/>
      <c r="ADK9" s="45"/>
      <c r="ADL9" s="45"/>
      <c r="ADM9" s="45"/>
      <c r="ADN9" s="45"/>
      <c r="ADO9" s="45"/>
      <c r="ADP9" s="45"/>
      <c r="ADQ9" s="45"/>
      <c r="ADR9" s="45"/>
      <c r="ADS9" s="45"/>
      <c r="ADT9" s="45"/>
      <c r="ADU9" s="45"/>
      <c r="ADV9" s="45"/>
      <c r="ADW9" s="45"/>
      <c r="ADX9" s="45"/>
      <c r="ADY9" s="45"/>
      <c r="ADZ9" s="45"/>
      <c r="AEA9" s="45"/>
      <c r="AEB9" s="45"/>
      <c r="AEC9" s="45"/>
      <c r="AED9" s="45"/>
      <c r="AEE9" s="45"/>
      <c r="AEF9" s="45"/>
      <c r="AEG9" s="45"/>
      <c r="AEH9" s="45"/>
      <c r="AEI9" s="45"/>
      <c r="AEJ9" s="45"/>
      <c r="AEK9" s="45"/>
      <c r="AEL9" s="45"/>
      <c r="AEM9" s="45"/>
      <c r="AEN9" s="45"/>
      <c r="AEO9" s="45"/>
      <c r="AEP9" s="45"/>
      <c r="AEQ9" s="45"/>
      <c r="AER9" s="45"/>
      <c r="AES9" s="45"/>
      <c r="AET9" s="45"/>
      <c r="AEU9" s="45"/>
      <c r="AEV9" s="45"/>
      <c r="AEW9" s="45"/>
      <c r="AEX9" s="45"/>
      <c r="AEY9" s="45"/>
      <c r="AEZ9" s="45"/>
      <c r="AFA9" s="45"/>
      <c r="AFB9" s="45"/>
      <c r="AFC9" s="45"/>
      <c r="AFD9" s="45"/>
      <c r="AFE9" s="45"/>
      <c r="AFF9" s="45"/>
      <c r="AFG9" s="45"/>
      <c r="AFH9" s="45"/>
      <c r="AFI9" s="45"/>
      <c r="AFJ9" s="45"/>
      <c r="AFK9" s="45"/>
      <c r="AFL9" s="45"/>
      <c r="AFM9" s="45"/>
      <c r="AFN9" s="45"/>
      <c r="AFO9" s="45"/>
      <c r="AFP9" s="45"/>
      <c r="AFQ9" s="45"/>
      <c r="AFR9" s="45"/>
      <c r="AFS9" s="45"/>
      <c r="AFT9" s="45"/>
      <c r="AFU9" s="45"/>
      <c r="AFV9" s="45"/>
      <c r="AFW9" s="45"/>
      <c r="AFX9" s="45"/>
      <c r="AFY9" s="45"/>
      <c r="AFZ9" s="45"/>
      <c r="AGA9" s="45"/>
      <c r="AGB9" s="45"/>
      <c r="AGC9" s="45"/>
      <c r="AGD9" s="45"/>
      <c r="AGE9" s="45"/>
      <c r="AGF9" s="45"/>
      <c r="AGG9" s="45"/>
      <c r="AGH9" s="45"/>
      <c r="AGI9" s="45"/>
      <c r="AGJ9" s="45"/>
      <c r="AGK9" s="45"/>
      <c r="AGL9" s="45"/>
      <c r="AGM9" s="45"/>
      <c r="AGN9" s="45"/>
      <c r="AGO9" s="45"/>
      <c r="AGP9" s="45"/>
      <c r="AGQ9" s="45"/>
      <c r="AGR9" s="45"/>
      <c r="AGS9" s="45"/>
      <c r="AGT9" s="45"/>
      <c r="AGU9" s="45"/>
      <c r="AGV9" s="45"/>
      <c r="AGW9" s="45"/>
      <c r="AGX9" s="45"/>
      <c r="AGY9" s="45"/>
      <c r="AGZ9" s="45"/>
      <c r="AHA9" s="45"/>
      <c r="AHB9" s="45"/>
      <c r="AHC9" s="45"/>
      <c r="AHD9" s="45"/>
      <c r="AHE9" s="45"/>
      <c r="AHF9" s="45"/>
      <c r="AHG9" s="45"/>
      <c r="AHH9" s="45"/>
      <c r="AHI9" s="45"/>
      <c r="AHJ9" s="45"/>
      <c r="AHK9" s="45"/>
      <c r="AHL9" s="45"/>
      <c r="AHM9" s="45"/>
      <c r="AHN9" s="45"/>
      <c r="AHO9" s="45"/>
      <c r="AHP9" s="45"/>
      <c r="AHQ9" s="45"/>
      <c r="AHR9" s="45"/>
      <c r="AHS9" s="45"/>
      <c r="AHT9" s="45"/>
      <c r="AHU9" s="45"/>
      <c r="AHV9" s="45"/>
      <c r="AHW9" s="45"/>
      <c r="AHX9" s="45"/>
      <c r="AHY9" s="45"/>
      <c r="AHZ9" s="45"/>
      <c r="AIA9" s="45"/>
      <c r="AIB9" s="45"/>
      <c r="AIC9" s="45"/>
      <c r="AID9" s="45"/>
      <c r="AIE9" s="45"/>
      <c r="AIF9" s="45"/>
      <c r="AIG9" s="45"/>
      <c r="AIH9" s="45"/>
      <c r="AII9" s="45"/>
      <c r="AIJ9" s="45"/>
      <c r="AIK9" s="45"/>
      <c r="AIL9" s="45"/>
      <c r="AIM9" s="45"/>
      <c r="AIN9" s="45"/>
      <c r="AIO9" s="45"/>
      <c r="AIP9" s="45"/>
      <c r="AIQ9" s="45"/>
      <c r="AIR9" s="45"/>
      <c r="AIS9" s="45"/>
      <c r="AIT9" s="45"/>
      <c r="AIU9" s="45"/>
      <c r="AIV9" s="45"/>
      <c r="AIW9" s="45"/>
      <c r="AIX9" s="45"/>
      <c r="AIY9" s="45"/>
      <c r="AIZ9" s="45"/>
      <c r="AJA9" s="45"/>
      <c r="AJB9" s="45"/>
      <c r="AJC9" s="45"/>
      <c r="AJD9" s="45"/>
      <c r="AJE9" s="45"/>
      <c r="AJF9" s="45"/>
      <c r="AJG9" s="45"/>
      <c r="AJH9" s="45"/>
      <c r="AJI9" s="45"/>
      <c r="AJJ9" s="45"/>
      <c r="AJK9" s="45"/>
      <c r="AJL9" s="45"/>
      <c r="AJM9" s="45"/>
      <c r="AJN9" s="45"/>
      <c r="AJO9" s="45"/>
      <c r="AJP9" s="45"/>
      <c r="AJQ9" s="45"/>
      <c r="AJR9" s="45"/>
      <c r="AJS9" s="45"/>
      <c r="AJT9" s="45"/>
      <c r="AJU9" s="45"/>
      <c r="AJV9" s="45"/>
      <c r="AJW9" s="45"/>
      <c r="AJX9" s="45"/>
      <c r="AJY9" s="45"/>
      <c r="AJZ9" s="45"/>
      <c r="AKA9" s="45"/>
      <c r="AKB9" s="45"/>
      <c r="AKC9" s="45"/>
      <c r="AKD9" s="45"/>
      <c r="AKE9" s="45"/>
      <c r="AKF9" s="45"/>
      <c r="AKG9" s="45"/>
      <c r="AKH9" s="45"/>
      <c r="AKI9" s="45"/>
      <c r="AKJ9" s="45"/>
      <c r="AKK9" s="45"/>
      <c r="AKL9" s="45"/>
      <c r="AKM9" s="45"/>
      <c r="AKN9" s="45"/>
      <c r="AKO9" s="45"/>
      <c r="AKP9" s="45"/>
      <c r="AKQ9" s="45"/>
      <c r="AKR9" s="45"/>
      <c r="AKS9" s="45"/>
      <c r="AKT9" s="45"/>
      <c r="AKU9" s="45"/>
      <c r="AKV9" s="45"/>
      <c r="AKW9" s="45"/>
      <c r="AKX9" s="45"/>
      <c r="AKY9" s="45"/>
      <c r="AKZ9" s="45"/>
      <c r="ALA9" s="45"/>
      <c r="ALB9" s="45"/>
      <c r="ALC9" s="45"/>
      <c r="ALD9" s="45"/>
      <c r="ALE9" s="45"/>
      <c r="ALF9" s="45"/>
      <c r="ALG9" s="45"/>
      <c r="ALH9" s="45"/>
      <c r="ALI9" s="45"/>
      <c r="ALJ9" s="45"/>
      <c r="ALK9" s="45"/>
      <c r="ALL9" s="45"/>
      <c r="ALM9" s="45"/>
      <c r="ALN9" s="45"/>
      <c r="ALO9" s="45"/>
      <c r="ALP9" s="45"/>
      <c r="ALQ9" s="45"/>
      <c r="ALR9" s="45"/>
      <c r="ALS9" s="45"/>
      <c r="ALT9" s="45"/>
      <c r="ALU9" s="45"/>
      <c r="ALV9" s="45"/>
      <c r="ALW9" s="45"/>
      <c r="ALX9" s="48"/>
      <c r="ALY9" s="48"/>
      <c r="ALZ9" s="48"/>
      <c r="AMA9" s="48"/>
      <c r="AMB9" s="48"/>
      <c r="AMC9" s="48"/>
      <c r="AMD9" s="48"/>
      <c r="AME9" s="48"/>
      <c r="AMF9" s="48"/>
      <c r="AMG9" s="48"/>
      <c r="AMH9" s="48"/>
      <c r="AMI9" s="48"/>
      <c r="AMJ9" s="48"/>
    </row>
    <row r="10" spans="1:1024" s="49" customFormat="1" ht="18" customHeight="1" x14ac:dyDescent="0.25">
      <c r="A10" s="3"/>
      <c r="B10" s="64">
        <v>630</v>
      </c>
      <c r="C10" s="3">
        <f>IFERROR((VLOOKUP(B10,INSCRITOS!A:B,2,0)),"")</f>
        <v>107891</v>
      </c>
      <c r="D10" s="3" t="str">
        <f>IFERROR((VLOOKUP(B10,INSCRITOS!A:C,3,0)),"")</f>
        <v>6-7 anos</v>
      </c>
      <c r="E10" s="4" t="str">
        <f>IFERROR((VLOOKUP(B10,INSCRITOS!A:D,4,0)),"")</f>
        <v>Gabriel Geldenhuys</v>
      </c>
      <c r="F10" s="3" t="str">
        <f>IFERROR((VLOOKUP(B10,INSCRITOS!A:F,6,0)),"")</f>
        <v>M</v>
      </c>
      <c r="G10" s="4" t="str">
        <f>IFERROR((VLOOKUP(B10,INSCRITOS!A:H,8,0)),"")</f>
        <v>Alhandra Sporting Club</v>
      </c>
      <c r="H10" s="19"/>
      <c r="I10" s="42">
        <v>100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  <c r="LZ10" s="45"/>
      <c r="MA10" s="45"/>
      <c r="MB10" s="45"/>
      <c r="MC10" s="45"/>
      <c r="MD10" s="45"/>
      <c r="ME10" s="45"/>
      <c r="MF10" s="45"/>
      <c r="MG10" s="45"/>
      <c r="MH10" s="45"/>
      <c r="MI10" s="45"/>
      <c r="MJ10" s="45"/>
      <c r="MK10" s="45"/>
      <c r="ML10" s="45"/>
      <c r="MM10" s="45"/>
      <c r="MN10" s="45"/>
      <c r="MO10" s="45"/>
      <c r="MP10" s="45"/>
      <c r="MQ10" s="45"/>
      <c r="MR10" s="45"/>
      <c r="MS10" s="45"/>
      <c r="MT10" s="45"/>
      <c r="MU10" s="45"/>
      <c r="MV10" s="45"/>
      <c r="MW10" s="45"/>
      <c r="MX10" s="45"/>
      <c r="MY10" s="45"/>
      <c r="MZ10" s="45"/>
      <c r="NA10" s="45"/>
      <c r="NB10" s="45"/>
      <c r="NC10" s="45"/>
      <c r="ND10" s="45"/>
      <c r="NE10" s="45"/>
      <c r="NF10" s="45"/>
      <c r="NG10" s="45"/>
      <c r="NH10" s="45"/>
      <c r="NI10" s="45"/>
      <c r="NJ10" s="45"/>
      <c r="NK10" s="45"/>
      <c r="NL10" s="45"/>
      <c r="NM10" s="45"/>
      <c r="NN10" s="45"/>
      <c r="NO10" s="45"/>
      <c r="NP10" s="45"/>
      <c r="NQ10" s="45"/>
      <c r="NR10" s="45"/>
      <c r="NS10" s="45"/>
      <c r="NT10" s="45"/>
      <c r="NU10" s="45"/>
      <c r="NV10" s="45"/>
      <c r="NW10" s="45"/>
      <c r="NX10" s="45"/>
      <c r="NY10" s="45"/>
      <c r="NZ10" s="45"/>
      <c r="OA10" s="45"/>
      <c r="OB10" s="45"/>
      <c r="OC10" s="45"/>
      <c r="OD10" s="45"/>
      <c r="OE10" s="45"/>
      <c r="OF10" s="45"/>
      <c r="OG10" s="45"/>
      <c r="OH10" s="45"/>
      <c r="OI10" s="45"/>
      <c r="OJ10" s="45"/>
      <c r="OK10" s="45"/>
      <c r="OL10" s="45"/>
      <c r="OM10" s="45"/>
      <c r="ON10" s="45"/>
      <c r="OO10" s="45"/>
      <c r="OP10" s="45"/>
      <c r="OQ10" s="45"/>
      <c r="OR10" s="45"/>
      <c r="OS10" s="45"/>
      <c r="OT10" s="45"/>
      <c r="OU10" s="45"/>
      <c r="OV10" s="45"/>
      <c r="OW10" s="45"/>
      <c r="OX10" s="45"/>
      <c r="OY10" s="45"/>
      <c r="OZ10" s="45"/>
      <c r="PA10" s="45"/>
      <c r="PB10" s="45"/>
      <c r="PC10" s="45"/>
      <c r="PD10" s="45"/>
      <c r="PE10" s="45"/>
      <c r="PF10" s="45"/>
      <c r="PG10" s="45"/>
      <c r="PH10" s="45"/>
      <c r="PI10" s="45"/>
      <c r="PJ10" s="45"/>
      <c r="PK10" s="45"/>
      <c r="PL10" s="45"/>
      <c r="PM10" s="45"/>
      <c r="PN10" s="45"/>
      <c r="PO10" s="45"/>
      <c r="PP10" s="45"/>
      <c r="PQ10" s="45"/>
      <c r="PR10" s="45"/>
      <c r="PS10" s="45"/>
      <c r="PT10" s="45"/>
      <c r="PU10" s="45"/>
      <c r="PV10" s="45"/>
      <c r="PW10" s="45"/>
      <c r="PX10" s="45"/>
      <c r="PY10" s="45"/>
      <c r="PZ10" s="45"/>
      <c r="QA10" s="45"/>
      <c r="QB10" s="45"/>
      <c r="QC10" s="45"/>
      <c r="QD10" s="45"/>
      <c r="QE10" s="45"/>
      <c r="QF10" s="45"/>
      <c r="QG10" s="45"/>
      <c r="QH10" s="45"/>
      <c r="QI10" s="45"/>
      <c r="QJ10" s="45"/>
      <c r="QK10" s="45"/>
      <c r="QL10" s="45"/>
      <c r="QM10" s="45"/>
      <c r="QN10" s="45"/>
      <c r="QO10" s="45"/>
      <c r="QP10" s="45"/>
      <c r="QQ10" s="45"/>
      <c r="QR10" s="45"/>
      <c r="QS10" s="45"/>
      <c r="QT10" s="45"/>
      <c r="QU10" s="45"/>
      <c r="QV10" s="45"/>
      <c r="QW10" s="45"/>
      <c r="QX10" s="45"/>
      <c r="QY10" s="45"/>
      <c r="QZ10" s="45"/>
      <c r="RA10" s="45"/>
      <c r="RB10" s="45"/>
      <c r="RC10" s="45"/>
      <c r="RD10" s="45"/>
      <c r="RE10" s="45"/>
      <c r="RF10" s="45"/>
      <c r="RG10" s="45"/>
      <c r="RH10" s="45"/>
      <c r="RI10" s="45"/>
      <c r="RJ10" s="45"/>
      <c r="RK10" s="45"/>
      <c r="RL10" s="45"/>
      <c r="RM10" s="45"/>
      <c r="RN10" s="45"/>
      <c r="RO10" s="45"/>
      <c r="RP10" s="45"/>
      <c r="RQ10" s="45"/>
      <c r="RR10" s="45"/>
      <c r="RS10" s="45"/>
      <c r="RT10" s="45"/>
      <c r="RU10" s="45"/>
      <c r="RV10" s="45"/>
      <c r="RW10" s="45"/>
      <c r="RX10" s="45"/>
      <c r="RY10" s="45"/>
      <c r="RZ10" s="45"/>
      <c r="SA10" s="45"/>
      <c r="SB10" s="45"/>
      <c r="SC10" s="45"/>
      <c r="SD10" s="45"/>
      <c r="SE10" s="45"/>
      <c r="SF10" s="45"/>
      <c r="SG10" s="45"/>
      <c r="SH10" s="45"/>
      <c r="SI10" s="45"/>
      <c r="SJ10" s="45"/>
      <c r="SK10" s="45"/>
      <c r="SL10" s="45"/>
      <c r="SM10" s="45"/>
      <c r="SN10" s="45"/>
      <c r="SO10" s="45"/>
      <c r="SP10" s="45"/>
      <c r="SQ10" s="45"/>
      <c r="SR10" s="45"/>
      <c r="SS10" s="45"/>
      <c r="ST10" s="45"/>
      <c r="SU10" s="45"/>
      <c r="SV10" s="45"/>
      <c r="SW10" s="45"/>
      <c r="SX10" s="45"/>
      <c r="SY10" s="45"/>
      <c r="SZ10" s="45"/>
      <c r="TA10" s="45"/>
      <c r="TB10" s="45"/>
      <c r="TC10" s="45"/>
      <c r="TD10" s="45"/>
      <c r="TE10" s="45"/>
      <c r="TF10" s="45"/>
      <c r="TG10" s="45"/>
      <c r="TH10" s="45"/>
      <c r="TI10" s="45"/>
      <c r="TJ10" s="45"/>
      <c r="TK10" s="45"/>
      <c r="TL10" s="45"/>
      <c r="TM10" s="45"/>
      <c r="TN10" s="45"/>
      <c r="TO10" s="45"/>
      <c r="TP10" s="45"/>
      <c r="TQ10" s="45"/>
      <c r="TR10" s="45"/>
      <c r="TS10" s="45"/>
      <c r="TT10" s="45"/>
      <c r="TU10" s="45"/>
      <c r="TV10" s="45"/>
      <c r="TW10" s="45"/>
      <c r="TX10" s="45"/>
      <c r="TY10" s="45"/>
      <c r="TZ10" s="45"/>
      <c r="UA10" s="45"/>
      <c r="UB10" s="45"/>
      <c r="UC10" s="45"/>
      <c r="UD10" s="45"/>
      <c r="UE10" s="45"/>
      <c r="UF10" s="45"/>
      <c r="UG10" s="45"/>
      <c r="UH10" s="45"/>
      <c r="UI10" s="45"/>
      <c r="UJ10" s="45"/>
      <c r="UK10" s="45"/>
      <c r="UL10" s="45"/>
      <c r="UM10" s="45"/>
      <c r="UN10" s="45"/>
      <c r="UO10" s="45"/>
      <c r="UP10" s="45"/>
      <c r="UQ10" s="45"/>
      <c r="UR10" s="45"/>
      <c r="US10" s="45"/>
      <c r="UT10" s="45"/>
      <c r="UU10" s="45"/>
      <c r="UV10" s="45"/>
      <c r="UW10" s="45"/>
      <c r="UX10" s="45"/>
      <c r="UY10" s="45"/>
      <c r="UZ10" s="45"/>
      <c r="VA10" s="45"/>
      <c r="VB10" s="45"/>
      <c r="VC10" s="45"/>
      <c r="VD10" s="45"/>
      <c r="VE10" s="45"/>
      <c r="VF10" s="45"/>
      <c r="VG10" s="45"/>
      <c r="VH10" s="45"/>
      <c r="VI10" s="45"/>
      <c r="VJ10" s="45"/>
      <c r="VK10" s="45"/>
      <c r="VL10" s="45"/>
      <c r="VM10" s="45"/>
      <c r="VN10" s="45"/>
      <c r="VO10" s="45"/>
      <c r="VP10" s="45"/>
      <c r="VQ10" s="45"/>
      <c r="VR10" s="45"/>
      <c r="VS10" s="45"/>
      <c r="VT10" s="45"/>
      <c r="VU10" s="45"/>
      <c r="VV10" s="45"/>
      <c r="VW10" s="45"/>
      <c r="VX10" s="45"/>
      <c r="VY10" s="45"/>
      <c r="VZ10" s="45"/>
      <c r="WA10" s="45"/>
      <c r="WB10" s="45"/>
      <c r="WC10" s="45"/>
      <c r="WD10" s="45"/>
      <c r="WE10" s="45"/>
      <c r="WF10" s="45"/>
      <c r="WG10" s="45"/>
      <c r="WH10" s="45"/>
      <c r="WI10" s="45"/>
      <c r="WJ10" s="45"/>
      <c r="WK10" s="45"/>
      <c r="WL10" s="45"/>
      <c r="WM10" s="45"/>
      <c r="WN10" s="45"/>
      <c r="WO10" s="45"/>
      <c r="WP10" s="45"/>
      <c r="WQ10" s="45"/>
      <c r="WR10" s="45"/>
      <c r="WS10" s="45"/>
      <c r="WT10" s="45"/>
      <c r="WU10" s="45"/>
      <c r="WV10" s="45"/>
      <c r="WW10" s="45"/>
      <c r="WX10" s="45"/>
      <c r="WY10" s="45"/>
      <c r="WZ10" s="45"/>
      <c r="XA10" s="45"/>
      <c r="XB10" s="45"/>
      <c r="XC10" s="45"/>
      <c r="XD10" s="45"/>
      <c r="XE10" s="45"/>
      <c r="XF10" s="45"/>
      <c r="XG10" s="45"/>
      <c r="XH10" s="45"/>
      <c r="XI10" s="45"/>
      <c r="XJ10" s="45"/>
      <c r="XK10" s="45"/>
      <c r="XL10" s="45"/>
      <c r="XM10" s="45"/>
      <c r="XN10" s="45"/>
      <c r="XO10" s="45"/>
      <c r="XP10" s="45"/>
      <c r="XQ10" s="45"/>
      <c r="XR10" s="45"/>
      <c r="XS10" s="45"/>
      <c r="XT10" s="45"/>
      <c r="XU10" s="45"/>
      <c r="XV10" s="45"/>
      <c r="XW10" s="45"/>
      <c r="XX10" s="45"/>
      <c r="XY10" s="45"/>
      <c r="XZ10" s="45"/>
      <c r="YA10" s="45"/>
      <c r="YB10" s="45"/>
      <c r="YC10" s="45"/>
      <c r="YD10" s="45"/>
      <c r="YE10" s="45"/>
      <c r="YF10" s="45"/>
      <c r="YG10" s="45"/>
      <c r="YH10" s="45"/>
      <c r="YI10" s="45"/>
      <c r="YJ10" s="45"/>
      <c r="YK10" s="45"/>
      <c r="YL10" s="45"/>
      <c r="YM10" s="45"/>
      <c r="YN10" s="45"/>
      <c r="YO10" s="45"/>
      <c r="YP10" s="45"/>
      <c r="YQ10" s="45"/>
      <c r="YR10" s="45"/>
      <c r="YS10" s="45"/>
      <c r="YT10" s="45"/>
      <c r="YU10" s="45"/>
      <c r="YV10" s="45"/>
      <c r="YW10" s="45"/>
      <c r="YX10" s="45"/>
      <c r="YY10" s="45"/>
      <c r="YZ10" s="45"/>
      <c r="ZA10" s="45"/>
      <c r="ZB10" s="45"/>
      <c r="ZC10" s="45"/>
      <c r="ZD10" s="45"/>
      <c r="ZE10" s="45"/>
      <c r="ZF10" s="45"/>
      <c r="ZG10" s="45"/>
      <c r="ZH10" s="45"/>
      <c r="ZI10" s="45"/>
      <c r="ZJ10" s="45"/>
      <c r="ZK10" s="45"/>
      <c r="ZL10" s="45"/>
      <c r="ZM10" s="45"/>
      <c r="ZN10" s="45"/>
      <c r="ZO10" s="45"/>
      <c r="ZP10" s="45"/>
      <c r="ZQ10" s="45"/>
      <c r="ZR10" s="45"/>
      <c r="ZS10" s="45"/>
      <c r="ZT10" s="45"/>
      <c r="ZU10" s="45"/>
      <c r="ZV10" s="45"/>
      <c r="ZW10" s="45"/>
      <c r="ZX10" s="45"/>
      <c r="ZY10" s="45"/>
      <c r="ZZ10" s="45"/>
      <c r="AAA10" s="45"/>
      <c r="AAB10" s="45"/>
      <c r="AAC10" s="45"/>
      <c r="AAD10" s="45"/>
      <c r="AAE10" s="45"/>
      <c r="AAF10" s="45"/>
      <c r="AAG10" s="45"/>
      <c r="AAH10" s="45"/>
      <c r="AAI10" s="45"/>
      <c r="AAJ10" s="45"/>
      <c r="AAK10" s="45"/>
      <c r="AAL10" s="45"/>
      <c r="AAM10" s="45"/>
      <c r="AAN10" s="45"/>
      <c r="AAO10" s="45"/>
      <c r="AAP10" s="45"/>
      <c r="AAQ10" s="45"/>
      <c r="AAR10" s="45"/>
      <c r="AAS10" s="45"/>
      <c r="AAT10" s="45"/>
      <c r="AAU10" s="45"/>
      <c r="AAV10" s="45"/>
      <c r="AAW10" s="45"/>
      <c r="AAX10" s="45"/>
      <c r="AAY10" s="45"/>
      <c r="AAZ10" s="45"/>
      <c r="ABA10" s="45"/>
      <c r="ABB10" s="45"/>
      <c r="ABC10" s="45"/>
      <c r="ABD10" s="45"/>
      <c r="ABE10" s="45"/>
      <c r="ABF10" s="45"/>
      <c r="ABG10" s="45"/>
      <c r="ABH10" s="45"/>
      <c r="ABI10" s="45"/>
      <c r="ABJ10" s="45"/>
      <c r="ABK10" s="45"/>
      <c r="ABL10" s="45"/>
      <c r="ABM10" s="45"/>
      <c r="ABN10" s="45"/>
      <c r="ABO10" s="45"/>
      <c r="ABP10" s="45"/>
      <c r="ABQ10" s="45"/>
      <c r="ABR10" s="45"/>
      <c r="ABS10" s="45"/>
      <c r="ABT10" s="45"/>
      <c r="ABU10" s="45"/>
      <c r="ABV10" s="45"/>
      <c r="ABW10" s="45"/>
      <c r="ABX10" s="45"/>
      <c r="ABY10" s="45"/>
      <c r="ABZ10" s="45"/>
      <c r="ACA10" s="45"/>
      <c r="ACB10" s="45"/>
      <c r="ACC10" s="45"/>
      <c r="ACD10" s="45"/>
      <c r="ACE10" s="45"/>
      <c r="ACF10" s="45"/>
      <c r="ACG10" s="45"/>
      <c r="ACH10" s="45"/>
      <c r="ACI10" s="45"/>
      <c r="ACJ10" s="45"/>
      <c r="ACK10" s="45"/>
      <c r="ACL10" s="45"/>
      <c r="ACM10" s="45"/>
      <c r="ACN10" s="45"/>
      <c r="ACO10" s="45"/>
      <c r="ACP10" s="45"/>
      <c r="ACQ10" s="45"/>
      <c r="ACR10" s="45"/>
      <c r="ACS10" s="45"/>
      <c r="ACT10" s="45"/>
      <c r="ACU10" s="45"/>
      <c r="ACV10" s="45"/>
      <c r="ACW10" s="45"/>
      <c r="ACX10" s="45"/>
      <c r="ACY10" s="45"/>
      <c r="ACZ10" s="45"/>
      <c r="ADA10" s="45"/>
      <c r="ADB10" s="45"/>
      <c r="ADC10" s="45"/>
      <c r="ADD10" s="45"/>
      <c r="ADE10" s="45"/>
      <c r="ADF10" s="45"/>
      <c r="ADG10" s="45"/>
      <c r="ADH10" s="45"/>
      <c r="ADI10" s="45"/>
      <c r="ADJ10" s="45"/>
      <c r="ADK10" s="45"/>
      <c r="ADL10" s="45"/>
      <c r="ADM10" s="45"/>
      <c r="ADN10" s="45"/>
      <c r="ADO10" s="45"/>
      <c r="ADP10" s="45"/>
      <c r="ADQ10" s="45"/>
      <c r="ADR10" s="45"/>
      <c r="ADS10" s="45"/>
      <c r="ADT10" s="45"/>
      <c r="ADU10" s="45"/>
      <c r="ADV10" s="45"/>
      <c r="ADW10" s="45"/>
      <c r="ADX10" s="45"/>
      <c r="ADY10" s="45"/>
      <c r="ADZ10" s="45"/>
      <c r="AEA10" s="45"/>
      <c r="AEB10" s="45"/>
      <c r="AEC10" s="45"/>
      <c r="AED10" s="45"/>
      <c r="AEE10" s="45"/>
      <c r="AEF10" s="45"/>
      <c r="AEG10" s="45"/>
      <c r="AEH10" s="45"/>
      <c r="AEI10" s="45"/>
      <c r="AEJ10" s="45"/>
      <c r="AEK10" s="45"/>
      <c r="AEL10" s="45"/>
      <c r="AEM10" s="45"/>
      <c r="AEN10" s="45"/>
      <c r="AEO10" s="45"/>
      <c r="AEP10" s="45"/>
      <c r="AEQ10" s="45"/>
      <c r="AER10" s="45"/>
      <c r="AES10" s="45"/>
      <c r="AET10" s="45"/>
      <c r="AEU10" s="45"/>
      <c r="AEV10" s="45"/>
      <c r="AEW10" s="45"/>
      <c r="AEX10" s="45"/>
      <c r="AEY10" s="45"/>
      <c r="AEZ10" s="45"/>
      <c r="AFA10" s="45"/>
      <c r="AFB10" s="45"/>
      <c r="AFC10" s="45"/>
      <c r="AFD10" s="45"/>
      <c r="AFE10" s="45"/>
      <c r="AFF10" s="45"/>
      <c r="AFG10" s="45"/>
      <c r="AFH10" s="45"/>
      <c r="AFI10" s="45"/>
      <c r="AFJ10" s="45"/>
      <c r="AFK10" s="45"/>
      <c r="AFL10" s="45"/>
      <c r="AFM10" s="45"/>
      <c r="AFN10" s="45"/>
      <c r="AFO10" s="45"/>
      <c r="AFP10" s="45"/>
      <c r="AFQ10" s="45"/>
      <c r="AFR10" s="45"/>
      <c r="AFS10" s="45"/>
      <c r="AFT10" s="45"/>
      <c r="AFU10" s="45"/>
      <c r="AFV10" s="45"/>
      <c r="AFW10" s="45"/>
      <c r="AFX10" s="45"/>
      <c r="AFY10" s="45"/>
      <c r="AFZ10" s="45"/>
      <c r="AGA10" s="45"/>
      <c r="AGB10" s="45"/>
      <c r="AGC10" s="45"/>
      <c r="AGD10" s="45"/>
      <c r="AGE10" s="45"/>
      <c r="AGF10" s="45"/>
      <c r="AGG10" s="45"/>
      <c r="AGH10" s="45"/>
      <c r="AGI10" s="45"/>
      <c r="AGJ10" s="45"/>
      <c r="AGK10" s="45"/>
      <c r="AGL10" s="45"/>
      <c r="AGM10" s="45"/>
      <c r="AGN10" s="45"/>
      <c r="AGO10" s="45"/>
      <c r="AGP10" s="45"/>
      <c r="AGQ10" s="45"/>
      <c r="AGR10" s="45"/>
      <c r="AGS10" s="45"/>
      <c r="AGT10" s="45"/>
      <c r="AGU10" s="45"/>
      <c r="AGV10" s="45"/>
      <c r="AGW10" s="45"/>
      <c r="AGX10" s="45"/>
      <c r="AGY10" s="45"/>
      <c r="AGZ10" s="45"/>
      <c r="AHA10" s="45"/>
      <c r="AHB10" s="45"/>
      <c r="AHC10" s="45"/>
      <c r="AHD10" s="45"/>
      <c r="AHE10" s="45"/>
      <c r="AHF10" s="45"/>
      <c r="AHG10" s="45"/>
      <c r="AHH10" s="45"/>
      <c r="AHI10" s="45"/>
      <c r="AHJ10" s="45"/>
      <c r="AHK10" s="45"/>
      <c r="AHL10" s="45"/>
      <c r="AHM10" s="45"/>
      <c r="AHN10" s="45"/>
      <c r="AHO10" s="45"/>
      <c r="AHP10" s="45"/>
      <c r="AHQ10" s="45"/>
      <c r="AHR10" s="45"/>
      <c r="AHS10" s="45"/>
      <c r="AHT10" s="45"/>
      <c r="AHU10" s="45"/>
      <c r="AHV10" s="45"/>
      <c r="AHW10" s="45"/>
      <c r="AHX10" s="45"/>
      <c r="AHY10" s="45"/>
      <c r="AHZ10" s="45"/>
      <c r="AIA10" s="45"/>
      <c r="AIB10" s="45"/>
      <c r="AIC10" s="45"/>
      <c r="AID10" s="45"/>
      <c r="AIE10" s="45"/>
      <c r="AIF10" s="45"/>
      <c r="AIG10" s="45"/>
      <c r="AIH10" s="45"/>
      <c r="AII10" s="45"/>
      <c r="AIJ10" s="45"/>
      <c r="AIK10" s="45"/>
      <c r="AIL10" s="45"/>
      <c r="AIM10" s="45"/>
      <c r="AIN10" s="45"/>
      <c r="AIO10" s="45"/>
      <c r="AIP10" s="45"/>
      <c r="AIQ10" s="45"/>
      <c r="AIR10" s="45"/>
      <c r="AIS10" s="45"/>
      <c r="AIT10" s="45"/>
      <c r="AIU10" s="45"/>
      <c r="AIV10" s="45"/>
      <c r="AIW10" s="45"/>
      <c r="AIX10" s="45"/>
      <c r="AIY10" s="45"/>
      <c r="AIZ10" s="45"/>
      <c r="AJA10" s="45"/>
      <c r="AJB10" s="45"/>
      <c r="AJC10" s="45"/>
      <c r="AJD10" s="45"/>
      <c r="AJE10" s="45"/>
      <c r="AJF10" s="45"/>
      <c r="AJG10" s="45"/>
      <c r="AJH10" s="45"/>
      <c r="AJI10" s="45"/>
      <c r="AJJ10" s="45"/>
      <c r="AJK10" s="45"/>
      <c r="AJL10" s="45"/>
      <c r="AJM10" s="45"/>
      <c r="AJN10" s="45"/>
      <c r="AJO10" s="45"/>
      <c r="AJP10" s="45"/>
      <c r="AJQ10" s="45"/>
      <c r="AJR10" s="45"/>
      <c r="AJS10" s="45"/>
      <c r="AJT10" s="45"/>
      <c r="AJU10" s="45"/>
      <c r="AJV10" s="45"/>
      <c r="AJW10" s="45"/>
      <c r="AJX10" s="45"/>
      <c r="AJY10" s="45"/>
      <c r="AJZ10" s="45"/>
      <c r="AKA10" s="45"/>
      <c r="AKB10" s="45"/>
      <c r="AKC10" s="45"/>
      <c r="AKD10" s="45"/>
      <c r="AKE10" s="45"/>
      <c r="AKF10" s="45"/>
      <c r="AKG10" s="45"/>
      <c r="AKH10" s="45"/>
      <c r="AKI10" s="45"/>
      <c r="AKJ10" s="45"/>
      <c r="AKK10" s="45"/>
      <c r="AKL10" s="45"/>
      <c r="AKM10" s="45"/>
      <c r="AKN10" s="45"/>
      <c r="AKO10" s="45"/>
      <c r="AKP10" s="45"/>
      <c r="AKQ10" s="45"/>
      <c r="AKR10" s="45"/>
      <c r="AKS10" s="45"/>
      <c r="AKT10" s="45"/>
      <c r="AKU10" s="45"/>
      <c r="AKV10" s="45"/>
      <c r="AKW10" s="45"/>
      <c r="AKX10" s="45"/>
      <c r="AKY10" s="45"/>
      <c r="AKZ10" s="45"/>
      <c r="ALA10" s="45"/>
      <c r="ALB10" s="45"/>
      <c r="ALC10" s="45"/>
      <c r="ALD10" s="45"/>
      <c r="ALE10" s="45"/>
      <c r="ALF10" s="45"/>
      <c r="ALG10" s="45"/>
      <c r="ALH10" s="45"/>
      <c r="ALI10" s="45"/>
      <c r="ALJ10" s="45"/>
      <c r="ALK10" s="45"/>
      <c r="ALL10" s="45"/>
      <c r="ALM10" s="45"/>
      <c r="ALN10" s="45"/>
      <c r="ALO10" s="45"/>
      <c r="ALP10" s="45"/>
      <c r="ALQ10" s="45"/>
      <c r="ALR10" s="45"/>
      <c r="ALS10" s="45"/>
      <c r="ALT10" s="45"/>
      <c r="ALU10" s="45"/>
      <c r="ALV10" s="45"/>
      <c r="ALW10" s="45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</row>
    <row r="11" spans="1:1024" s="49" customFormat="1" ht="18" customHeight="1" x14ac:dyDescent="0.25">
      <c r="A11" s="3"/>
      <c r="B11" s="64">
        <v>216</v>
      </c>
      <c r="C11" s="3">
        <f>IFERROR((VLOOKUP(B11,INSCRITOS!A:B,2,0)),"")</f>
        <v>107099</v>
      </c>
      <c r="D11" s="3" t="str">
        <f>IFERROR((VLOOKUP(B11,INSCRITOS!A:C,3,0)),"")</f>
        <v>6-7 anos</v>
      </c>
      <c r="E11" s="4" t="str">
        <f>IFERROR((VLOOKUP(B11,INSCRITOS!A:D,4,0)),"")</f>
        <v>Gabriel Teles Grilo</v>
      </c>
      <c r="F11" s="3" t="str">
        <f>IFERROR((VLOOKUP(B11,INSCRITOS!A:F,6,0)),"")</f>
        <v>M</v>
      </c>
      <c r="G11" s="4" t="str">
        <f>IFERROR((VLOOKUP(B11,INSCRITOS!A:H,8,0)),"")</f>
        <v>Estoril Praia Credibom</v>
      </c>
      <c r="H11" s="19"/>
      <c r="I11" s="42">
        <v>100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  <c r="LZ11" s="45"/>
      <c r="MA11" s="45"/>
      <c r="MB11" s="45"/>
      <c r="MC11" s="45"/>
      <c r="MD11" s="45"/>
      <c r="ME11" s="45"/>
      <c r="MF11" s="45"/>
      <c r="MG11" s="45"/>
      <c r="MH11" s="45"/>
      <c r="MI11" s="45"/>
      <c r="MJ11" s="45"/>
      <c r="MK11" s="45"/>
      <c r="ML11" s="45"/>
      <c r="MM11" s="45"/>
      <c r="MN11" s="45"/>
      <c r="MO11" s="45"/>
      <c r="MP11" s="45"/>
      <c r="MQ11" s="45"/>
      <c r="MR11" s="45"/>
      <c r="MS11" s="45"/>
      <c r="MT11" s="45"/>
      <c r="MU11" s="45"/>
      <c r="MV11" s="45"/>
      <c r="MW11" s="45"/>
      <c r="MX11" s="45"/>
      <c r="MY11" s="45"/>
      <c r="MZ11" s="45"/>
      <c r="NA11" s="45"/>
      <c r="NB11" s="45"/>
      <c r="NC11" s="45"/>
      <c r="ND11" s="45"/>
      <c r="NE11" s="45"/>
      <c r="NF11" s="45"/>
      <c r="NG11" s="45"/>
      <c r="NH11" s="45"/>
      <c r="NI11" s="45"/>
      <c r="NJ11" s="45"/>
      <c r="NK11" s="45"/>
      <c r="NL11" s="45"/>
      <c r="NM11" s="45"/>
      <c r="NN11" s="45"/>
      <c r="NO11" s="45"/>
      <c r="NP11" s="45"/>
      <c r="NQ11" s="45"/>
      <c r="NR11" s="45"/>
      <c r="NS11" s="45"/>
      <c r="NT11" s="45"/>
      <c r="NU11" s="45"/>
      <c r="NV11" s="45"/>
      <c r="NW11" s="45"/>
      <c r="NX11" s="45"/>
      <c r="NY11" s="45"/>
      <c r="NZ11" s="45"/>
      <c r="OA11" s="45"/>
      <c r="OB11" s="45"/>
      <c r="OC11" s="45"/>
      <c r="OD11" s="45"/>
      <c r="OE11" s="45"/>
      <c r="OF11" s="45"/>
      <c r="OG11" s="45"/>
      <c r="OH11" s="45"/>
      <c r="OI11" s="45"/>
      <c r="OJ11" s="45"/>
      <c r="OK11" s="45"/>
      <c r="OL11" s="45"/>
      <c r="OM11" s="45"/>
      <c r="ON11" s="45"/>
      <c r="OO11" s="45"/>
      <c r="OP11" s="45"/>
      <c r="OQ11" s="45"/>
      <c r="OR11" s="45"/>
      <c r="OS11" s="45"/>
      <c r="OT11" s="45"/>
      <c r="OU11" s="45"/>
      <c r="OV11" s="45"/>
      <c r="OW11" s="45"/>
      <c r="OX11" s="45"/>
      <c r="OY11" s="45"/>
      <c r="OZ11" s="45"/>
      <c r="PA11" s="45"/>
      <c r="PB11" s="45"/>
      <c r="PC11" s="45"/>
      <c r="PD11" s="45"/>
      <c r="PE11" s="45"/>
      <c r="PF11" s="45"/>
      <c r="PG11" s="45"/>
      <c r="PH11" s="45"/>
      <c r="PI11" s="45"/>
      <c r="PJ11" s="45"/>
      <c r="PK11" s="45"/>
      <c r="PL11" s="45"/>
      <c r="PM11" s="45"/>
      <c r="PN11" s="45"/>
      <c r="PO11" s="45"/>
      <c r="PP11" s="45"/>
      <c r="PQ11" s="45"/>
      <c r="PR11" s="45"/>
      <c r="PS11" s="45"/>
      <c r="PT11" s="45"/>
      <c r="PU11" s="45"/>
      <c r="PV11" s="45"/>
      <c r="PW11" s="45"/>
      <c r="PX11" s="45"/>
      <c r="PY11" s="45"/>
      <c r="PZ11" s="45"/>
      <c r="QA11" s="45"/>
      <c r="QB11" s="45"/>
      <c r="QC11" s="45"/>
      <c r="QD11" s="45"/>
      <c r="QE11" s="45"/>
      <c r="QF11" s="45"/>
      <c r="QG11" s="45"/>
      <c r="QH11" s="45"/>
      <c r="QI11" s="45"/>
      <c r="QJ11" s="45"/>
      <c r="QK11" s="45"/>
      <c r="QL11" s="45"/>
      <c r="QM11" s="45"/>
      <c r="QN11" s="45"/>
      <c r="QO11" s="45"/>
      <c r="QP11" s="45"/>
      <c r="QQ11" s="45"/>
      <c r="QR11" s="45"/>
      <c r="QS11" s="45"/>
      <c r="QT11" s="45"/>
      <c r="QU11" s="45"/>
      <c r="QV11" s="45"/>
      <c r="QW11" s="45"/>
      <c r="QX11" s="45"/>
      <c r="QY11" s="45"/>
      <c r="QZ11" s="45"/>
      <c r="RA11" s="45"/>
      <c r="RB11" s="45"/>
      <c r="RC11" s="45"/>
      <c r="RD11" s="45"/>
      <c r="RE11" s="45"/>
      <c r="RF11" s="45"/>
      <c r="RG11" s="45"/>
      <c r="RH11" s="45"/>
      <c r="RI11" s="45"/>
      <c r="RJ11" s="45"/>
      <c r="RK11" s="45"/>
      <c r="RL11" s="45"/>
      <c r="RM11" s="45"/>
      <c r="RN11" s="45"/>
      <c r="RO11" s="45"/>
      <c r="RP11" s="45"/>
      <c r="RQ11" s="45"/>
      <c r="RR11" s="45"/>
      <c r="RS11" s="45"/>
      <c r="RT11" s="45"/>
      <c r="RU11" s="45"/>
      <c r="RV11" s="45"/>
      <c r="RW11" s="45"/>
      <c r="RX11" s="45"/>
      <c r="RY11" s="45"/>
      <c r="RZ11" s="45"/>
      <c r="SA11" s="45"/>
      <c r="SB11" s="45"/>
      <c r="SC11" s="45"/>
      <c r="SD11" s="45"/>
      <c r="SE11" s="45"/>
      <c r="SF11" s="45"/>
      <c r="SG11" s="45"/>
      <c r="SH11" s="45"/>
      <c r="SI11" s="45"/>
      <c r="SJ11" s="45"/>
      <c r="SK11" s="45"/>
      <c r="SL11" s="45"/>
      <c r="SM11" s="45"/>
      <c r="SN11" s="45"/>
      <c r="SO11" s="45"/>
      <c r="SP11" s="45"/>
      <c r="SQ11" s="45"/>
      <c r="SR11" s="45"/>
      <c r="SS11" s="45"/>
      <c r="ST11" s="45"/>
      <c r="SU11" s="45"/>
      <c r="SV11" s="45"/>
      <c r="SW11" s="45"/>
      <c r="SX11" s="45"/>
      <c r="SY11" s="45"/>
      <c r="SZ11" s="45"/>
      <c r="TA11" s="45"/>
      <c r="TB11" s="45"/>
      <c r="TC11" s="45"/>
      <c r="TD11" s="45"/>
      <c r="TE11" s="45"/>
      <c r="TF11" s="45"/>
      <c r="TG11" s="45"/>
      <c r="TH11" s="45"/>
      <c r="TI11" s="45"/>
      <c r="TJ11" s="45"/>
      <c r="TK11" s="45"/>
      <c r="TL11" s="45"/>
      <c r="TM11" s="45"/>
      <c r="TN11" s="45"/>
      <c r="TO11" s="45"/>
      <c r="TP11" s="45"/>
      <c r="TQ11" s="45"/>
      <c r="TR11" s="45"/>
      <c r="TS11" s="45"/>
      <c r="TT11" s="45"/>
      <c r="TU11" s="45"/>
      <c r="TV11" s="45"/>
      <c r="TW11" s="45"/>
      <c r="TX11" s="45"/>
      <c r="TY11" s="45"/>
      <c r="TZ11" s="45"/>
      <c r="UA11" s="45"/>
      <c r="UB11" s="45"/>
      <c r="UC11" s="45"/>
      <c r="UD11" s="45"/>
      <c r="UE11" s="45"/>
      <c r="UF11" s="45"/>
      <c r="UG11" s="45"/>
      <c r="UH11" s="45"/>
      <c r="UI11" s="45"/>
      <c r="UJ11" s="45"/>
      <c r="UK11" s="45"/>
      <c r="UL11" s="45"/>
      <c r="UM11" s="45"/>
      <c r="UN11" s="45"/>
      <c r="UO11" s="45"/>
      <c r="UP11" s="45"/>
      <c r="UQ11" s="45"/>
      <c r="UR11" s="45"/>
      <c r="US11" s="45"/>
      <c r="UT11" s="45"/>
      <c r="UU11" s="45"/>
      <c r="UV11" s="45"/>
      <c r="UW11" s="45"/>
      <c r="UX11" s="45"/>
      <c r="UY11" s="45"/>
      <c r="UZ11" s="45"/>
      <c r="VA11" s="45"/>
      <c r="VB11" s="45"/>
      <c r="VC11" s="45"/>
      <c r="VD11" s="45"/>
      <c r="VE11" s="45"/>
      <c r="VF11" s="45"/>
      <c r="VG11" s="45"/>
      <c r="VH11" s="45"/>
      <c r="VI11" s="45"/>
      <c r="VJ11" s="45"/>
      <c r="VK11" s="45"/>
      <c r="VL11" s="45"/>
      <c r="VM11" s="45"/>
      <c r="VN11" s="45"/>
      <c r="VO11" s="45"/>
      <c r="VP11" s="45"/>
      <c r="VQ11" s="45"/>
      <c r="VR11" s="45"/>
      <c r="VS11" s="45"/>
      <c r="VT11" s="45"/>
      <c r="VU11" s="45"/>
      <c r="VV11" s="45"/>
      <c r="VW11" s="45"/>
      <c r="VX11" s="45"/>
      <c r="VY11" s="45"/>
      <c r="VZ11" s="45"/>
      <c r="WA11" s="45"/>
      <c r="WB11" s="45"/>
      <c r="WC11" s="45"/>
      <c r="WD11" s="45"/>
      <c r="WE11" s="45"/>
      <c r="WF11" s="45"/>
      <c r="WG11" s="45"/>
      <c r="WH11" s="45"/>
      <c r="WI11" s="45"/>
      <c r="WJ11" s="45"/>
      <c r="WK11" s="45"/>
      <c r="WL11" s="45"/>
      <c r="WM11" s="45"/>
      <c r="WN11" s="45"/>
      <c r="WO11" s="45"/>
      <c r="WP11" s="45"/>
      <c r="WQ11" s="45"/>
      <c r="WR11" s="45"/>
      <c r="WS11" s="45"/>
      <c r="WT11" s="45"/>
      <c r="WU11" s="45"/>
      <c r="WV11" s="45"/>
      <c r="WW11" s="45"/>
      <c r="WX11" s="45"/>
      <c r="WY11" s="45"/>
      <c r="WZ11" s="45"/>
      <c r="XA11" s="45"/>
      <c r="XB11" s="45"/>
      <c r="XC11" s="45"/>
      <c r="XD11" s="45"/>
      <c r="XE11" s="45"/>
      <c r="XF11" s="45"/>
      <c r="XG11" s="45"/>
      <c r="XH11" s="45"/>
      <c r="XI11" s="45"/>
      <c r="XJ11" s="45"/>
      <c r="XK11" s="45"/>
      <c r="XL11" s="45"/>
      <c r="XM11" s="45"/>
      <c r="XN11" s="45"/>
      <c r="XO11" s="45"/>
      <c r="XP11" s="45"/>
      <c r="XQ11" s="45"/>
      <c r="XR11" s="45"/>
      <c r="XS11" s="45"/>
      <c r="XT11" s="45"/>
      <c r="XU11" s="45"/>
      <c r="XV11" s="45"/>
      <c r="XW11" s="45"/>
      <c r="XX11" s="45"/>
      <c r="XY11" s="45"/>
      <c r="XZ11" s="45"/>
      <c r="YA11" s="45"/>
      <c r="YB11" s="45"/>
      <c r="YC11" s="45"/>
      <c r="YD11" s="45"/>
      <c r="YE11" s="45"/>
      <c r="YF11" s="45"/>
      <c r="YG11" s="45"/>
      <c r="YH11" s="45"/>
      <c r="YI11" s="45"/>
      <c r="YJ11" s="45"/>
      <c r="YK11" s="45"/>
      <c r="YL11" s="45"/>
      <c r="YM11" s="45"/>
      <c r="YN11" s="45"/>
      <c r="YO11" s="45"/>
      <c r="YP11" s="45"/>
      <c r="YQ11" s="45"/>
      <c r="YR11" s="45"/>
      <c r="YS11" s="45"/>
      <c r="YT11" s="45"/>
      <c r="YU11" s="45"/>
      <c r="YV11" s="45"/>
      <c r="YW11" s="45"/>
      <c r="YX11" s="45"/>
      <c r="YY11" s="45"/>
      <c r="YZ11" s="45"/>
      <c r="ZA11" s="45"/>
      <c r="ZB11" s="45"/>
      <c r="ZC11" s="45"/>
      <c r="ZD11" s="45"/>
      <c r="ZE11" s="45"/>
      <c r="ZF11" s="45"/>
      <c r="ZG11" s="45"/>
      <c r="ZH11" s="45"/>
      <c r="ZI11" s="45"/>
      <c r="ZJ11" s="45"/>
      <c r="ZK11" s="45"/>
      <c r="ZL11" s="45"/>
      <c r="ZM11" s="45"/>
      <c r="ZN11" s="45"/>
      <c r="ZO11" s="45"/>
      <c r="ZP11" s="45"/>
      <c r="ZQ11" s="45"/>
      <c r="ZR11" s="45"/>
      <c r="ZS11" s="45"/>
      <c r="ZT11" s="45"/>
      <c r="ZU11" s="45"/>
      <c r="ZV11" s="45"/>
      <c r="ZW11" s="45"/>
      <c r="ZX11" s="45"/>
      <c r="ZY11" s="45"/>
      <c r="ZZ11" s="45"/>
      <c r="AAA11" s="45"/>
      <c r="AAB11" s="45"/>
      <c r="AAC11" s="45"/>
      <c r="AAD11" s="45"/>
      <c r="AAE11" s="45"/>
      <c r="AAF11" s="45"/>
      <c r="AAG11" s="45"/>
      <c r="AAH11" s="45"/>
      <c r="AAI11" s="45"/>
      <c r="AAJ11" s="45"/>
      <c r="AAK11" s="45"/>
      <c r="AAL11" s="45"/>
      <c r="AAM11" s="45"/>
      <c r="AAN11" s="45"/>
      <c r="AAO11" s="45"/>
      <c r="AAP11" s="45"/>
      <c r="AAQ11" s="45"/>
      <c r="AAR11" s="45"/>
      <c r="AAS11" s="45"/>
      <c r="AAT11" s="45"/>
      <c r="AAU11" s="45"/>
      <c r="AAV11" s="45"/>
      <c r="AAW11" s="45"/>
      <c r="AAX11" s="45"/>
      <c r="AAY11" s="45"/>
      <c r="AAZ11" s="45"/>
      <c r="ABA11" s="45"/>
      <c r="ABB11" s="45"/>
      <c r="ABC11" s="45"/>
      <c r="ABD11" s="45"/>
      <c r="ABE11" s="45"/>
      <c r="ABF11" s="45"/>
      <c r="ABG11" s="45"/>
      <c r="ABH11" s="45"/>
      <c r="ABI11" s="45"/>
      <c r="ABJ11" s="45"/>
      <c r="ABK11" s="45"/>
      <c r="ABL11" s="45"/>
      <c r="ABM11" s="45"/>
      <c r="ABN11" s="45"/>
      <c r="ABO11" s="45"/>
      <c r="ABP11" s="45"/>
      <c r="ABQ11" s="45"/>
      <c r="ABR11" s="45"/>
      <c r="ABS11" s="45"/>
      <c r="ABT11" s="45"/>
      <c r="ABU11" s="45"/>
      <c r="ABV11" s="45"/>
      <c r="ABW11" s="45"/>
      <c r="ABX11" s="45"/>
      <c r="ABY11" s="45"/>
      <c r="ABZ11" s="45"/>
      <c r="ACA11" s="45"/>
      <c r="ACB11" s="45"/>
      <c r="ACC11" s="45"/>
      <c r="ACD11" s="45"/>
      <c r="ACE11" s="45"/>
      <c r="ACF11" s="45"/>
      <c r="ACG11" s="45"/>
      <c r="ACH11" s="45"/>
      <c r="ACI11" s="45"/>
      <c r="ACJ11" s="45"/>
      <c r="ACK11" s="45"/>
      <c r="ACL11" s="45"/>
      <c r="ACM11" s="45"/>
      <c r="ACN11" s="45"/>
      <c r="ACO11" s="45"/>
      <c r="ACP11" s="45"/>
      <c r="ACQ11" s="45"/>
      <c r="ACR11" s="45"/>
      <c r="ACS11" s="45"/>
      <c r="ACT11" s="45"/>
      <c r="ACU11" s="45"/>
      <c r="ACV11" s="45"/>
      <c r="ACW11" s="45"/>
      <c r="ACX11" s="45"/>
      <c r="ACY11" s="45"/>
      <c r="ACZ11" s="45"/>
      <c r="ADA11" s="45"/>
      <c r="ADB11" s="45"/>
      <c r="ADC11" s="45"/>
      <c r="ADD11" s="45"/>
      <c r="ADE11" s="45"/>
      <c r="ADF11" s="45"/>
      <c r="ADG11" s="45"/>
      <c r="ADH11" s="45"/>
      <c r="ADI11" s="45"/>
      <c r="ADJ11" s="45"/>
      <c r="ADK11" s="45"/>
      <c r="ADL11" s="45"/>
      <c r="ADM11" s="45"/>
      <c r="ADN11" s="45"/>
      <c r="ADO11" s="45"/>
      <c r="ADP11" s="45"/>
      <c r="ADQ11" s="45"/>
      <c r="ADR11" s="45"/>
      <c r="ADS11" s="45"/>
      <c r="ADT11" s="45"/>
      <c r="ADU11" s="45"/>
      <c r="ADV11" s="45"/>
      <c r="ADW11" s="45"/>
      <c r="ADX11" s="45"/>
      <c r="ADY11" s="45"/>
      <c r="ADZ11" s="45"/>
      <c r="AEA11" s="45"/>
      <c r="AEB11" s="45"/>
      <c r="AEC11" s="45"/>
      <c r="AED11" s="45"/>
      <c r="AEE11" s="45"/>
      <c r="AEF11" s="45"/>
      <c r="AEG11" s="45"/>
      <c r="AEH11" s="45"/>
      <c r="AEI11" s="45"/>
      <c r="AEJ11" s="45"/>
      <c r="AEK11" s="45"/>
      <c r="AEL11" s="45"/>
      <c r="AEM11" s="45"/>
      <c r="AEN11" s="45"/>
      <c r="AEO11" s="45"/>
      <c r="AEP11" s="45"/>
      <c r="AEQ11" s="45"/>
      <c r="AER11" s="45"/>
      <c r="AES11" s="45"/>
      <c r="AET11" s="45"/>
      <c r="AEU11" s="45"/>
      <c r="AEV11" s="45"/>
      <c r="AEW11" s="45"/>
      <c r="AEX11" s="45"/>
      <c r="AEY11" s="45"/>
      <c r="AEZ11" s="45"/>
      <c r="AFA11" s="45"/>
      <c r="AFB11" s="45"/>
      <c r="AFC11" s="45"/>
      <c r="AFD11" s="45"/>
      <c r="AFE11" s="45"/>
      <c r="AFF11" s="45"/>
      <c r="AFG11" s="45"/>
      <c r="AFH11" s="45"/>
      <c r="AFI11" s="45"/>
      <c r="AFJ11" s="45"/>
      <c r="AFK11" s="45"/>
      <c r="AFL11" s="45"/>
      <c r="AFM11" s="45"/>
      <c r="AFN11" s="45"/>
      <c r="AFO11" s="45"/>
      <c r="AFP11" s="45"/>
      <c r="AFQ11" s="45"/>
      <c r="AFR11" s="45"/>
      <c r="AFS11" s="45"/>
      <c r="AFT11" s="45"/>
      <c r="AFU11" s="45"/>
      <c r="AFV11" s="45"/>
      <c r="AFW11" s="45"/>
      <c r="AFX11" s="45"/>
      <c r="AFY11" s="45"/>
      <c r="AFZ11" s="45"/>
      <c r="AGA11" s="45"/>
      <c r="AGB11" s="45"/>
      <c r="AGC11" s="45"/>
      <c r="AGD11" s="45"/>
      <c r="AGE11" s="45"/>
      <c r="AGF11" s="45"/>
      <c r="AGG11" s="45"/>
      <c r="AGH11" s="45"/>
      <c r="AGI11" s="45"/>
      <c r="AGJ11" s="45"/>
      <c r="AGK11" s="45"/>
      <c r="AGL11" s="45"/>
      <c r="AGM11" s="45"/>
      <c r="AGN11" s="45"/>
      <c r="AGO11" s="45"/>
      <c r="AGP11" s="45"/>
      <c r="AGQ11" s="45"/>
      <c r="AGR11" s="45"/>
      <c r="AGS11" s="45"/>
      <c r="AGT11" s="45"/>
      <c r="AGU11" s="45"/>
      <c r="AGV11" s="45"/>
      <c r="AGW11" s="45"/>
      <c r="AGX11" s="45"/>
      <c r="AGY11" s="45"/>
      <c r="AGZ11" s="45"/>
      <c r="AHA11" s="45"/>
      <c r="AHB11" s="45"/>
      <c r="AHC11" s="45"/>
      <c r="AHD11" s="45"/>
      <c r="AHE11" s="45"/>
      <c r="AHF11" s="45"/>
      <c r="AHG11" s="45"/>
      <c r="AHH11" s="45"/>
      <c r="AHI11" s="45"/>
      <c r="AHJ11" s="45"/>
      <c r="AHK11" s="45"/>
      <c r="AHL11" s="45"/>
      <c r="AHM11" s="45"/>
      <c r="AHN11" s="45"/>
      <c r="AHO11" s="45"/>
      <c r="AHP11" s="45"/>
      <c r="AHQ11" s="45"/>
      <c r="AHR11" s="45"/>
      <c r="AHS11" s="45"/>
      <c r="AHT11" s="45"/>
      <c r="AHU11" s="45"/>
      <c r="AHV11" s="45"/>
      <c r="AHW11" s="45"/>
      <c r="AHX11" s="45"/>
      <c r="AHY11" s="45"/>
      <c r="AHZ11" s="45"/>
      <c r="AIA11" s="45"/>
      <c r="AIB11" s="45"/>
      <c r="AIC11" s="45"/>
      <c r="AID11" s="45"/>
      <c r="AIE11" s="45"/>
      <c r="AIF11" s="45"/>
      <c r="AIG11" s="45"/>
      <c r="AIH11" s="45"/>
      <c r="AII11" s="45"/>
      <c r="AIJ11" s="45"/>
      <c r="AIK11" s="45"/>
      <c r="AIL11" s="45"/>
      <c r="AIM11" s="45"/>
      <c r="AIN11" s="45"/>
      <c r="AIO11" s="45"/>
      <c r="AIP11" s="45"/>
      <c r="AIQ11" s="45"/>
      <c r="AIR11" s="45"/>
      <c r="AIS11" s="45"/>
      <c r="AIT11" s="45"/>
      <c r="AIU11" s="45"/>
      <c r="AIV11" s="45"/>
      <c r="AIW11" s="45"/>
      <c r="AIX11" s="45"/>
      <c r="AIY11" s="45"/>
      <c r="AIZ11" s="45"/>
      <c r="AJA11" s="45"/>
      <c r="AJB11" s="45"/>
      <c r="AJC11" s="45"/>
      <c r="AJD11" s="45"/>
      <c r="AJE11" s="45"/>
      <c r="AJF11" s="45"/>
      <c r="AJG11" s="45"/>
      <c r="AJH11" s="45"/>
      <c r="AJI11" s="45"/>
      <c r="AJJ11" s="45"/>
      <c r="AJK11" s="45"/>
      <c r="AJL11" s="45"/>
      <c r="AJM11" s="45"/>
      <c r="AJN11" s="45"/>
      <c r="AJO11" s="45"/>
      <c r="AJP11" s="45"/>
      <c r="AJQ11" s="45"/>
      <c r="AJR11" s="45"/>
      <c r="AJS11" s="45"/>
      <c r="AJT11" s="45"/>
      <c r="AJU11" s="45"/>
      <c r="AJV11" s="45"/>
      <c r="AJW11" s="45"/>
      <c r="AJX11" s="45"/>
      <c r="AJY11" s="45"/>
      <c r="AJZ11" s="45"/>
      <c r="AKA11" s="45"/>
      <c r="AKB11" s="45"/>
      <c r="AKC11" s="45"/>
      <c r="AKD11" s="45"/>
      <c r="AKE11" s="45"/>
      <c r="AKF11" s="45"/>
      <c r="AKG11" s="45"/>
      <c r="AKH11" s="45"/>
      <c r="AKI11" s="45"/>
      <c r="AKJ11" s="45"/>
      <c r="AKK11" s="45"/>
      <c r="AKL11" s="45"/>
      <c r="AKM11" s="45"/>
      <c r="AKN11" s="45"/>
      <c r="AKO11" s="45"/>
      <c r="AKP11" s="45"/>
      <c r="AKQ11" s="45"/>
      <c r="AKR11" s="45"/>
      <c r="AKS11" s="45"/>
      <c r="AKT11" s="45"/>
      <c r="AKU11" s="45"/>
      <c r="AKV11" s="45"/>
      <c r="AKW11" s="45"/>
      <c r="AKX11" s="45"/>
      <c r="AKY11" s="45"/>
      <c r="AKZ11" s="45"/>
      <c r="ALA11" s="45"/>
      <c r="ALB11" s="45"/>
      <c r="ALC11" s="45"/>
      <c r="ALD11" s="45"/>
      <c r="ALE11" s="45"/>
      <c r="ALF11" s="45"/>
      <c r="ALG11" s="45"/>
      <c r="ALH11" s="45"/>
      <c r="ALI11" s="45"/>
      <c r="ALJ11" s="45"/>
      <c r="ALK11" s="45"/>
      <c r="ALL11" s="45"/>
      <c r="ALM11" s="45"/>
      <c r="ALN11" s="45"/>
      <c r="ALO11" s="45"/>
      <c r="ALP11" s="45"/>
      <c r="ALQ11" s="45"/>
      <c r="ALR11" s="45"/>
      <c r="ALS11" s="45"/>
      <c r="ALT11" s="45"/>
      <c r="ALU11" s="45"/>
      <c r="ALV11" s="45"/>
      <c r="ALW11" s="45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</row>
    <row r="12" spans="1:1024" s="49" customFormat="1" ht="18" customHeight="1" x14ac:dyDescent="0.25">
      <c r="A12" s="3"/>
      <c r="B12" s="64">
        <v>183</v>
      </c>
      <c r="C12" s="3">
        <f>IFERROR((VLOOKUP(B12,INSCRITOS!A:B,2,0)),"")</f>
        <v>107542</v>
      </c>
      <c r="D12" s="3" t="str">
        <f>IFERROR((VLOOKUP(B12,INSCRITOS!A:C,3,0)),"")</f>
        <v>6-7 anos</v>
      </c>
      <c r="E12" s="4" t="str">
        <f>IFERROR((VLOOKUP(B12,INSCRITOS!A:D,4,0)),"")</f>
        <v>Gonçalo Rosário</v>
      </c>
      <c r="F12" s="3" t="str">
        <f>IFERROR((VLOOKUP(B12,INSCRITOS!A:F,6,0)),"")</f>
        <v>M</v>
      </c>
      <c r="G12" s="4" t="str">
        <f>IFERROR((VLOOKUP(B12,INSCRITOS!A:H,8,0)),"")</f>
        <v>GDR Manique de Cima</v>
      </c>
      <c r="H12" s="19"/>
      <c r="I12" s="42">
        <v>100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  <c r="LZ12" s="45"/>
      <c r="MA12" s="45"/>
      <c r="MB12" s="45"/>
      <c r="MC12" s="45"/>
      <c r="MD12" s="45"/>
      <c r="ME12" s="45"/>
      <c r="MF12" s="45"/>
      <c r="MG12" s="45"/>
      <c r="MH12" s="45"/>
      <c r="MI12" s="45"/>
      <c r="MJ12" s="45"/>
      <c r="MK12" s="45"/>
      <c r="ML12" s="45"/>
      <c r="MM12" s="45"/>
      <c r="MN12" s="45"/>
      <c r="MO12" s="45"/>
      <c r="MP12" s="45"/>
      <c r="MQ12" s="45"/>
      <c r="MR12" s="45"/>
      <c r="MS12" s="45"/>
      <c r="MT12" s="45"/>
      <c r="MU12" s="45"/>
      <c r="MV12" s="45"/>
      <c r="MW12" s="45"/>
      <c r="MX12" s="45"/>
      <c r="MY12" s="45"/>
      <c r="MZ12" s="45"/>
      <c r="NA12" s="45"/>
      <c r="NB12" s="45"/>
      <c r="NC12" s="45"/>
      <c r="ND12" s="45"/>
      <c r="NE12" s="45"/>
      <c r="NF12" s="45"/>
      <c r="NG12" s="45"/>
      <c r="NH12" s="45"/>
      <c r="NI12" s="45"/>
      <c r="NJ12" s="45"/>
      <c r="NK12" s="45"/>
      <c r="NL12" s="45"/>
      <c r="NM12" s="45"/>
      <c r="NN12" s="45"/>
      <c r="NO12" s="45"/>
      <c r="NP12" s="45"/>
      <c r="NQ12" s="45"/>
      <c r="NR12" s="45"/>
      <c r="NS12" s="45"/>
      <c r="NT12" s="45"/>
      <c r="NU12" s="45"/>
      <c r="NV12" s="45"/>
      <c r="NW12" s="45"/>
      <c r="NX12" s="45"/>
      <c r="NY12" s="45"/>
      <c r="NZ12" s="45"/>
      <c r="OA12" s="45"/>
      <c r="OB12" s="45"/>
      <c r="OC12" s="45"/>
      <c r="OD12" s="45"/>
      <c r="OE12" s="45"/>
      <c r="OF12" s="45"/>
      <c r="OG12" s="45"/>
      <c r="OH12" s="45"/>
      <c r="OI12" s="45"/>
      <c r="OJ12" s="45"/>
      <c r="OK12" s="45"/>
      <c r="OL12" s="45"/>
      <c r="OM12" s="45"/>
      <c r="ON12" s="45"/>
      <c r="OO12" s="45"/>
      <c r="OP12" s="45"/>
      <c r="OQ12" s="45"/>
      <c r="OR12" s="45"/>
      <c r="OS12" s="45"/>
      <c r="OT12" s="45"/>
      <c r="OU12" s="45"/>
      <c r="OV12" s="45"/>
      <c r="OW12" s="45"/>
      <c r="OX12" s="45"/>
      <c r="OY12" s="45"/>
      <c r="OZ12" s="45"/>
      <c r="PA12" s="45"/>
      <c r="PB12" s="45"/>
      <c r="PC12" s="45"/>
      <c r="PD12" s="45"/>
      <c r="PE12" s="45"/>
      <c r="PF12" s="45"/>
      <c r="PG12" s="45"/>
      <c r="PH12" s="45"/>
      <c r="PI12" s="45"/>
      <c r="PJ12" s="45"/>
      <c r="PK12" s="45"/>
      <c r="PL12" s="45"/>
      <c r="PM12" s="45"/>
      <c r="PN12" s="45"/>
      <c r="PO12" s="45"/>
      <c r="PP12" s="45"/>
      <c r="PQ12" s="45"/>
      <c r="PR12" s="45"/>
      <c r="PS12" s="45"/>
      <c r="PT12" s="45"/>
      <c r="PU12" s="45"/>
      <c r="PV12" s="45"/>
      <c r="PW12" s="45"/>
      <c r="PX12" s="45"/>
      <c r="PY12" s="45"/>
      <c r="PZ12" s="45"/>
      <c r="QA12" s="45"/>
      <c r="QB12" s="45"/>
      <c r="QC12" s="45"/>
      <c r="QD12" s="45"/>
      <c r="QE12" s="45"/>
      <c r="QF12" s="45"/>
      <c r="QG12" s="45"/>
      <c r="QH12" s="45"/>
      <c r="QI12" s="45"/>
      <c r="QJ12" s="45"/>
      <c r="QK12" s="45"/>
      <c r="QL12" s="45"/>
      <c r="QM12" s="45"/>
      <c r="QN12" s="45"/>
      <c r="QO12" s="45"/>
      <c r="QP12" s="45"/>
      <c r="QQ12" s="45"/>
      <c r="QR12" s="45"/>
      <c r="QS12" s="45"/>
      <c r="QT12" s="45"/>
      <c r="QU12" s="45"/>
      <c r="QV12" s="45"/>
      <c r="QW12" s="45"/>
      <c r="QX12" s="45"/>
      <c r="QY12" s="45"/>
      <c r="QZ12" s="45"/>
      <c r="RA12" s="45"/>
      <c r="RB12" s="45"/>
      <c r="RC12" s="45"/>
      <c r="RD12" s="45"/>
      <c r="RE12" s="45"/>
      <c r="RF12" s="45"/>
      <c r="RG12" s="45"/>
      <c r="RH12" s="45"/>
      <c r="RI12" s="45"/>
      <c r="RJ12" s="45"/>
      <c r="RK12" s="45"/>
      <c r="RL12" s="45"/>
      <c r="RM12" s="45"/>
      <c r="RN12" s="45"/>
      <c r="RO12" s="45"/>
      <c r="RP12" s="45"/>
      <c r="RQ12" s="45"/>
      <c r="RR12" s="45"/>
      <c r="RS12" s="45"/>
      <c r="RT12" s="45"/>
      <c r="RU12" s="45"/>
      <c r="RV12" s="45"/>
      <c r="RW12" s="45"/>
      <c r="RX12" s="45"/>
      <c r="RY12" s="45"/>
      <c r="RZ12" s="45"/>
      <c r="SA12" s="45"/>
      <c r="SB12" s="45"/>
      <c r="SC12" s="45"/>
      <c r="SD12" s="45"/>
      <c r="SE12" s="45"/>
      <c r="SF12" s="45"/>
      <c r="SG12" s="45"/>
      <c r="SH12" s="45"/>
      <c r="SI12" s="45"/>
      <c r="SJ12" s="45"/>
      <c r="SK12" s="45"/>
      <c r="SL12" s="45"/>
      <c r="SM12" s="45"/>
      <c r="SN12" s="45"/>
      <c r="SO12" s="45"/>
      <c r="SP12" s="45"/>
      <c r="SQ12" s="45"/>
      <c r="SR12" s="45"/>
      <c r="SS12" s="45"/>
      <c r="ST12" s="45"/>
      <c r="SU12" s="45"/>
      <c r="SV12" s="45"/>
      <c r="SW12" s="45"/>
      <c r="SX12" s="45"/>
      <c r="SY12" s="45"/>
      <c r="SZ12" s="45"/>
      <c r="TA12" s="45"/>
      <c r="TB12" s="45"/>
      <c r="TC12" s="45"/>
      <c r="TD12" s="45"/>
      <c r="TE12" s="45"/>
      <c r="TF12" s="45"/>
      <c r="TG12" s="45"/>
      <c r="TH12" s="45"/>
      <c r="TI12" s="45"/>
      <c r="TJ12" s="45"/>
      <c r="TK12" s="45"/>
      <c r="TL12" s="45"/>
      <c r="TM12" s="45"/>
      <c r="TN12" s="45"/>
      <c r="TO12" s="45"/>
      <c r="TP12" s="45"/>
      <c r="TQ12" s="45"/>
      <c r="TR12" s="45"/>
      <c r="TS12" s="45"/>
      <c r="TT12" s="45"/>
      <c r="TU12" s="45"/>
      <c r="TV12" s="45"/>
      <c r="TW12" s="45"/>
      <c r="TX12" s="45"/>
      <c r="TY12" s="45"/>
      <c r="TZ12" s="45"/>
      <c r="UA12" s="45"/>
      <c r="UB12" s="45"/>
      <c r="UC12" s="45"/>
      <c r="UD12" s="45"/>
      <c r="UE12" s="45"/>
      <c r="UF12" s="45"/>
      <c r="UG12" s="45"/>
      <c r="UH12" s="45"/>
      <c r="UI12" s="45"/>
      <c r="UJ12" s="45"/>
      <c r="UK12" s="45"/>
      <c r="UL12" s="45"/>
      <c r="UM12" s="45"/>
      <c r="UN12" s="45"/>
      <c r="UO12" s="45"/>
      <c r="UP12" s="45"/>
      <c r="UQ12" s="45"/>
      <c r="UR12" s="45"/>
      <c r="US12" s="45"/>
      <c r="UT12" s="45"/>
      <c r="UU12" s="45"/>
      <c r="UV12" s="45"/>
      <c r="UW12" s="45"/>
      <c r="UX12" s="45"/>
      <c r="UY12" s="45"/>
      <c r="UZ12" s="45"/>
      <c r="VA12" s="45"/>
      <c r="VB12" s="45"/>
      <c r="VC12" s="45"/>
      <c r="VD12" s="45"/>
      <c r="VE12" s="45"/>
      <c r="VF12" s="45"/>
      <c r="VG12" s="45"/>
      <c r="VH12" s="45"/>
      <c r="VI12" s="45"/>
      <c r="VJ12" s="45"/>
      <c r="VK12" s="45"/>
      <c r="VL12" s="45"/>
      <c r="VM12" s="45"/>
      <c r="VN12" s="45"/>
      <c r="VO12" s="45"/>
      <c r="VP12" s="45"/>
      <c r="VQ12" s="45"/>
      <c r="VR12" s="45"/>
      <c r="VS12" s="45"/>
      <c r="VT12" s="45"/>
      <c r="VU12" s="45"/>
      <c r="VV12" s="45"/>
      <c r="VW12" s="45"/>
      <c r="VX12" s="45"/>
      <c r="VY12" s="45"/>
      <c r="VZ12" s="45"/>
      <c r="WA12" s="45"/>
      <c r="WB12" s="45"/>
      <c r="WC12" s="45"/>
      <c r="WD12" s="45"/>
      <c r="WE12" s="45"/>
      <c r="WF12" s="45"/>
      <c r="WG12" s="45"/>
      <c r="WH12" s="45"/>
      <c r="WI12" s="45"/>
      <c r="WJ12" s="45"/>
      <c r="WK12" s="45"/>
      <c r="WL12" s="45"/>
      <c r="WM12" s="45"/>
      <c r="WN12" s="45"/>
      <c r="WO12" s="45"/>
      <c r="WP12" s="45"/>
      <c r="WQ12" s="45"/>
      <c r="WR12" s="45"/>
      <c r="WS12" s="45"/>
      <c r="WT12" s="45"/>
      <c r="WU12" s="45"/>
      <c r="WV12" s="45"/>
      <c r="WW12" s="45"/>
      <c r="WX12" s="45"/>
      <c r="WY12" s="45"/>
      <c r="WZ12" s="45"/>
      <c r="XA12" s="45"/>
      <c r="XB12" s="45"/>
      <c r="XC12" s="45"/>
      <c r="XD12" s="45"/>
      <c r="XE12" s="45"/>
      <c r="XF12" s="45"/>
      <c r="XG12" s="45"/>
      <c r="XH12" s="45"/>
      <c r="XI12" s="45"/>
      <c r="XJ12" s="45"/>
      <c r="XK12" s="45"/>
      <c r="XL12" s="45"/>
      <c r="XM12" s="45"/>
      <c r="XN12" s="45"/>
      <c r="XO12" s="45"/>
      <c r="XP12" s="45"/>
      <c r="XQ12" s="45"/>
      <c r="XR12" s="45"/>
      <c r="XS12" s="45"/>
      <c r="XT12" s="45"/>
      <c r="XU12" s="45"/>
      <c r="XV12" s="45"/>
      <c r="XW12" s="45"/>
      <c r="XX12" s="45"/>
      <c r="XY12" s="45"/>
      <c r="XZ12" s="45"/>
      <c r="YA12" s="45"/>
      <c r="YB12" s="45"/>
      <c r="YC12" s="45"/>
      <c r="YD12" s="45"/>
      <c r="YE12" s="45"/>
      <c r="YF12" s="45"/>
      <c r="YG12" s="45"/>
      <c r="YH12" s="45"/>
      <c r="YI12" s="45"/>
      <c r="YJ12" s="45"/>
      <c r="YK12" s="45"/>
      <c r="YL12" s="45"/>
      <c r="YM12" s="45"/>
      <c r="YN12" s="45"/>
      <c r="YO12" s="45"/>
      <c r="YP12" s="45"/>
      <c r="YQ12" s="45"/>
      <c r="YR12" s="45"/>
      <c r="YS12" s="45"/>
      <c r="YT12" s="45"/>
      <c r="YU12" s="45"/>
      <c r="YV12" s="45"/>
      <c r="YW12" s="45"/>
      <c r="YX12" s="45"/>
      <c r="YY12" s="45"/>
      <c r="YZ12" s="45"/>
      <c r="ZA12" s="45"/>
      <c r="ZB12" s="45"/>
      <c r="ZC12" s="45"/>
      <c r="ZD12" s="45"/>
      <c r="ZE12" s="45"/>
      <c r="ZF12" s="45"/>
      <c r="ZG12" s="45"/>
      <c r="ZH12" s="45"/>
      <c r="ZI12" s="45"/>
      <c r="ZJ12" s="45"/>
      <c r="ZK12" s="45"/>
      <c r="ZL12" s="45"/>
      <c r="ZM12" s="45"/>
      <c r="ZN12" s="45"/>
      <c r="ZO12" s="45"/>
      <c r="ZP12" s="45"/>
      <c r="ZQ12" s="45"/>
      <c r="ZR12" s="45"/>
      <c r="ZS12" s="45"/>
      <c r="ZT12" s="45"/>
      <c r="ZU12" s="45"/>
      <c r="ZV12" s="45"/>
      <c r="ZW12" s="45"/>
      <c r="ZX12" s="45"/>
      <c r="ZY12" s="45"/>
      <c r="ZZ12" s="45"/>
      <c r="AAA12" s="45"/>
      <c r="AAB12" s="45"/>
      <c r="AAC12" s="45"/>
      <c r="AAD12" s="45"/>
      <c r="AAE12" s="45"/>
      <c r="AAF12" s="45"/>
      <c r="AAG12" s="45"/>
      <c r="AAH12" s="45"/>
      <c r="AAI12" s="45"/>
      <c r="AAJ12" s="45"/>
      <c r="AAK12" s="45"/>
      <c r="AAL12" s="45"/>
      <c r="AAM12" s="45"/>
      <c r="AAN12" s="45"/>
      <c r="AAO12" s="45"/>
      <c r="AAP12" s="45"/>
      <c r="AAQ12" s="45"/>
      <c r="AAR12" s="45"/>
      <c r="AAS12" s="45"/>
      <c r="AAT12" s="45"/>
      <c r="AAU12" s="45"/>
      <c r="AAV12" s="45"/>
      <c r="AAW12" s="45"/>
      <c r="AAX12" s="45"/>
      <c r="AAY12" s="45"/>
      <c r="AAZ12" s="45"/>
      <c r="ABA12" s="45"/>
      <c r="ABB12" s="45"/>
      <c r="ABC12" s="45"/>
      <c r="ABD12" s="45"/>
      <c r="ABE12" s="45"/>
      <c r="ABF12" s="45"/>
      <c r="ABG12" s="45"/>
      <c r="ABH12" s="45"/>
      <c r="ABI12" s="45"/>
      <c r="ABJ12" s="45"/>
      <c r="ABK12" s="45"/>
      <c r="ABL12" s="45"/>
      <c r="ABM12" s="45"/>
      <c r="ABN12" s="45"/>
      <c r="ABO12" s="45"/>
      <c r="ABP12" s="45"/>
      <c r="ABQ12" s="45"/>
      <c r="ABR12" s="45"/>
      <c r="ABS12" s="45"/>
      <c r="ABT12" s="45"/>
      <c r="ABU12" s="45"/>
      <c r="ABV12" s="45"/>
      <c r="ABW12" s="45"/>
      <c r="ABX12" s="45"/>
      <c r="ABY12" s="45"/>
      <c r="ABZ12" s="45"/>
      <c r="ACA12" s="45"/>
      <c r="ACB12" s="45"/>
      <c r="ACC12" s="45"/>
      <c r="ACD12" s="45"/>
      <c r="ACE12" s="45"/>
      <c r="ACF12" s="45"/>
      <c r="ACG12" s="45"/>
      <c r="ACH12" s="45"/>
      <c r="ACI12" s="45"/>
      <c r="ACJ12" s="45"/>
      <c r="ACK12" s="45"/>
      <c r="ACL12" s="45"/>
      <c r="ACM12" s="45"/>
      <c r="ACN12" s="45"/>
      <c r="ACO12" s="45"/>
      <c r="ACP12" s="45"/>
      <c r="ACQ12" s="45"/>
      <c r="ACR12" s="45"/>
      <c r="ACS12" s="45"/>
      <c r="ACT12" s="45"/>
      <c r="ACU12" s="45"/>
      <c r="ACV12" s="45"/>
      <c r="ACW12" s="45"/>
      <c r="ACX12" s="45"/>
      <c r="ACY12" s="45"/>
      <c r="ACZ12" s="45"/>
      <c r="ADA12" s="45"/>
      <c r="ADB12" s="45"/>
      <c r="ADC12" s="45"/>
      <c r="ADD12" s="45"/>
      <c r="ADE12" s="45"/>
      <c r="ADF12" s="45"/>
      <c r="ADG12" s="45"/>
      <c r="ADH12" s="45"/>
      <c r="ADI12" s="45"/>
      <c r="ADJ12" s="45"/>
      <c r="ADK12" s="45"/>
      <c r="ADL12" s="45"/>
      <c r="ADM12" s="45"/>
      <c r="ADN12" s="45"/>
      <c r="ADO12" s="45"/>
      <c r="ADP12" s="45"/>
      <c r="ADQ12" s="45"/>
      <c r="ADR12" s="45"/>
      <c r="ADS12" s="45"/>
      <c r="ADT12" s="45"/>
      <c r="ADU12" s="45"/>
      <c r="ADV12" s="45"/>
      <c r="ADW12" s="45"/>
      <c r="ADX12" s="45"/>
      <c r="ADY12" s="45"/>
      <c r="ADZ12" s="45"/>
      <c r="AEA12" s="45"/>
      <c r="AEB12" s="45"/>
      <c r="AEC12" s="45"/>
      <c r="AED12" s="45"/>
      <c r="AEE12" s="45"/>
      <c r="AEF12" s="45"/>
      <c r="AEG12" s="45"/>
      <c r="AEH12" s="45"/>
      <c r="AEI12" s="45"/>
      <c r="AEJ12" s="45"/>
      <c r="AEK12" s="45"/>
      <c r="AEL12" s="45"/>
      <c r="AEM12" s="45"/>
      <c r="AEN12" s="45"/>
      <c r="AEO12" s="45"/>
      <c r="AEP12" s="45"/>
      <c r="AEQ12" s="45"/>
      <c r="AER12" s="45"/>
      <c r="AES12" s="45"/>
      <c r="AET12" s="45"/>
      <c r="AEU12" s="45"/>
      <c r="AEV12" s="45"/>
      <c r="AEW12" s="45"/>
      <c r="AEX12" s="45"/>
      <c r="AEY12" s="45"/>
      <c r="AEZ12" s="45"/>
      <c r="AFA12" s="45"/>
      <c r="AFB12" s="45"/>
      <c r="AFC12" s="45"/>
      <c r="AFD12" s="45"/>
      <c r="AFE12" s="45"/>
      <c r="AFF12" s="45"/>
      <c r="AFG12" s="45"/>
      <c r="AFH12" s="45"/>
      <c r="AFI12" s="45"/>
      <c r="AFJ12" s="45"/>
      <c r="AFK12" s="45"/>
      <c r="AFL12" s="45"/>
      <c r="AFM12" s="45"/>
      <c r="AFN12" s="45"/>
      <c r="AFO12" s="45"/>
      <c r="AFP12" s="45"/>
      <c r="AFQ12" s="45"/>
      <c r="AFR12" s="45"/>
      <c r="AFS12" s="45"/>
      <c r="AFT12" s="45"/>
      <c r="AFU12" s="45"/>
      <c r="AFV12" s="45"/>
      <c r="AFW12" s="45"/>
      <c r="AFX12" s="45"/>
      <c r="AFY12" s="45"/>
      <c r="AFZ12" s="45"/>
      <c r="AGA12" s="45"/>
      <c r="AGB12" s="45"/>
      <c r="AGC12" s="45"/>
      <c r="AGD12" s="45"/>
      <c r="AGE12" s="45"/>
      <c r="AGF12" s="45"/>
      <c r="AGG12" s="45"/>
      <c r="AGH12" s="45"/>
      <c r="AGI12" s="45"/>
      <c r="AGJ12" s="45"/>
      <c r="AGK12" s="45"/>
      <c r="AGL12" s="45"/>
      <c r="AGM12" s="45"/>
      <c r="AGN12" s="45"/>
      <c r="AGO12" s="45"/>
      <c r="AGP12" s="45"/>
      <c r="AGQ12" s="45"/>
      <c r="AGR12" s="45"/>
      <c r="AGS12" s="45"/>
      <c r="AGT12" s="45"/>
      <c r="AGU12" s="45"/>
      <c r="AGV12" s="45"/>
      <c r="AGW12" s="45"/>
      <c r="AGX12" s="45"/>
      <c r="AGY12" s="45"/>
      <c r="AGZ12" s="45"/>
      <c r="AHA12" s="45"/>
      <c r="AHB12" s="45"/>
      <c r="AHC12" s="45"/>
      <c r="AHD12" s="45"/>
      <c r="AHE12" s="45"/>
      <c r="AHF12" s="45"/>
      <c r="AHG12" s="45"/>
      <c r="AHH12" s="45"/>
      <c r="AHI12" s="45"/>
      <c r="AHJ12" s="45"/>
      <c r="AHK12" s="45"/>
      <c r="AHL12" s="45"/>
      <c r="AHM12" s="45"/>
      <c r="AHN12" s="45"/>
      <c r="AHO12" s="45"/>
      <c r="AHP12" s="45"/>
      <c r="AHQ12" s="45"/>
      <c r="AHR12" s="45"/>
      <c r="AHS12" s="45"/>
      <c r="AHT12" s="45"/>
      <c r="AHU12" s="45"/>
      <c r="AHV12" s="45"/>
      <c r="AHW12" s="45"/>
      <c r="AHX12" s="45"/>
      <c r="AHY12" s="45"/>
      <c r="AHZ12" s="45"/>
      <c r="AIA12" s="45"/>
      <c r="AIB12" s="45"/>
      <c r="AIC12" s="45"/>
      <c r="AID12" s="45"/>
      <c r="AIE12" s="45"/>
      <c r="AIF12" s="45"/>
      <c r="AIG12" s="45"/>
      <c r="AIH12" s="45"/>
      <c r="AII12" s="45"/>
      <c r="AIJ12" s="45"/>
      <c r="AIK12" s="45"/>
      <c r="AIL12" s="45"/>
      <c r="AIM12" s="45"/>
      <c r="AIN12" s="45"/>
      <c r="AIO12" s="45"/>
      <c r="AIP12" s="45"/>
      <c r="AIQ12" s="45"/>
      <c r="AIR12" s="45"/>
      <c r="AIS12" s="45"/>
      <c r="AIT12" s="45"/>
      <c r="AIU12" s="45"/>
      <c r="AIV12" s="45"/>
      <c r="AIW12" s="45"/>
      <c r="AIX12" s="45"/>
      <c r="AIY12" s="45"/>
      <c r="AIZ12" s="45"/>
      <c r="AJA12" s="45"/>
      <c r="AJB12" s="45"/>
      <c r="AJC12" s="45"/>
      <c r="AJD12" s="45"/>
      <c r="AJE12" s="45"/>
      <c r="AJF12" s="45"/>
      <c r="AJG12" s="45"/>
      <c r="AJH12" s="45"/>
      <c r="AJI12" s="45"/>
      <c r="AJJ12" s="45"/>
      <c r="AJK12" s="45"/>
      <c r="AJL12" s="45"/>
      <c r="AJM12" s="45"/>
      <c r="AJN12" s="45"/>
      <c r="AJO12" s="45"/>
      <c r="AJP12" s="45"/>
      <c r="AJQ12" s="45"/>
      <c r="AJR12" s="45"/>
      <c r="AJS12" s="45"/>
      <c r="AJT12" s="45"/>
      <c r="AJU12" s="45"/>
      <c r="AJV12" s="45"/>
      <c r="AJW12" s="45"/>
      <c r="AJX12" s="45"/>
      <c r="AJY12" s="45"/>
      <c r="AJZ12" s="45"/>
      <c r="AKA12" s="45"/>
      <c r="AKB12" s="45"/>
      <c r="AKC12" s="45"/>
      <c r="AKD12" s="45"/>
      <c r="AKE12" s="45"/>
      <c r="AKF12" s="45"/>
      <c r="AKG12" s="45"/>
      <c r="AKH12" s="45"/>
      <c r="AKI12" s="45"/>
      <c r="AKJ12" s="45"/>
      <c r="AKK12" s="45"/>
      <c r="AKL12" s="45"/>
      <c r="AKM12" s="45"/>
      <c r="AKN12" s="45"/>
      <c r="AKO12" s="45"/>
      <c r="AKP12" s="45"/>
      <c r="AKQ12" s="45"/>
      <c r="AKR12" s="45"/>
      <c r="AKS12" s="45"/>
      <c r="AKT12" s="45"/>
      <c r="AKU12" s="45"/>
      <c r="AKV12" s="45"/>
      <c r="AKW12" s="45"/>
      <c r="AKX12" s="45"/>
      <c r="AKY12" s="45"/>
      <c r="AKZ12" s="45"/>
      <c r="ALA12" s="45"/>
      <c r="ALB12" s="45"/>
      <c r="ALC12" s="45"/>
      <c r="ALD12" s="45"/>
      <c r="ALE12" s="45"/>
      <c r="ALF12" s="45"/>
      <c r="ALG12" s="45"/>
      <c r="ALH12" s="45"/>
      <c r="ALI12" s="45"/>
      <c r="ALJ12" s="45"/>
      <c r="ALK12" s="45"/>
      <c r="ALL12" s="45"/>
      <c r="ALM12" s="45"/>
      <c r="ALN12" s="45"/>
      <c r="ALO12" s="45"/>
      <c r="ALP12" s="45"/>
      <c r="ALQ12" s="45"/>
      <c r="ALR12" s="45"/>
      <c r="ALS12" s="45"/>
      <c r="ALT12" s="45"/>
      <c r="ALU12" s="45"/>
      <c r="ALV12" s="45"/>
      <c r="ALW12" s="45"/>
      <c r="ALX12" s="48"/>
      <c r="ALY12" s="48"/>
      <c r="ALZ12" s="48"/>
      <c r="AMA12" s="48"/>
      <c r="AMB12" s="48"/>
      <c r="AMC12" s="48"/>
      <c r="AMD12" s="48"/>
      <c r="AME12" s="48"/>
      <c r="AMF12" s="48"/>
      <c r="AMG12" s="48"/>
      <c r="AMH12" s="48"/>
      <c r="AMI12" s="48"/>
      <c r="AMJ12" s="48"/>
    </row>
    <row r="13" spans="1:1024" s="49" customFormat="1" ht="18" customHeight="1" x14ac:dyDescent="0.25">
      <c r="A13" s="3"/>
      <c r="B13" s="64">
        <v>202</v>
      </c>
      <c r="C13" s="3">
        <f>IFERROR((VLOOKUP(B13,INSCRITOS!A:B,2,0)),"")</f>
        <v>107553</v>
      </c>
      <c r="D13" s="3" t="str">
        <f>IFERROR((VLOOKUP(B13,INSCRITOS!A:C,3,0)),"")</f>
        <v>6-7 anos</v>
      </c>
      <c r="E13" s="4" t="str">
        <f>IFERROR((VLOOKUP(B13,INSCRITOS!A:D,4,0)),"")</f>
        <v>Guilherme Silva</v>
      </c>
      <c r="F13" s="3" t="str">
        <f>IFERROR((VLOOKUP(B13,INSCRITOS!A:F,6,0)),"")</f>
        <v>M</v>
      </c>
      <c r="G13" s="4" t="str">
        <f>IFERROR((VLOOKUP(B13,INSCRITOS!A:H,8,0)),"")</f>
        <v>União Desportiva da Batalha</v>
      </c>
      <c r="H13" s="19"/>
      <c r="I13" s="42">
        <v>100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  <c r="TH13" s="45"/>
      <c r="TI13" s="45"/>
      <c r="TJ13" s="45"/>
      <c r="TK13" s="45"/>
      <c r="TL13" s="45"/>
      <c r="TM13" s="45"/>
      <c r="TN13" s="45"/>
      <c r="TO13" s="45"/>
      <c r="TP13" s="45"/>
      <c r="TQ13" s="45"/>
      <c r="TR13" s="45"/>
      <c r="TS13" s="45"/>
      <c r="TT13" s="45"/>
      <c r="TU13" s="45"/>
      <c r="TV13" s="45"/>
      <c r="TW13" s="45"/>
      <c r="TX13" s="45"/>
      <c r="TY13" s="45"/>
      <c r="TZ13" s="45"/>
      <c r="UA13" s="45"/>
      <c r="UB13" s="45"/>
      <c r="UC13" s="45"/>
      <c r="UD13" s="45"/>
      <c r="UE13" s="45"/>
      <c r="UF13" s="45"/>
      <c r="UG13" s="45"/>
      <c r="UH13" s="45"/>
      <c r="UI13" s="45"/>
      <c r="UJ13" s="45"/>
      <c r="UK13" s="45"/>
      <c r="UL13" s="45"/>
      <c r="UM13" s="45"/>
      <c r="UN13" s="45"/>
      <c r="UO13" s="45"/>
      <c r="UP13" s="45"/>
      <c r="UQ13" s="45"/>
      <c r="UR13" s="45"/>
      <c r="US13" s="45"/>
      <c r="UT13" s="45"/>
      <c r="UU13" s="45"/>
      <c r="UV13" s="45"/>
      <c r="UW13" s="45"/>
      <c r="UX13" s="45"/>
      <c r="UY13" s="45"/>
      <c r="UZ13" s="45"/>
      <c r="VA13" s="45"/>
      <c r="VB13" s="45"/>
      <c r="VC13" s="45"/>
      <c r="VD13" s="45"/>
      <c r="VE13" s="45"/>
      <c r="VF13" s="45"/>
      <c r="VG13" s="45"/>
      <c r="VH13" s="45"/>
      <c r="VI13" s="45"/>
      <c r="VJ13" s="45"/>
      <c r="VK13" s="45"/>
      <c r="VL13" s="45"/>
      <c r="VM13" s="45"/>
      <c r="VN13" s="45"/>
      <c r="VO13" s="45"/>
      <c r="VP13" s="45"/>
      <c r="VQ13" s="45"/>
      <c r="VR13" s="45"/>
      <c r="VS13" s="45"/>
      <c r="VT13" s="45"/>
      <c r="VU13" s="45"/>
      <c r="VV13" s="45"/>
      <c r="VW13" s="45"/>
      <c r="VX13" s="45"/>
      <c r="VY13" s="45"/>
      <c r="VZ13" s="45"/>
      <c r="WA13" s="45"/>
      <c r="WB13" s="45"/>
      <c r="WC13" s="45"/>
      <c r="WD13" s="45"/>
      <c r="WE13" s="45"/>
      <c r="WF13" s="45"/>
      <c r="WG13" s="45"/>
      <c r="WH13" s="45"/>
      <c r="WI13" s="45"/>
      <c r="WJ13" s="45"/>
      <c r="WK13" s="45"/>
      <c r="WL13" s="45"/>
      <c r="WM13" s="45"/>
      <c r="WN13" s="45"/>
      <c r="WO13" s="45"/>
      <c r="WP13" s="45"/>
      <c r="WQ13" s="45"/>
      <c r="WR13" s="45"/>
      <c r="WS13" s="45"/>
      <c r="WT13" s="45"/>
      <c r="WU13" s="45"/>
      <c r="WV13" s="45"/>
      <c r="WW13" s="45"/>
      <c r="WX13" s="45"/>
      <c r="WY13" s="45"/>
      <c r="WZ13" s="45"/>
      <c r="XA13" s="45"/>
      <c r="XB13" s="45"/>
      <c r="XC13" s="45"/>
      <c r="XD13" s="45"/>
      <c r="XE13" s="45"/>
      <c r="XF13" s="45"/>
      <c r="XG13" s="45"/>
      <c r="XH13" s="45"/>
      <c r="XI13" s="45"/>
      <c r="XJ13" s="45"/>
      <c r="XK13" s="45"/>
      <c r="XL13" s="45"/>
      <c r="XM13" s="45"/>
      <c r="XN13" s="45"/>
      <c r="XO13" s="45"/>
      <c r="XP13" s="45"/>
      <c r="XQ13" s="45"/>
      <c r="XR13" s="45"/>
      <c r="XS13" s="45"/>
      <c r="XT13" s="45"/>
      <c r="XU13" s="45"/>
      <c r="XV13" s="45"/>
      <c r="XW13" s="45"/>
      <c r="XX13" s="45"/>
      <c r="XY13" s="45"/>
      <c r="XZ13" s="45"/>
      <c r="YA13" s="45"/>
      <c r="YB13" s="45"/>
      <c r="YC13" s="45"/>
      <c r="YD13" s="45"/>
      <c r="YE13" s="45"/>
      <c r="YF13" s="45"/>
      <c r="YG13" s="45"/>
      <c r="YH13" s="45"/>
      <c r="YI13" s="45"/>
      <c r="YJ13" s="45"/>
      <c r="YK13" s="45"/>
      <c r="YL13" s="45"/>
      <c r="YM13" s="45"/>
      <c r="YN13" s="45"/>
      <c r="YO13" s="45"/>
      <c r="YP13" s="45"/>
      <c r="YQ13" s="45"/>
      <c r="YR13" s="45"/>
      <c r="YS13" s="45"/>
      <c r="YT13" s="45"/>
      <c r="YU13" s="45"/>
      <c r="YV13" s="45"/>
      <c r="YW13" s="45"/>
      <c r="YX13" s="45"/>
      <c r="YY13" s="45"/>
      <c r="YZ13" s="45"/>
      <c r="ZA13" s="45"/>
      <c r="ZB13" s="45"/>
      <c r="ZC13" s="45"/>
      <c r="ZD13" s="45"/>
      <c r="ZE13" s="45"/>
      <c r="ZF13" s="45"/>
      <c r="ZG13" s="45"/>
      <c r="ZH13" s="45"/>
      <c r="ZI13" s="45"/>
      <c r="ZJ13" s="45"/>
      <c r="ZK13" s="45"/>
      <c r="ZL13" s="45"/>
      <c r="ZM13" s="45"/>
      <c r="ZN13" s="45"/>
      <c r="ZO13" s="45"/>
      <c r="ZP13" s="45"/>
      <c r="ZQ13" s="45"/>
      <c r="ZR13" s="45"/>
      <c r="ZS13" s="45"/>
      <c r="ZT13" s="45"/>
      <c r="ZU13" s="45"/>
      <c r="ZV13" s="45"/>
      <c r="ZW13" s="45"/>
      <c r="ZX13" s="45"/>
      <c r="ZY13" s="45"/>
      <c r="ZZ13" s="45"/>
      <c r="AAA13" s="45"/>
      <c r="AAB13" s="45"/>
      <c r="AAC13" s="45"/>
      <c r="AAD13" s="45"/>
      <c r="AAE13" s="45"/>
      <c r="AAF13" s="45"/>
      <c r="AAG13" s="45"/>
      <c r="AAH13" s="45"/>
      <c r="AAI13" s="45"/>
      <c r="AAJ13" s="45"/>
      <c r="AAK13" s="45"/>
      <c r="AAL13" s="45"/>
      <c r="AAM13" s="45"/>
      <c r="AAN13" s="45"/>
      <c r="AAO13" s="45"/>
      <c r="AAP13" s="45"/>
      <c r="AAQ13" s="45"/>
      <c r="AAR13" s="45"/>
      <c r="AAS13" s="45"/>
      <c r="AAT13" s="45"/>
      <c r="AAU13" s="45"/>
      <c r="AAV13" s="45"/>
      <c r="AAW13" s="45"/>
      <c r="AAX13" s="45"/>
      <c r="AAY13" s="45"/>
      <c r="AAZ13" s="45"/>
      <c r="ABA13" s="45"/>
      <c r="ABB13" s="45"/>
      <c r="ABC13" s="45"/>
      <c r="ABD13" s="45"/>
      <c r="ABE13" s="45"/>
      <c r="ABF13" s="45"/>
      <c r="ABG13" s="45"/>
      <c r="ABH13" s="45"/>
      <c r="ABI13" s="45"/>
      <c r="ABJ13" s="45"/>
      <c r="ABK13" s="45"/>
      <c r="ABL13" s="45"/>
      <c r="ABM13" s="45"/>
      <c r="ABN13" s="45"/>
      <c r="ABO13" s="45"/>
      <c r="ABP13" s="45"/>
      <c r="ABQ13" s="45"/>
      <c r="ABR13" s="45"/>
      <c r="ABS13" s="45"/>
      <c r="ABT13" s="45"/>
      <c r="ABU13" s="45"/>
      <c r="ABV13" s="45"/>
      <c r="ABW13" s="45"/>
      <c r="ABX13" s="45"/>
      <c r="ABY13" s="45"/>
      <c r="ABZ13" s="45"/>
      <c r="ACA13" s="45"/>
      <c r="ACB13" s="45"/>
      <c r="ACC13" s="45"/>
      <c r="ACD13" s="45"/>
      <c r="ACE13" s="45"/>
      <c r="ACF13" s="45"/>
      <c r="ACG13" s="45"/>
      <c r="ACH13" s="45"/>
      <c r="ACI13" s="45"/>
      <c r="ACJ13" s="45"/>
      <c r="ACK13" s="45"/>
      <c r="ACL13" s="45"/>
      <c r="ACM13" s="45"/>
      <c r="ACN13" s="45"/>
      <c r="ACO13" s="45"/>
      <c r="ACP13" s="45"/>
      <c r="ACQ13" s="45"/>
      <c r="ACR13" s="45"/>
      <c r="ACS13" s="45"/>
      <c r="ACT13" s="45"/>
      <c r="ACU13" s="45"/>
      <c r="ACV13" s="45"/>
      <c r="ACW13" s="45"/>
      <c r="ACX13" s="45"/>
      <c r="ACY13" s="45"/>
      <c r="ACZ13" s="45"/>
      <c r="ADA13" s="45"/>
      <c r="ADB13" s="45"/>
      <c r="ADC13" s="45"/>
      <c r="ADD13" s="45"/>
      <c r="ADE13" s="45"/>
      <c r="ADF13" s="45"/>
      <c r="ADG13" s="45"/>
      <c r="ADH13" s="45"/>
      <c r="ADI13" s="45"/>
      <c r="ADJ13" s="45"/>
      <c r="ADK13" s="45"/>
      <c r="ADL13" s="45"/>
      <c r="ADM13" s="45"/>
      <c r="ADN13" s="45"/>
      <c r="ADO13" s="45"/>
      <c r="ADP13" s="45"/>
      <c r="ADQ13" s="45"/>
      <c r="ADR13" s="45"/>
      <c r="ADS13" s="45"/>
      <c r="ADT13" s="45"/>
      <c r="ADU13" s="45"/>
      <c r="ADV13" s="45"/>
      <c r="ADW13" s="45"/>
      <c r="ADX13" s="45"/>
      <c r="ADY13" s="45"/>
      <c r="ADZ13" s="45"/>
      <c r="AEA13" s="45"/>
      <c r="AEB13" s="45"/>
      <c r="AEC13" s="45"/>
      <c r="AED13" s="45"/>
      <c r="AEE13" s="45"/>
      <c r="AEF13" s="45"/>
      <c r="AEG13" s="45"/>
      <c r="AEH13" s="45"/>
      <c r="AEI13" s="45"/>
      <c r="AEJ13" s="45"/>
      <c r="AEK13" s="45"/>
      <c r="AEL13" s="45"/>
      <c r="AEM13" s="45"/>
      <c r="AEN13" s="45"/>
      <c r="AEO13" s="45"/>
      <c r="AEP13" s="45"/>
      <c r="AEQ13" s="45"/>
      <c r="AER13" s="45"/>
      <c r="AES13" s="45"/>
      <c r="AET13" s="45"/>
      <c r="AEU13" s="45"/>
      <c r="AEV13" s="45"/>
      <c r="AEW13" s="45"/>
      <c r="AEX13" s="45"/>
      <c r="AEY13" s="45"/>
      <c r="AEZ13" s="45"/>
      <c r="AFA13" s="45"/>
      <c r="AFB13" s="45"/>
      <c r="AFC13" s="45"/>
      <c r="AFD13" s="45"/>
      <c r="AFE13" s="45"/>
      <c r="AFF13" s="45"/>
      <c r="AFG13" s="45"/>
      <c r="AFH13" s="45"/>
      <c r="AFI13" s="45"/>
      <c r="AFJ13" s="45"/>
      <c r="AFK13" s="45"/>
      <c r="AFL13" s="45"/>
      <c r="AFM13" s="45"/>
      <c r="AFN13" s="45"/>
      <c r="AFO13" s="45"/>
      <c r="AFP13" s="45"/>
      <c r="AFQ13" s="45"/>
      <c r="AFR13" s="45"/>
      <c r="AFS13" s="45"/>
      <c r="AFT13" s="45"/>
      <c r="AFU13" s="45"/>
      <c r="AFV13" s="45"/>
      <c r="AFW13" s="45"/>
      <c r="AFX13" s="45"/>
      <c r="AFY13" s="45"/>
      <c r="AFZ13" s="45"/>
      <c r="AGA13" s="45"/>
      <c r="AGB13" s="45"/>
      <c r="AGC13" s="45"/>
      <c r="AGD13" s="45"/>
      <c r="AGE13" s="45"/>
      <c r="AGF13" s="45"/>
      <c r="AGG13" s="45"/>
      <c r="AGH13" s="45"/>
      <c r="AGI13" s="45"/>
      <c r="AGJ13" s="45"/>
      <c r="AGK13" s="45"/>
      <c r="AGL13" s="45"/>
      <c r="AGM13" s="45"/>
      <c r="AGN13" s="45"/>
      <c r="AGO13" s="45"/>
      <c r="AGP13" s="45"/>
      <c r="AGQ13" s="45"/>
      <c r="AGR13" s="45"/>
      <c r="AGS13" s="45"/>
      <c r="AGT13" s="45"/>
      <c r="AGU13" s="45"/>
      <c r="AGV13" s="45"/>
      <c r="AGW13" s="45"/>
      <c r="AGX13" s="45"/>
      <c r="AGY13" s="45"/>
      <c r="AGZ13" s="45"/>
      <c r="AHA13" s="45"/>
      <c r="AHB13" s="45"/>
      <c r="AHC13" s="45"/>
      <c r="AHD13" s="45"/>
      <c r="AHE13" s="45"/>
      <c r="AHF13" s="45"/>
      <c r="AHG13" s="45"/>
      <c r="AHH13" s="45"/>
      <c r="AHI13" s="45"/>
      <c r="AHJ13" s="45"/>
      <c r="AHK13" s="45"/>
      <c r="AHL13" s="45"/>
      <c r="AHM13" s="45"/>
      <c r="AHN13" s="45"/>
      <c r="AHO13" s="45"/>
      <c r="AHP13" s="45"/>
      <c r="AHQ13" s="45"/>
      <c r="AHR13" s="45"/>
      <c r="AHS13" s="45"/>
      <c r="AHT13" s="45"/>
      <c r="AHU13" s="45"/>
      <c r="AHV13" s="45"/>
      <c r="AHW13" s="45"/>
      <c r="AHX13" s="45"/>
      <c r="AHY13" s="45"/>
      <c r="AHZ13" s="45"/>
      <c r="AIA13" s="45"/>
      <c r="AIB13" s="45"/>
      <c r="AIC13" s="45"/>
      <c r="AID13" s="45"/>
      <c r="AIE13" s="45"/>
      <c r="AIF13" s="45"/>
      <c r="AIG13" s="45"/>
      <c r="AIH13" s="45"/>
      <c r="AII13" s="45"/>
      <c r="AIJ13" s="45"/>
      <c r="AIK13" s="45"/>
      <c r="AIL13" s="45"/>
      <c r="AIM13" s="45"/>
      <c r="AIN13" s="45"/>
      <c r="AIO13" s="45"/>
      <c r="AIP13" s="45"/>
      <c r="AIQ13" s="45"/>
      <c r="AIR13" s="45"/>
      <c r="AIS13" s="45"/>
      <c r="AIT13" s="45"/>
      <c r="AIU13" s="45"/>
      <c r="AIV13" s="45"/>
      <c r="AIW13" s="45"/>
      <c r="AIX13" s="45"/>
      <c r="AIY13" s="45"/>
      <c r="AIZ13" s="45"/>
      <c r="AJA13" s="45"/>
      <c r="AJB13" s="45"/>
      <c r="AJC13" s="45"/>
      <c r="AJD13" s="45"/>
      <c r="AJE13" s="45"/>
      <c r="AJF13" s="45"/>
      <c r="AJG13" s="45"/>
      <c r="AJH13" s="45"/>
      <c r="AJI13" s="45"/>
      <c r="AJJ13" s="45"/>
      <c r="AJK13" s="45"/>
      <c r="AJL13" s="45"/>
      <c r="AJM13" s="45"/>
      <c r="AJN13" s="45"/>
      <c r="AJO13" s="45"/>
      <c r="AJP13" s="45"/>
      <c r="AJQ13" s="45"/>
      <c r="AJR13" s="45"/>
      <c r="AJS13" s="45"/>
      <c r="AJT13" s="45"/>
      <c r="AJU13" s="45"/>
      <c r="AJV13" s="45"/>
      <c r="AJW13" s="45"/>
      <c r="AJX13" s="45"/>
      <c r="AJY13" s="45"/>
      <c r="AJZ13" s="45"/>
      <c r="AKA13" s="45"/>
      <c r="AKB13" s="45"/>
      <c r="AKC13" s="45"/>
      <c r="AKD13" s="45"/>
      <c r="AKE13" s="45"/>
      <c r="AKF13" s="45"/>
      <c r="AKG13" s="45"/>
      <c r="AKH13" s="45"/>
      <c r="AKI13" s="45"/>
      <c r="AKJ13" s="45"/>
      <c r="AKK13" s="45"/>
      <c r="AKL13" s="45"/>
      <c r="AKM13" s="45"/>
      <c r="AKN13" s="45"/>
      <c r="AKO13" s="45"/>
      <c r="AKP13" s="45"/>
      <c r="AKQ13" s="45"/>
      <c r="AKR13" s="45"/>
      <c r="AKS13" s="45"/>
      <c r="AKT13" s="45"/>
      <c r="AKU13" s="45"/>
      <c r="AKV13" s="45"/>
      <c r="AKW13" s="45"/>
      <c r="AKX13" s="45"/>
      <c r="AKY13" s="45"/>
      <c r="AKZ13" s="45"/>
      <c r="ALA13" s="45"/>
      <c r="ALB13" s="45"/>
      <c r="ALC13" s="45"/>
      <c r="ALD13" s="45"/>
      <c r="ALE13" s="45"/>
      <c r="ALF13" s="45"/>
      <c r="ALG13" s="45"/>
      <c r="ALH13" s="45"/>
      <c r="ALI13" s="45"/>
      <c r="ALJ13" s="45"/>
      <c r="ALK13" s="45"/>
      <c r="ALL13" s="45"/>
      <c r="ALM13" s="45"/>
      <c r="ALN13" s="45"/>
      <c r="ALO13" s="45"/>
      <c r="ALP13" s="45"/>
      <c r="ALQ13" s="45"/>
      <c r="ALR13" s="45"/>
      <c r="ALS13" s="45"/>
      <c r="ALT13" s="45"/>
      <c r="ALU13" s="45"/>
      <c r="ALV13" s="45"/>
      <c r="ALW13" s="45"/>
      <c r="ALX13" s="48"/>
      <c r="ALY13" s="48"/>
      <c r="ALZ13" s="48"/>
      <c r="AMA13" s="48"/>
      <c r="AMB13" s="48"/>
      <c r="AMC13" s="48"/>
      <c r="AMD13" s="48"/>
      <c r="AME13" s="48"/>
      <c r="AMF13" s="48"/>
      <c r="AMG13" s="48"/>
      <c r="AMH13" s="48"/>
      <c r="AMI13" s="48"/>
      <c r="AMJ13" s="48"/>
    </row>
    <row r="14" spans="1:1024" s="49" customFormat="1" ht="18" customHeight="1" x14ac:dyDescent="0.25">
      <c r="A14" s="3"/>
      <c r="B14" s="64">
        <v>5667</v>
      </c>
      <c r="C14" s="3">
        <f>IFERROR((VLOOKUP(B14,INSCRITOS!A:B,2,0)),"")</f>
        <v>0</v>
      </c>
      <c r="D14" s="3" t="str">
        <f>IFERROR((VLOOKUP(B14,INSCRITOS!A:C,3,0)),"")</f>
        <v>6-7 anos</v>
      </c>
      <c r="E14" s="4" t="str">
        <f>IFERROR((VLOOKUP(B14,INSCRITOS!A:D,4,0)),"")</f>
        <v>Jasper de Sousa</v>
      </c>
      <c r="F14" s="3" t="str">
        <f>IFERROR((VLOOKUP(B14,INSCRITOS!A:F,6,0)),"")</f>
        <v>M</v>
      </c>
      <c r="G14" s="4" t="str">
        <f>IFERROR((VLOOKUP(B14,INSCRITOS!A:H,8,0)),"")</f>
        <v>CNATRIL Triatlo</v>
      </c>
      <c r="H14" s="19"/>
      <c r="I14" s="42">
        <v>100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  <c r="LZ14" s="45"/>
      <c r="MA14" s="45"/>
      <c r="MB14" s="45"/>
      <c r="MC14" s="45"/>
      <c r="MD14" s="45"/>
      <c r="ME14" s="45"/>
      <c r="MF14" s="45"/>
      <c r="MG14" s="45"/>
      <c r="MH14" s="45"/>
      <c r="MI14" s="45"/>
      <c r="MJ14" s="45"/>
      <c r="MK14" s="45"/>
      <c r="ML14" s="45"/>
      <c r="MM14" s="45"/>
      <c r="MN14" s="45"/>
      <c r="MO14" s="45"/>
      <c r="MP14" s="45"/>
      <c r="MQ14" s="45"/>
      <c r="MR14" s="45"/>
      <c r="MS14" s="45"/>
      <c r="MT14" s="45"/>
      <c r="MU14" s="45"/>
      <c r="MV14" s="45"/>
      <c r="MW14" s="45"/>
      <c r="MX14" s="45"/>
      <c r="MY14" s="45"/>
      <c r="MZ14" s="45"/>
      <c r="NA14" s="45"/>
      <c r="NB14" s="45"/>
      <c r="NC14" s="45"/>
      <c r="ND14" s="45"/>
      <c r="NE14" s="45"/>
      <c r="NF14" s="45"/>
      <c r="NG14" s="45"/>
      <c r="NH14" s="45"/>
      <c r="NI14" s="45"/>
      <c r="NJ14" s="45"/>
      <c r="NK14" s="45"/>
      <c r="NL14" s="45"/>
      <c r="NM14" s="45"/>
      <c r="NN14" s="45"/>
      <c r="NO14" s="45"/>
      <c r="NP14" s="45"/>
      <c r="NQ14" s="45"/>
      <c r="NR14" s="45"/>
      <c r="NS14" s="45"/>
      <c r="NT14" s="45"/>
      <c r="NU14" s="45"/>
      <c r="NV14" s="45"/>
      <c r="NW14" s="45"/>
      <c r="NX14" s="45"/>
      <c r="NY14" s="45"/>
      <c r="NZ14" s="45"/>
      <c r="OA14" s="45"/>
      <c r="OB14" s="45"/>
      <c r="OC14" s="45"/>
      <c r="OD14" s="45"/>
      <c r="OE14" s="45"/>
      <c r="OF14" s="45"/>
      <c r="OG14" s="45"/>
      <c r="OH14" s="45"/>
      <c r="OI14" s="45"/>
      <c r="OJ14" s="45"/>
      <c r="OK14" s="45"/>
      <c r="OL14" s="45"/>
      <c r="OM14" s="45"/>
      <c r="ON14" s="45"/>
      <c r="OO14" s="45"/>
      <c r="OP14" s="45"/>
      <c r="OQ14" s="45"/>
      <c r="OR14" s="45"/>
      <c r="OS14" s="45"/>
      <c r="OT14" s="45"/>
      <c r="OU14" s="45"/>
      <c r="OV14" s="45"/>
      <c r="OW14" s="45"/>
      <c r="OX14" s="45"/>
      <c r="OY14" s="45"/>
      <c r="OZ14" s="45"/>
      <c r="PA14" s="45"/>
      <c r="PB14" s="45"/>
      <c r="PC14" s="45"/>
      <c r="PD14" s="45"/>
      <c r="PE14" s="45"/>
      <c r="PF14" s="45"/>
      <c r="PG14" s="45"/>
      <c r="PH14" s="45"/>
      <c r="PI14" s="45"/>
      <c r="PJ14" s="45"/>
      <c r="PK14" s="45"/>
      <c r="PL14" s="45"/>
      <c r="PM14" s="45"/>
      <c r="PN14" s="45"/>
      <c r="PO14" s="45"/>
      <c r="PP14" s="45"/>
      <c r="PQ14" s="45"/>
      <c r="PR14" s="45"/>
      <c r="PS14" s="45"/>
      <c r="PT14" s="45"/>
      <c r="PU14" s="45"/>
      <c r="PV14" s="45"/>
      <c r="PW14" s="45"/>
      <c r="PX14" s="45"/>
      <c r="PY14" s="45"/>
      <c r="PZ14" s="45"/>
      <c r="QA14" s="45"/>
      <c r="QB14" s="45"/>
      <c r="QC14" s="45"/>
      <c r="QD14" s="45"/>
      <c r="QE14" s="45"/>
      <c r="QF14" s="45"/>
      <c r="QG14" s="45"/>
      <c r="QH14" s="45"/>
      <c r="QI14" s="45"/>
      <c r="QJ14" s="45"/>
      <c r="QK14" s="45"/>
      <c r="QL14" s="45"/>
      <c r="QM14" s="45"/>
      <c r="QN14" s="45"/>
      <c r="QO14" s="45"/>
      <c r="QP14" s="45"/>
      <c r="QQ14" s="45"/>
      <c r="QR14" s="45"/>
      <c r="QS14" s="45"/>
      <c r="QT14" s="45"/>
      <c r="QU14" s="45"/>
      <c r="QV14" s="45"/>
      <c r="QW14" s="45"/>
      <c r="QX14" s="45"/>
      <c r="QY14" s="45"/>
      <c r="QZ14" s="45"/>
      <c r="RA14" s="45"/>
      <c r="RB14" s="45"/>
      <c r="RC14" s="45"/>
      <c r="RD14" s="45"/>
      <c r="RE14" s="45"/>
      <c r="RF14" s="45"/>
      <c r="RG14" s="45"/>
      <c r="RH14" s="45"/>
      <c r="RI14" s="45"/>
      <c r="RJ14" s="45"/>
      <c r="RK14" s="45"/>
      <c r="RL14" s="45"/>
      <c r="RM14" s="45"/>
      <c r="RN14" s="45"/>
      <c r="RO14" s="45"/>
      <c r="RP14" s="45"/>
      <c r="RQ14" s="45"/>
      <c r="RR14" s="45"/>
      <c r="RS14" s="45"/>
      <c r="RT14" s="45"/>
      <c r="RU14" s="45"/>
      <c r="RV14" s="45"/>
      <c r="RW14" s="45"/>
      <c r="RX14" s="45"/>
      <c r="RY14" s="45"/>
      <c r="RZ14" s="45"/>
      <c r="SA14" s="45"/>
      <c r="SB14" s="45"/>
      <c r="SC14" s="45"/>
      <c r="SD14" s="45"/>
      <c r="SE14" s="45"/>
      <c r="SF14" s="45"/>
      <c r="SG14" s="45"/>
      <c r="SH14" s="45"/>
      <c r="SI14" s="45"/>
      <c r="SJ14" s="45"/>
      <c r="SK14" s="45"/>
      <c r="SL14" s="45"/>
      <c r="SM14" s="45"/>
      <c r="SN14" s="45"/>
      <c r="SO14" s="45"/>
      <c r="SP14" s="45"/>
      <c r="SQ14" s="45"/>
      <c r="SR14" s="45"/>
      <c r="SS14" s="45"/>
      <c r="ST14" s="45"/>
      <c r="SU14" s="45"/>
      <c r="SV14" s="45"/>
      <c r="SW14" s="45"/>
      <c r="SX14" s="45"/>
      <c r="SY14" s="45"/>
      <c r="SZ14" s="45"/>
      <c r="TA14" s="45"/>
      <c r="TB14" s="45"/>
      <c r="TC14" s="45"/>
      <c r="TD14" s="45"/>
      <c r="TE14" s="45"/>
      <c r="TF14" s="45"/>
      <c r="TG14" s="45"/>
      <c r="TH14" s="45"/>
      <c r="TI14" s="45"/>
      <c r="TJ14" s="45"/>
      <c r="TK14" s="45"/>
      <c r="TL14" s="45"/>
      <c r="TM14" s="45"/>
      <c r="TN14" s="45"/>
      <c r="TO14" s="45"/>
      <c r="TP14" s="45"/>
      <c r="TQ14" s="45"/>
      <c r="TR14" s="45"/>
      <c r="TS14" s="45"/>
      <c r="TT14" s="45"/>
      <c r="TU14" s="45"/>
      <c r="TV14" s="45"/>
      <c r="TW14" s="45"/>
      <c r="TX14" s="45"/>
      <c r="TY14" s="45"/>
      <c r="TZ14" s="45"/>
      <c r="UA14" s="45"/>
      <c r="UB14" s="45"/>
      <c r="UC14" s="45"/>
      <c r="UD14" s="45"/>
      <c r="UE14" s="45"/>
      <c r="UF14" s="45"/>
      <c r="UG14" s="45"/>
      <c r="UH14" s="45"/>
      <c r="UI14" s="45"/>
      <c r="UJ14" s="45"/>
      <c r="UK14" s="45"/>
      <c r="UL14" s="45"/>
      <c r="UM14" s="45"/>
      <c r="UN14" s="45"/>
      <c r="UO14" s="45"/>
      <c r="UP14" s="45"/>
      <c r="UQ14" s="45"/>
      <c r="UR14" s="45"/>
      <c r="US14" s="45"/>
      <c r="UT14" s="45"/>
      <c r="UU14" s="45"/>
      <c r="UV14" s="45"/>
      <c r="UW14" s="45"/>
      <c r="UX14" s="45"/>
      <c r="UY14" s="45"/>
      <c r="UZ14" s="45"/>
      <c r="VA14" s="45"/>
      <c r="VB14" s="45"/>
      <c r="VC14" s="45"/>
      <c r="VD14" s="45"/>
      <c r="VE14" s="45"/>
      <c r="VF14" s="45"/>
      <c r="VG14" s="45"/>
      <c r="VH14" s="45"/>
      <c r="VI14" s="45"/>
      <c r="VJ14" s="45"/>
      <c r="VK14" s="45"/>
      <c r="VL14" s="45"/>
      <c r="VM14" s="45"/>
      <c r="VN14" s="45"/>
      <c r="VO14" s="45"/>
      <c r="VP14" s="45"/>
      <c r="VQ14" s="45"/>
      <c r="VR14" s="45"/>
      <c r="VS14" s="45"/>
      <c r="VT14" s="45"/>
      <c r="VU14" s="45"/>
      <c r="VV14" s="45"/>
      <c r="VW14" s="45"/>
      <c r="VX14" s="45"/>
      <c r="VY14" s="45"/>
      <c r="VZ14" s="45"/>
      <c r="WA14" s="45"/>
      <c r="WB14" s="45"/>
      <c r="WC14" s="45"/>
      <c r="WD14" s="45"/>
      <c r="WE14" s="45"/>
      <c r="WF14" s="45"/>
      <c r="WG14" s="45"/>
      <c r="WH14" s="45"/>
      <c r="WI14" s="45"/>
      <c r="WJ14" s="45"/>
      <c r="WK14" s="45"/>
      <c r="WL14" s="45"/>
      <c r="WM14" s="45"/>
      <c r="WN14" s="45"/>
      <c r="WO14" s="45"/>
      <c r="WP14" s="45"/>
      <c r="WQ14" s="45"/>
      <c r="WR14" s="45"/>
      <c r="WS14" s="45"/>
      <c r="WT14" s="45"/>
      <c r="WU14" s="45"/>
      <c r="WV14" s="45"/>
      <c r="WW14" s="45"/>
      <c r="WX14" s="45"/>
      <c r="WY14" s="45"/>
      <c r="WZ14" s="45"/>
      <c r="XA14" s="45"/>
      <c r="XB14" s="45"/>
      <c r="XC14" s="45"/>
      <c r="XD14" s="45"/>
      <c r="XE14" s="45"/>
      <c r="XF14" s="45"/>
      <c r="XG14" s="45"/>
      <c r="XH14" s="45"/>
      <c r="XI14" s="45"/>
      <c r="XJ14" s="45"/>
      <c r="XK14" s="45"/>
      <c r="XL14" s="45"/>
      <c r="XM14" s="45"/>
      <c r="XN14" s="45"/>
      <c r="XO14" s="45"/>
      <c r="XP14" s="45"/>
      <c r="XQ14" s="45"/>
      <c r="XR14" s="45"/>
      <c r="XS14" s="45"/>
      <c r="XT14" s="45"/>
      <c r="XU14" s="45"/>
      <c r="XV14" s="45"/>
      <c r="XW14" s="45"/>
      <c r="XX14" s="45"/>
      <c r="XY14" s="45"/>
      <c r="XZ14" s="45"/>
      <c r="YA14" s="45"/>
      <c r="YB14" s="45"/>
      <c r="YC14" s="45"/>
      <c r="YD14" s="45"/>
      <c r="YE14" s="45"/>
      <c r="YF14" s="45"/>
      <c r="YG14" s="45"/>
      <c r="YH14" s="45"/>
      <c r="YI14" s="45"/>
      <c r="YJ14" s="45"/>
      <c r="YK14" s="45"/>
      <c r="YL14" s="45"/>
      <c r="YM14" s="45"/>
      <c r="YN14" s="45"/>
      <c r="YO14" s="45"/>
      <c r="YP14" s="45"/>
      <c r="YQ14" s="45"/>
      <c r="YR14" s="45"/>
      <c r="YS14" s="45"/>
      <c r="YT14" s="45"/>
      <c r="YU14" s="45"/>
      <c r="YV14" s="45"/>
      <c r="YW14" s="45"/>
      <c r="YX14" s="45"/>
      <c r="YY14" s="45"/>
      <c r="YZ14" s="45"/>
      <c r="ZA14" s="45"/>
      <c r="ZB14" s="45"/>
      <c r="ZC14" s="45"/>
      <c r="ZD14" s="45"/>
      <c r="ZE14" s="45"/>
      <c r="ZF14" s="45"/>
      <c r="ZG14" s="45"/>
      <c r="ZH14" s="45"/>
      <c r="ZI14" s="45"/>
      <c r="ZJ14" s="45"/>
      <c r="ZK14" s="45"/>
      <c r="ZL14" s="45"/>
      <c r="ZM14" s="45"/>
      <c r="ZN14" s="45"/>
      <c r="ZO14" s="45"/>
      <c r="ZP14" s="45"/>
      <c r="ZQ14" s="45"/>
      <c r="ZR14" s="45"/>
      <c r="ZS14" s="45"/>
      <c r="ZT14" s="45"/>
      <c r="ZU14" s="45"/>
      <c r="ZV14" s="45"/>
      <c r="ZW14" s="45"/>
      <c r="ZX14" s="45"/>
      <c r="ZY14" s="45"/>
      <c r="ZZ14" s="45"/>
      <c r="AAA14" s="45"/>
      <c r="AAB14" s="45"/>
      <c r="AAC14" s="45"/>
      <c r="AAD14" s="45"/>
      <c r="AAE14" s="45"/>
      <c r="AAF14" s="45"/>
      <c r="AAG14" s="45"/>
      <c r="AAH14" s="45"/>
      <c r="AAI14" s="45"/>
      <c r="AAJ14" s="45"/>
      <c r="AAK14" s="45"/>
      <c r="AAL14" s="45"/>
      <c r="AAM14" s="45"/>
      <c r="AAN14" s="45"/>
      <c r="AAO14" s="45"/>
      <c r="AAP14" s="45"/>
      <c r="AAQ14" s="45"/>
      <c r="AAR14" s="45"/>
      <c r="AAS14" s="45"/>
      <c r="AAT14" s="45"/>
      <c r="AAU14" s="45"/>
      <c r="AAV14" s="45"/>
      <c r="AAW14" s="45"/>
      <c r="AAX14" s="45"/>
      <c r="AAY14" s="45"/>
      <c r="AAZ14" s="45"/>
      <c r="ABA14" s="45"/>
      <c r="ABB14" s="45"/>
      <c r="ABC14" s="45"/>
      <c r="ABD14" s="45"/>
      <c r="ABE14" s="45"/>
      <c r="ABF14" s="45"/>
      <c r="ABG14" s="45"/>
      <c r="ABH14" s="45"/>
      <c r="ABI14" s="45"/>
      <c r="ABJ14" s="45"/>
      <c r="ABK14" s="45"/>
      <c r="ABL14" s="45"/>
      <c r="ABM14" s="45"/>
      <c r="ABN14" s="45"/>
      <c r="ABO14" s="45"/>
      <c r="ABP14" s="45"/>
      <c r="ABQ14" s="45"/>
      <c r="ABR14" s="45"/>
      <c r="ABS14" s="45"/>
      <c r="ABT14" s="45"/>
      <c r="ABU14" s="45"/>
      <c r="ABV14" s="45"/>
      <c r="ABW14" s="45"/>
      <c r="ABX14" s="45"/>
      <c r="ABY14" s="45"/>
      <c r="ABZ14" s="45"/>
      <c r="ACA14" s="45"/>
      <c r="ACB14" s="45"/>
      <c r="ACC14" s="45"/>
      <c r="ACD14" s="45"/>
      <c r="ACE14" s="45"/>
      <c r="ACF14" s="45"/>
      <c r="ACG14" s="45"/>
      <c r="ACH14" s="45"/>
      <c r="ACI14" s="45"/>
      <c r="ACJ14" s="45"/>
      <c r="ACK14" s="45"/>
      <c r="ACL14" s="45"/>
      <c r="ACM14" s="45"/>
      <c r="ACN14" s="45"/>
      <c r="ACO14" s="45"/>
      <c r="ACP14" s="45"/>
      <c r="ACQ14" s="45"/>
      <c r="ACR14" s="45"/>
      <c r="ACS14" s="45"/>
      <c r="ACT14" s="45"/>
      <c r="ACU14" s="45"/>
      <c r="ACV14" s="45"/>
      <c r="ACW14" s="45"/>
      <c r="ACX14" s="45"/>
      <c r="ACY14" s="45"/>
      <c r="ACZ14" s="45"/>
      <c r="ADA14" s="45"/>
      <c r="ADB14" s="45"/>
      <c r="ADC14" s="45"/>
      <c r="ADD14" s="45"/>
      <c r="ADE14" s="45"/>
      <c r="ADF14" s="45"/>
      <c r="ADG14" s="45"/>
      <c r="ADH14" s="45"/>
      <c r="ADI14" s="45"/>
      <c r="ADJ14" s="45"/>
      <c r="ADK14" s="45"/>
      <c r="ADL14" s="45"/>
      <c r="ADM14" s="45"/>
      <c r="ADN14" s="45"/>
      <c r="ADO14" s="45"/>
      <c r="ADP14" s="45"/>
      <c r="ADQ14" s="45"/>
      <c r="ADR14" s="45"/>
      <c r="ADS14" s="45"/>
      <c r="ADT14" s="45"/>
      <c r="ADU14" s="45"/>
      <c r="ADV14" s="45"/>
      <c r="ADW14" s="45"/>
      <c r="ADX14" s="45"/>
      <c r="ADY14" s="45"/>
      <c r="ADZ14" s="45"/>
      <c r="AEA14" s="45"/>
      <c r="AEB14" s="45"/>
      <c r="AEC14" s="45"/>
      <c r="AED14" s="45"/>
      <c r="AEE14" s="45"/>
      <c r="AEF14" s="45"/>
      <c r="AEG14" s="45"/>
      <c r="AEH14" s="45"/>
      <c r="AEI14" s="45"/>
      <c r="AEJ14" s="45"/>
      <c r="AEK14" s="45"/>
      <c r="AEL14" s="45"/>
      <c r="AEM14" s="45"/>
      <c r="AEN14" s="45"/>
      <c r="AEO14" s="45"/>
      <c r="AEP14" s="45"/>
      <c r="AEQ14" s="45"/>
      <c r="AER14" s="45"/>
      <c r="AES14" s="45"/>
      <c r="AET14" s="45"/>
      <c r="AEU14" s="45"/>
      <c r="AEV14" s="45"/>
      <c r="AEW14" s="45"/>
      <c r="AEX14" s="45"/>
      <c r="AEY14" s="45"/>
      <c r="AEZ14" s="45"/>
      <c r="AFA14" s="45"/>
      <c r="AFB14" s="45"/>
      <c r="AFC14" s="45"/>
      <c r="AFD14" s="45"/>
      <c r="AFE14" s="45"/>
      <c r="AFF14" s="45"/>
      <c r="AFG14" s="45"/>
      <c r="AFH14" s="45"/>
      <c r="AFI14" s="45"/>
      <c r="AFJ14" s="45"/>
      <c r="AFK14" s="45"/>
      <c r="AFL14" s="45"/>
      <c r="AFM14" s="45"/>
      <c r="AFN14" s="45"/>
      <c r="AFO14" s="45"/>
      <c r="AFP14" s="45"/>
      <c r="AFQ14" s="45"/>
      <c r="AFR14" s="45"/>
      <c r="AFS14" s="45"/>
      <c r="AFT14" s="45"/>
      <c r="AFU14" s="45"/>
      <c r="AFV14" s="45"/>
      <c r="AFW14" s="45"/>
      <c r="AFX14" s="45"/>
      <c r="AFY14" s="45"/>
      <c r="AFZ14" s="45"/>
      <c r="AGA14" s="45"/>
      <c r="AGB14" s="45"/>
      <c r="AGC14" s="45"/>
      <c r="AGD14" s="45"/>
      <c r="AGE14" s="45"/>
      <c r="AGF14" s="45"/>
      <c r="AGG14" s="45"/>
      <c r="AGH14" s="45"/>
      <c r="AGI14" s="45"/>
      <c r="AGJ14" s="45"/>
      <c r="AGK14" s="45"/>
      <c r="AGL14" s="45"/>
      <c r="AGM14" s="45"/>
      <c r="AGN14" s="45"/>
      <c r="AGO14" s="45"/>
      <c r="AGP14" s="45"/>
      <c r="AGQ14" s="45"/>
      <c r="AGR14" s="45"/>
      <c r="AGS14" s="45"/>
      <c r="AGT14" s="45"/>
      <c r="AGU14" s="45"/>
      <c r="AGV14" s="45"/>
      <c r="AGW14" s="45"/>
      <c r="AGX14" s="45"/>
      <c r="AGY14" s="45"/>
      <c r="AGZ14" s="45"/>
      <c r="AHA14" s="45"/>
      <c r="AHB14" s="45"/>
      <c r="AHC14" s="45"/>
      <c r="AHD14" s="45"/>
      <c r="AHE14" s="45"/>
      <c r="AHF14" s="45"/>
      <c r="AHG14" s="45"/>
      <c r="AHH14" s="45"/>
      <c r="AHI14" s="45"/>
      <c r="AHJ14" s="45"/>
      <c r="AHK14" s="45"/>
      <c r="AHL14" s="45"/>
      <c r="AHM14" s="45"/>
      <c r="AHN14" s="45"/>
      <c r="AHO14" s="45"/>
      <c r="AHP14" s="45"/>
      <c r="AHQ14" s="45"/>
      <c r="AHR14" s="45"/>
      <c r="AHS14" s="45"/>
      <c r="AHT14" s="45"/>
      <c r="AHU14" s="45"/>
      <c r="AHV14" s="45"/>
      <c r="AHW14" s="45"/>
      <c r="AHX14" s="45"/>
      <c r="AHY14" s="45"/>
      <c r="AHZ14" s="45"/>
      <c r="AIA14" s="45"/>
      <c r="AIB14" s="45"/>
      <c r="AIC14" s="45"/>
      <c r="AID14" s="45"/>
      <c r="AIE14" s="45"/>
      <c r="AIF14" s="45"/>
      <c r="AIG14" s="45"/>
      <c r="AIH14" s="45"/>
      <c r="AII14" s="45"/>
      <c r="AIJ14" s="45"/>
      <c r="AIK14" s="45"/>
      <c r="AIL14" s="45"/>
      <c r="AIM14" s="45"/>
      <c r="AIN14" s="45"/>
      <c r="AIO14" s="45"/>
      <c r="AIP14" s="45"/>
      <c r="AIQ14" s="45"/>
      <c r="AIR14" s="45"/>
      <c r="AIS14" s="45"/>
      <c r="AIT14" s="45"/>
      <c r="AIU14" s="45"/>
      <c r="AIV14" s="45"/>
      <c r="AIW14" s="45"/>
      <c r="AIX14" s="45"/>
      <c r="AIY14" s="45"/>
      <c r="AIZ14" s="45"/>
      <c r="AJA14" s="45"/>
      <c r="AJB14" s="45"/>
      <c r="AJC14" s="45"/>
      <c r="AJD14" s="45"/>
      <c r="AJE14" s="45"/>
      <c r="AJF14" s="45"/>
      <c r="AJG14" s="45"/>
      <c r="AJH14" s="45"/>
      <c r="AJI14" s="45"/>
      <c r="AJJ14" s="45"/>
      <c r="AJK14" s="45"/>
      <c r="AJL14" s="45"/>
      <c r="AJM14" s="45"/>
      <c r="AJN14" s="45"/>
      <c r="AJO14" s="45"/>
      <c r="AJP14" s="45"/>
      <c r="AJQ14" s="45"/>
      <c r="AJR14" s="45"/>
      <c r="AJS14" s="45"/>
      <c r="AJT14" s="45"/>
      <c r="AJU14" s="45"/>
      <c r="AJV14" s="45"/>
      <c r="AJW14" s="45"/>
      <c r="AJX14" s="45"/>
      <c r="AJY14" s="45"/>
      <c r="AJZ14" s="45"/>
      <c r="AKA14" s="45"/>
      <c r="AKB14" s="45"/>
      <c r="AKC14" s="45"/>
      <c r="AKD14" s="45"/>
      <c r="AKE14" s="45"/>
      <c r="AKF14" s="45"/>
      <c r="AKG14" s="45"/>
      <c r="AKH14" s="45"/>
      <c r="AKI14" s="45"/>
      <c r="AKJ14" s="45"/>
      <c r="AKK14" s="45"/>
      <c r="AKL14" s="45"/>
      <c r="AKM14" s="45"/>
      <c r="AKN14" s="45"/>
      <c r="AKO14" s="45"/>
      <c r="AKP14" s="45"/>
      <c r="AKQ14" s="45"/>
      <c r="AKR14" s="45"/>
      <c r="AKS14" s="45"/>
      <c r="AKT14" s="45"/>
      <c r="AKU14" s="45"/>
      <c r="AKV14" s="45"/>
      <c r="AKW14" s="45"/>
      <c r="AKX14" s="45"/>
      <c r="AKY14" s="45"/>
      <c r="AKZ14" s="45"/>
      <c r="ALA14" s="45"/>
      <c r="ALB14" s="45"/>
      <c r="ALC14" s="45"/>
      <c r="ALD14" s="45"/>
      <c r="ALE14" s="45"/>
      <c r="ALF14" s="45"/>
      <c r="ALG14" s="45"/>
      <c r="ALH14" s="45"/>
      <c r="ALI14" s="45"/>
      <c r="ALJ14" s="45"/>
      <c r="ALK14" s="45"/>
      <c r="ALL14" s="45"/>
      <c r="ALM14" s="45"/>
      <c r="ALN14" s="45"/>
      <c r="ALO14" s="45"/>
      <c r="ALP14" s="45"/>
      <c r="ALQ14" s="45"/>
      <c r="ALR14" s="45"/>
      <c r="ALS14" s="45"/>
      <c r="ALT14" s="45"/>
      <c r="ALU14" s="45"/>
      <c r="ALV14" s="45"/>
      <c r="ALW14" s="45"/>
      <c r="ALX14" s="48"/>
      <c r="ALY14" s="48"/>
      <c r="ALZ14" s="48"/>
      <c r="AMA14" s="48"/>
      <c r="AMB14" s="48"/>
      <c r="AMC14" s="48"/>
      <c r="AMD14" s="48"/>
      <c r="AME14" s="48"/>
      <c r="AMF14" s="48"/>
      <c r="AMG14" s="48"/>
      <c r="AMH14" s="48"/>
      <c r="AMI14" s="48"/>
      <c r="AMJ14" s="48"/>
    </row>
    <row r="15" spans="1:1024" s="49" customFormat="1" ht="18" customHeight="1" x14ac:dyDescent="0.25">
      <c r="A15" s="3"/>
      <c r="B15" s="64">
        <v>632</v>
      </c>
      <c r="C15" s="3">
        <f>IFERROR((VLOOKUP(B15,INSCRITOS!A:B,2,0)),"")</f>
        <v>107892</v>
      </c>
      <c r="D15" s="3" t="str">
        <f>IFERROR((VLOOKUP(B15,INSCRITOS!A:C,3,0)),"")</f>
        <v>6-7 anos</v>
      </c>
      <c r="E15" s="4" t="str">
        <f>IFERROR((VLOOKUP(B15,INSCRITOS!A:D,4,0)),"")</f>
        <v>Leonor Branco</v>
      </c>
      <c r="F15" s="3" t="str">
        <f>IFERROR((VLOOKUP(B15,INSCRITOS!A:F,6,0)),"")</f>
        <v>F</v>
      </c>
      <c r="G15" s="4" t="str">
        <f>IFERROR((VLOOKUP(B15,INSCRITOS!A:H,8,0)),"")</f>
        <v>Alhandra Sporting Club</v>
      </c>
      <c r="H15" s="19"/>
      <c r="I15" s="42">
        <v>100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  <c r="LZ15" s="45"/>
      <c r="MA15" s="45"/>
      <c r="MB15" s="45"/>
      <c r="MC15" s="45"/>
      <c r="MD15" s="45"/>
      <c r="ME15" s="45"/>
      <c r="MF15" s="45"/>
      <c r="MG15" s="45"/>
      <c r="MH15" s="45"/>
      <c r="MI15" s="45"/>
      <c r="MJ15" s="45"/>
      <c r="MK15" s="45"/>
      <c r="ML15" s="45"/>
      <c r="MM15" s="45"/>
      <c r="MN15" s="45"/>
      <c r="MO15" s="45"/>
      <c r="MP15" s="45"/>
      <c r="MQ15" s="45"/>
      <c r="MR15" s="45"/>
      <c r="MS15" s="45"/>
      <c r="MT15" s="45"/>
      <c r="MU15" s="45"/>
      <c r="MV15" s="45"/>
      <c r="MW15" s="45"/>
      <c r="MX15" s="45"/>
      <c r="MY15" s="45"/>
      <c r="MZ15" s="45"/>
      <c r="NA15" s="45"/>
      <c r="NB15" s="45"/>
      <c r="NC15" s="45"/>
      <c r="ND15" s="45"/>
      <c r="NE15" s="45"/>
      <c r="NF15" s="45"/>
      <c r="NG15" s="45"/>
      <c r="NH15" s="45"/>
      <c r="NI15" s="45"/>
      <c r="NJ15" s="45"/>
      <c r="NK15" s="45"/>
      <c r="NL15" s="45"/>
      <c r="NM15" s="45"/>
      <c r="NN15" s="45"/>
      <c r="NO15" s="45"/>
      <c r="NP15" s="45"/>
      <c r="NQ15" s="45"/>
      <c r="NR15" s="45"/>
      <c r="NS15" s="45"/>
      <c r="NT15" s="45"/>
      <c r="NU15" s="45"/>
      <c r="NV15" s="45"/>
      <c r="NW15" s="45"/>
      <c r="NX15" s="45"/>
      <c r="NY15" s="45"/>
      <c r="NZ15" s="45"/>
      <c r="OA15" s="45"/>
      <c r="OB15" s="45"/>
      <c r="OC15" s="45"/>
      <c r="OD15" s="45"/>
      <c r="OE15" s="45"/>
      <c r="OF15" s="45"/>
      <c r="OG15" s="45"/>
      <c r="OH15" s="45"/>
      <c r="OI15" s="45"/>
      <c r="OJ15" s="45"/>
      <c r="OK15" s="45"/>
      <c r="OL15" s="45"/>
      <c r="OM15" s="45"/>
      <c r="ON15" s="45"/>
      <c r="OO15" s="45"/>
      <c r="OP15" s="45"/>
      <c r="OQ15" s="45"/>
      <c r="OR15" s="45"/>
      <c r="OS15" s="45"/>
      <c r="OT15" s="45"/>
      <c r="OU15" s="45"/>
      <c r="OV15" s="45"/>
      <c r="OW15" s="45"/>
      <c r="OX15" s="45"/>
      <c r="OY15" s="45"/>
      <c r="OZ15" s="45"/>
      <c r="PA15" s="45"/>
      <c r="PB15" s="45"/>
      <c r="PC15" s="45"/>
      <c r="PD15" s="45"/>
      <c r="PE15" s="45"/>
      <c r="PF15" s="45"/>
      <c r="PG15" s="45"/>
      <c r="PH15" s="45"/>
      <c r="PI15" s="45"/>
      <c r="PJ15" s="45"/>
      <c r="PK15" s="45"/>
      <c r="PL15" s="45"/>
      <c r="PM15" s="45"/>
      <c r="PN15" s="45"/>
      <c r="PO15" s="45"/>
      <c r="PP15" s="45"/>
      <c r="PQ15" s="45"/>
      <c r="PR15" s="45"/>
      <c r="PS15" s="45"/>
      <c r="PT15" s="45"/>
      <c r="PU15" s="45"/>
      <c r="PV15" s="45"/>
      <c r="PW15" s="45"/>
      <c r="PX15" s="45"/>
      <c r="PY15" s="45"/>
      <c r="PZ15" s="45"/>
      <c r="QA15" s="45"/>
      <c r="QB15" s="45"/>
      <c r="QC15" s="45"/>
      <c r="QD15" s="45"/>
      <c r="QE15" s="45"/>
      <c r="QF15" s="45"/>
      <c r="QG15" s="45"/>
      <c r="QH15" s="45"/>
      <c r="QI15" s="45"/>
      <c r="QJ15" s="45"/>
      <c r="QK15" s="45"/>
      <c r="QL15" s="45"/>
      <c r="QM15" s="45"/>
      <c r="QN15" s="45"/>
      <c r="QO15" s="45"/>
      <c r="QP15" s="45"/>
      <c r="QQ15" s="45"/>
      <c r="QR15" s="45"/>
      <c r="QS15" s="45"/>
      <c r="QT15" s="45"/>
      <c r="QU15" s="45"/>
      <c r="QV15" s="45"/>
      <c r="QW15" s="45"/>
      <c r="QX15" s="45"/>
      <c r="QY15" s="45"/>
      <c r="QZ15" s="45"/>
      <c r="RA15" s="45"/>
      <c r="RB15" s="45"/>
      <c r="RC15" s="45"/>
      <c r="RD15" s="45"/>
      <c r="RE15" s="45"/>
      <c r="RF15" s="45"/>
      <c r="RG15" s="45"/>
      <c r="RH15" s="45"/>
      <c r="RI15" s="45"/>
      <c r="RJ15" s="45"/>
      <c r="RK15" s="45"/>
      <c r="RL15" s="45"/>
      <c r="RM15" s="45"/>
      <c r="RN15" s="45"/>
      <c r="RO15" s="45"/>
      <c r="RP15" s="45"/>
      <c r="RQ15" s="45"/>
      <c r="RR15" s="45"/>
      <c r="RS15" s="45"/>
      <c r="RT15" s="45"/>
      <c r="RU15" s="45"/>
      <c r="RV15" s="45"/>
      <c r="RW15" s="45"/>
      <c r="RX15" s="45"/>
      <c r="RY15" s="45"/>
      <c r="RZ15" s="45"/>
      <c r="SA15" s="45"/>
      <c r="SB15" s="45"/>
      <c r="SC15" s="45"/>
      <c r="SD15" s="45"/>
      <c r="SE15" s="45"/>
      <c r="SF15" s="45"/>
      <c r="SG15" s="45"/>
      <c r="SH15" s="45"/>
      <c r="SI15" s="45"/>
      <c r="SJ15" s="45"/>
      <c r="SK15" s="45"/>
      <c r="SL15" s="45"/>
      <c r="SM15" s="45"/>
      <c r="SN15" s="45"/>
      <c r="SO15" s="45"/>
      <c r="SP15" s="45"/>
      <c r="SQ15" s="45"/>
      <c r="SR15" s="45"/>
      <c r="SS15" s="45"/>
      <c r="ST15" s="45"/>
      <c r="SU15" s="45"/>
      <c r="SV15" s="45"/>
      <c r="SW15" s="45"/>
      <c r="SX15" s="45"/>
      <c r="SY15" s="45"/>
      <c r="SZ15" s="45"/>
      <c r="TA15" s="45"/>
      <c r="TB15" s="45"/>
      <c r="TC15" s="45"/>
      <c r="TD15" s="45"/>
      <c r="TE15" s="45"/>
      <c r="TF15" s="45"/>
      <c r="TG15" s="45"/>
      <c r="TH15" s="45"/>
      <c r="TI15" s="45"/>
      <c r="TJ15" s="45"/>
      <c r="TK15" s="45"/>
      <c r="TL15" s="45"/>
      <c r="TM15" s="45"/>
      <c r="TN15" s="45"/>
      <c r="TO15" s="45"/>
      <c r="TP15" s="45"/>
      <c r="TQ15" s="45"/>
      <c r="TR15" s="45"/>
      <c r="TS15" s="45"/>
      <c r="TT15" s="45"/>
      <c r="TU15" s="45"/>
      <c r="TV15" s="45"/>
      <c r="TW15" s="45"/>
      <c r="TX15" s="45"/>
      <c r="TY15" s="45"/>
      <c r="TZ15" s="45"/>
      <c r="UA15" s="45"/>
      <c r="UB15" s="45"/>
      <c r="UC15" s="45"/>
      <c r="UD15" s="45"/>
      <c r="UE15" s="45"/>
      <c r="UF15" s="45"/>
      <c r="UG15" s="45"/>
      <c r="UH15" s="45"/>
      <c r="UI15" s="45"/>
      <c r="UJ15" s="45"/>
      <c r="UK15" s="45"/>
      <c r="UL15" s="45"/>
      <c r="UM15" s="45"/>
      <c r="UN15" s="45"/>
      <c r="UO15" s="45"/>
      <c r="UP15" s="45"/>
      <c r="UQ15" s="45"/>
      <c r="UR15" s="45"/>
      <c r="US15" s="45"/>
      <c r="UT15" s="45"/>
      <c r="UU15" s="45"/>
      <c r="UV15" s="45"/>
      <c r="UW15" s="45"/>
      <c r="UX15" s="45"/>
      <c r="UY15" s="45"/>
      <c r="UZ15" s="45"/>
      <c r="VA15" s="45"/>
      <c r="VB15" s="45"/>
      <c r="VC15" s="45"/>
      <c r="VD15" s="45"/>
      <c r="VE15" s="45"/>
      <c r="VF15" s="45"/>
      <c r="VG15" s="45"/>
      <c r="VH15" s="45"/>
      <c r="VI15" s="45"/>
      <c r="VJ15" s="45"/>
      <c r="VK15" s="45"/>
      <c r="VL15" s="45"/>
      <c r="VM15" s="45"/>
      <c r="VN15" s="45"/>
      <c r="VO15" s="45"/>
      <c r="VP15" s="45"/>
      <c r="VQ15" s="45"/>
      <c r="VR15" s="45"/>
      <c r="VS15" s="45"/>
      <c r="VT15" s="45"/>
      <c r="VU15" s="45"/>
      <c r="VV15" s="45"/>
      <c r="VW15" s="45"/>
      <c r="VX15" s="45"/>
      <c r="VY15" s="45"/>
      <c r="VZ15" s="45"/>
      <c r="WA15" s="45"/>
      <c r="WB15" s="45"/>
      <c r="WC15" s="45"/>
      <c r="WD15" s="45"/>
      <c r="WE15" s="45"/>
      <c r="WF15" s="45"/>
      <c r="WG15" s="45"/>
      <c r="WH15" s="45"/>
      <c r="WI15" s="45"/>
      <c r="WJ15" s="45"/>
      <c r="WK15" s="45"/>
      <c r="WL15" s="45"/>
      <c r="WM15" s="45"/>
      <c r="WN15" s="45"/>
      <c r="WO15" s="45"/>
      <c r="WP15" s="45"/>
      <c r="WQ15" s="45"/>
      <c r="WR15" s="45"/>
      <c r="WS15" s="45"/>
      <c r="WT15" s="45"/>
      <c r="WU15" s="45"/>
      <c r="WV15" s="45"/>
      <c r="WW15" s="45"/>
      <c r="WX15" s="45"/>
      <c r="WY15" s="45"/>
      <c r="WZ15" s="45"/>
      <c r="XA15" s="45"/>
      <c r="XB15" s="45"/>
      <c r="XC15" s="45"/>
      <c r="XD15" s="45"/>
      <c r="XE15" s="45"/>
      <c r="XF15" s="45"/>
      <c r="XG15" s="45"/>
      <c r="XH15" s="45"/>
      <c r="XI15" s="45"/>
      <c r="XJ15" s="45"/>
      <c r="XK15" s="45"/>
      <c r="XL15" s="45"/>
      <c r="XM15" s="45"/>
      <c r="XN15" s="45"/>
      <c r="XO15" s="45"/>
      <c r="XP15" s="45"/>
      <c r="XQ15" s="45"/>
      <c r="XR15" s="45"/>
      <c r="XS15" s="45"/>
      <c r="XT15" s="45"/>
      <c r="XU15" s="45"/>
      <c r="XV15" s="45"/>
      <c r="XW15" s="45"/>
      <c r="XX15" s="45"/>
      <c r="XY15" s="45"/>
      <c r="XZ15" s="45"/>
      <c r="YA15" s="45"/>
      <c r="YB15" s="45"/>
      <c r="YC15" s="45"/>
      <c r="YD15" s="45"/>
      <c r="YE15" s="45"/>
      <c r="YF15" s="45"/>
      <c r="YG15" s="45"/>
      <c r="YH15" s="45"/>
      <c r="YI15" s="45"/>
      <c r="YJ15" s="45"/>
      <c r="YK15" s="45"/>
      <c r="YL15" s="45"/>
      <c r="YM15" s="45"/>
      <c r="YN15" s="45"/>
      <c r="YO15" s="45"/>
      <c r="YP15" s="45"/>
      <c r="YQ15" s="45"/>
      <c r="YR15" s="45"/>
      <c r="YS15" s="45"/>
      <c r="YT15" s="45"/>
      <c r="YU15" s="45"/>
      <c r="YV15" s="45"/>
      <c r="YW15" s="45"/>
      <c r="YX15" s="45"/>
      <c r="YY15" s="45"/>
      <c r="YZ15" s="45"/>
      <c r="ZA15" s="45"/>
      <c r="ZB15" s="45"/>
      <c r="ZC15" s="45"/>
      <c r="ZD15" s="45"/>
      <c r="ZE15" s="45"/>
      <c r="ZF15" s="45"/>
      <c r="ZG15" s="45"/>
      <c r="ZH15" s="45"/>
      <c r="ZI15" s="45"/>
      <c r="ZJ15" s="45"/>
      <c r="ZK15" s="45"/>
      <c r="ZL15" s="45"/>
      <c r="ZM15" s="45"/>
      <c r="ZN15" s="45"/>
      <c r="ZO15" s="45"/>
      <c r="ZP15" s="45"/>
      <c r="ZQ15" s="45"/>
      <c r="ZR15" s="45"/>
      <c r="ZS15" s="45"/>
      <c r="ZT15" s="45"/>
      <c r="ZU15" s="45"/>
      <c r="ZV15" s="45"/>
      <c r="ZW15" s="45"/>
      <c r="ZX15" s="45"/>
      <c r="ZY15" s="45"/>
      <c r="ZZ15" s="45"/>
      <c r="AAA15" s="45"/>
      <c r="AAB15" s="45"/>
      <c r="AAC15" s="45"/>
      <c r="AAD15" s="45"/>
      <c r="AAE15" s="45"/>
      <c r="AAF15" s="45"/>
      <c r="AAG15" s="45"/>
      <c r="AAH15" s="45"/>
      <c r="AAI15" s="45"/>
      <c r="AAJ15" s="45"/>
      <c r="AAK15" s="45"/>
      <c r="AAL15" s="45"/>
      <c r="AAM15" s="45"/>
      <c r="AAN15" s="45"/>
      <c r="AAO15" s="45"/>
      <c r="AAP15" s="45"/>
      <c r="AAQ15" s="45"/>
      <c r="AAR15" s="45"/>
      <c r="AAS15" s="45"/>
      <c r="AAT15" s="45"/>
      <c r="AAU15" s="45"/>
      <c r="AAV15" s="45"/>
      <c r="AAW15" s="45"/>
      <c r="AAX15" s="45"/>
      <c r="AAY15" s="45"/>
      <c r="AAZ15" s="45"/>
      <c r="ABA15" s="45"/>
      <c r="ABB15" s="45"/>
      <c r="ABC15" s="45"/>
      <c r="ABD15" s="45"/>
      <c r="ABE15" s="45"/>
      <c r="ABF15" s="45"/>
      <c r="ABG15" s="45"/>
      <c r="ABH15" s="45"/>
      <c r="ABI15" s="45"/>
      <c r="ABJ15" s="45"/>
      <c r="ABK15" s="45"/>
      <c r="ABL15" s="45"/>
      <c r="ABM15" s="45"/>
      <c r="ABN15" s="45"/>
      <c r="ABO15" s="45"/>
      <c r="ABP15" s="45"/>
      <c r="ABQ15" s="45"/>
      <c r="ABR15" s="45"/>
      <c r="ABS15" s="45"/>
      <c r="ABT15" s="45"/>
      <c r="ABU15" s="45"/>
      <c r="ABV15" s="45"/>
      <c r="ABW15" s="45"/>
      <c r="ABX15" s="45"/>
      <c r="ABY15" s="45"/>
      <c r="ABZ15" s="45"/>
      <c r="ACA15" s="45"/>
      <c r="ACB15" s="45"/>
      <c r="ACC15" s="45"/>
      <c r="ACD15" s="45"/>
      <c r="ACE15" s="45"/>
      <c r="ACF15" s="45"/>
      <c r="ACG15" s="45"/>
      <c r="ACH15" s="45"/>
      <c r="ACI15" s="45"/>
      <c r="ACJ15" s="45"/>
      <c r="ACK15" s="45"/>
      <c r="ACL15" s="45"/>
      <c r="ACM15" s="45"/>
      <c r="ACN15" s="45"/>
      <c r="ACO15" s="45"/>
      <c r="ACP15" s="45"/>
      <c r="ACQ15" s="45"/>
      <c r="ACR15" s="45"/>
      <c r="ACS15" s="45"/>
      <c r="ACT15" s="45"/>
      <c r="ACU15" s="45"/>
      <c r="ACV15" s="45"/>
      <c r="ACW15" s="45"/>
      <c r="ACX15" s="45"/>
      <c r="ACY15" s="45"/>
      <c r="ACZ15" s="45"/>
      <c r="ADA15" s="45"/>
      <c r="ADB15" s="45"/>
      <c r="ADC15" s="45"/>
      <c r="ADD15" s="45"/>
      <c r="ADE15" s="45"/>
      <c r="ADF15" s="45"/>
      <c r="ADG15" s="45"/>
      <c r="ADH15" s="45"/>
      <c r="ADI15" s="45"/>
      <c r="ADJ15" s="45"/>
      <c r="ADK15" s="45"/>
      <c r="ADL15" s="45"/>
      <c r="ADM15" s="45"/>
      <c r="ADN15" s="45"/>
      <c r="ADO15" s="45"/>
      <c r="ADP15" s="45"/>
      <c r="ADQ15" s="45"/>
      <c r="ADR15" s="45"/>
      <c r="ADS15" s="45"/>
      <c r="ADT15" s="45"/>
      <c r="ADU15" s="45"/>
      <c r="ADV15" s="45"/>
      <c r="ADW15" s="45"/>
      <c r="ADX15" s="45"/>
      <c r="ADY15" s="45"/>
      <c r="ADZ15" s="45"/>
      <c r="AEA15" s="45"/>
      <c r="AEB15" s="45"/>
      <c r="AEC15" s="45"/>
      <c r="AED15" s="45"/>
      <c r="AEE15" s="45"/>
      <c r="AEF15" s="45"/>
      <c r="AEG15" s="45"/>
      <c r="AEH15" s="45"/>
      <c r="AEI15" s="45"/>
      <c r="AEJ15" s="45"/>
      <c r="AEK15" s="45"/>
      <c r="AEL15" s="45"/>
      <c r="AEM15" s="45"/>
      <c r="AEN15" s="45"/>
      <c r="AEO15" s="45"/>
      <c r="AEP15" s="45"/>
      <c r="AEQ15" s="45"/>
      <c r="AER15" s="45"/>
      <c r="AES15" s="45"/>
      <c r="AET15" s="45"/>
      <c r="AEU15" s="45"/>
      <c r="AEV15" s="45"/>
      <c r="AEW15" s="45"/>
      <c r="AEX15" s="45"/>
      <c r="AEY15" s="45"/>
      <c r="AEZ15" s="45"/>
      <c r="AFA15" s="45"/>
      <c r="AFB15" s="45"/>
      <c r="AFC15" s="45"/>
      <c r="AFD15" s="45"/>
      <c r="AFE15" s="45"/>
      <c r="AFF15" s="45"/>
      <c r="AFG15" s="45"/>
      <c r="AFH15" s="45"/>
      <c r="AFI15" s="45"/>
      <c r="AFJ15" s="45"/>
      <c r="AFK15" s="45"/>
      <c r="AFL15" s="45"/>
      <c r="AFM15" s="45"/>
      <c r="AFN15" s="45"/>
      <c r="AFO15" s="45"/>
      <c r="AFP15" s="45"/>
      <c r="AFQ15" s="45"/>
      <c r="AFR15" s="45"/>
      <c r="AFS15" s="45"/>
      <c r="AFT15" s="45"/>
      <c r="AFU15" s="45"/>
      <c r="AFV15" s="45"/>
      <c r="AFW15" s="45"/>
      <c r="AFX15" s="45"/>
      <c r="AFY15" s="45"/>
      <c r="AFZ15" s="45"/>
      <c r="AGA15" s="45"/>
      <c r="AGB15" s="45"/>
      <c r="AGC15" s="45"/>
      <c r="AGD15" s="45"/>
      <c r="AGE15" s="45"/>
      <c r="AGF15" s="45"/>
      <c r="AGG15" s="45"/>
      <c r="AGH15" s="45"/>
      <c r="AGI15" s="45"/>
      <c r="AGJ15" s="45"/>
      <c r="AGK15" s="45"/>
      <c r="AGL15" s="45"/>
      <c r="AGM15" s="45"/>
      <c r="AGN15" s="45"/>
      <c r="AGO15" s="45"/>
      <c r="AGP15" s="45"/>
      <c r="AGQ15" s="45"/>
      <c r="AGR15" s="45"/>
      <c r="AGS15" s="45"/>
      <c r="AGT15" s="45"/>
      <c r="AGU15" s="45"/>
      <c r="AGV15" s="45"/>
      <c r="AGW15" s="45"/>
      <c r="AGX15" s="45"/>
      <c r="AGY15" s="45"/>
      <c r="AGZ15" s="45"/>
      <c r="AHA15" s="45"/>
      <c r="AHB15" s="45"/>
      <c r="AHC15" s="45"/>
      <c r="AHD15" s="45"/>
      <c r="AHE15" s="45"/>
      <c r="AHF15" s="45"/>
      <c r="AHG15" s="45"/>
      <c r="AHH15" s="45"/>
      <c r="AHI15" s="45"/>
      <c r="AHJ15" s="45"/>
      <c r="AHK15" s="45"/>
      <c r="AHL15" s="45"/>
      <c r="AHM15" s="45"/>
      <c r="AHN15" s="45"/>
      <c r="AHO15" s="45"/>
      <c r="AHP15" s="45"/>
      <c r="AHQ15" s="45"/>
      <c r="AHR15" s="45"/>
      <c r="AHS15" s="45"/>
      <c r="AHT15" s="45"/>
      <c r="AHU15" s="45"/>
      <c r="AHV15" s="45"/>
      <c r="AHW15" s="45"/>
      <c r="AHX15" s="45"/>
      <c r="AHY15" s="45"/>
      <c r="AHZ15" s="45"/>
      <c r="AIA15" s="45"/>
      <c r="AIB15" s="45"/>
      <c r="AIC15" s="45"/>
      <c r="AID15" s="45"/>
      <c r="AIE15" s="45"/>
      <c r="AIF15" s="45"/>
      <c r="AIG15" s="45"/>
      <c r="AIH15" s="45"/>
      <c r="AII15" s="45"/>
      <c r="AIJ15" s="45"/>
      <c r="AIK15" s="45"/>
      <c r="AIL15" s="45"/>
      <c r="AIM15" s="45"/>
      <c r="AIN15" s="45"/>
      <c r="AIO15" s="45"/>
      <c r="AIP15" s="45"/>
      <c r="AIQ15" s="45"/>
      <c r="AIR15" s="45"/>
      <c r="AIS15" s="45"/>
      <c r="AIT15" s="45"/>
      <c r="AIU15" s="45"/>
      <c r="AIV15" s="45"/>
      <c r="AIW15" s="45"/>
      <c r="AIX15" s="45"/>
      <c r="AIY15" s="45"/>
      <c r="AIZ15" s="45"/>
      <c r="AJA15" s="45"/>
      <c r="AJB15" s="45"/>
      <c r="AJC15" s="45"/>
      <c r="AJD15" s="45"/>
      <c r="AJE15" s="45"/>
      <c r="AJF15" s="45"/>
      <c r="AJG15" s="45"/>
      <c r="AJH15" s="45"/>
      <c r="AJI15" s="45"/>
      <c r="AJJ15" s="45"/>
      <c r="AJK15" s="45"/>
      <c r="AJL15" s="45"/>
      <c r="AJM15" s="45"/>
      <c r="AJN15" s="45"/>
      <c r="AJO15" s="45"/>
      <c r="AJP15" s="45"/>
      <c r="AJQ15" s="45"/>
      <c r="AJR15" s="45"/>
      <c r="AJS15" s="45"/>
      <c r="AJT15" s="45"/>
      <c r="AJU15" s="45"/>
      <c r="AJV15" s="45"/>
      <c r="AJW15" s="45"/>
      <c r="AJX15" s="45"/>
      <c r="AJY15" s="45"/>
      <c r="AJZ15" s="45"/>
      <c r="AKA15" s="45"/>
      <c r="AKB15" s="45"/>
      <c r="AKC15" s="45"/>
      <c r="AKD15" s="45"/>
      <c r="AKE15" s="45"/>
      <c r="AKF15" s="45"/>
      <c r="AKG15" s="45"/>
      <c r="AKH15" s="45"/>
      <c r="AKI15" s="45"/>
      <c r="AKJ15" s="45"/>
      <c r="AKK15" s="45"/>
      <c r="AKL15" s="45"/>
      <c r="AKM15" s="45"/>
      <c r="AKN15" s="45"/>
      <c r="AKO15" s="45"/>
      <c r="AKP15" s="45"/>
      <c r="AKQ15" s="45"/>
      <c r="AKR15" s="45"/>
      <c r="AKS15" s="45"/>
      <c r="AKT15" s="45"/>
      <c r="AKU15" s="45"/>
      <c r="AKV15" s="45"/>
      <c r="AKW15" s="45"/>
      <c r="AKX15" s="45"/>
      <c r="AKY15" s="45"/>
      <c r="AKZ15" s="45"/>
      <c r="ALA15" s="45"/>
      <c r="ALB15" s="45"/>
      <c r="ALC15" s="45"/>
      <c r="ALD15" s="45"/>
      <c r="ALE15" s="45"/>
      <c r="ALF15" s="45"/>
      <c r="ALG15" s="45"/>
      <c r="ALH15" s="45"/>
      <c r="ALI15" s="45"/>
      <c r="ALJ15" s="45"/>
      <c r="ALK15" s="45"/>
      <c r="ALL15" s="45"/>
      <c r="ALM15" s="45"/>
      <c r="ALN15" s="45"/>
      <c r="ALO15" s="45"/>
      <c r="ALP15" s="45"/>
      <c r="ALQ15" s="45"/>
      <c r="ALR15" s="45"/>
      <c r="ALS15" s="45"/>
      <c r="ALT15" s="45"/>
      <c r="ALU15" s="45"/>
      <c r="ALV15" s="45"/>
      <c r="ALW15" s="45"/>
      <c r="ALX15" s="48"/>
      <c r="ALY15" s="48"/>
      <c r="ALZ15" s="48"/>
      <c r="AMA15" s="48"/>
      <c r="AMB15" s="48"/>
      <c r="AMC15" s="48"/>
      <c r="AMD15" s="48"/>
      <c r="AME15" s="48"/>
      <c r="AMF15" s="48"/>
      <c r="AMG15" s="48"/>
      <c r="AMH15" s="48"/>
      <c r="AMI15" s="48"/>
      <c r="AMJ15" s="48"/>
    </row>
    <row r="16" spans="1:1024" s="49" customFormat="1" ht="18" customHeight="1" x14ac:dyDescent="0.25">
      <c r="A16" s="3"/>
      <c r="B16" s="64">
        <v>5708</v>
      </c>
      <c r="C16" s="3">
        <f>IFERROR((VLOOKUP(B16,INSCRITOS!A:B,2,0)),"")</f>
        <v>0</v>
      </c>
      <c r="D16" s="3" t="str">
        <f>IFERROR((VLOOKUP(B16,INSCRITOS!A:C,3,0)),"")</f>
        <v>6-7 anos</v>
      </c>
      <c r="E16" s="4" t="str">
        <f>IFERROR((VLOOKUP(B16,INSCRITOS!A:D,4,0)),"")</f>
        <v>Margarida Jardim</v>
      </c>
      <c r="F16" s="3" t="str">
        <f>IFERROR((VLOOKUP(B16,INSCRITOS!A:F,6,0)),"")</f>
        <v>F</v>
      </c>
      <c r="G16" s="4" t="str">
        <f>IFERROR((VLOOKUP(B16,INSCRITOS!A:H,8,0)),"")</f>
        <v>Clube de Natação da Amadora</v>
      </c>
      <c r="H16" s="19"/>
      <c r="I16" s="42">
        <v>100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  <c r="LZ16" s="45"/>
      <c r="MA16" s="45"/>
      <c r="MB16" s="45"/>
      <c r="MC16" s="45"/>
      <c r="MD16" s="45"/>
      <c r="ME16" s="45"/>
      <c r="MF16" s="45"/>
      <c r="MG16" s="45"/>
      <c r="MH16" s="45"/>
      <c r="MI16" s="45"/>
      <c r="MJ16" s="45"/>
      <c r="MK16" s="45"/>
      <c r="ML16" s="45"/>
      <c r="MM16" s="45"/>
      <c r="MN16" s="45"/>
      <c r="MO16" s="45"/>
      <c r="MP16" s="45"/>
      <c r="MQ16" s="45"/>
      <c r="MR16" s="45"/>
      <c r="MS16" s="45"/>
      <c r="MT16" s="45"/>
      <c r="MU16" s="45"/>
      <c r="MV16" s="45"/>
      <c r="MW16" s="45"/>
      <c r="MX16" s="45"/>
      <c r="MY16" s="45"/>
      <c r="MZ16" s="45"/>
      <c r="NA16" s="45"/>
      <c r="NB16" s="45"/>
      <c r="NC16" s="45"/>
      <c r="ND16" s="45"/>
      <c r="NE16" s="45"/>
      <c r="NF16" s="45"/>
      <c r="NG16" s="45"/>
      <c r="NH16" s="45"/>
      <c r="NI16" s="45"/>
      <c r="NJ16" s="45"/>
      <c r="NK16" s="45"/>
      <c r="NL16" s="45"/>
      <c r="NM16" s="45"/>
      <c r="NN16" s="45"/>
      <c r="NO16" s="45"/>
      <c r="NP16" s="45"/>
      <c r="NQ16" s="45"/>
      <c r="NR16" s="45"/>
      <c r="NS16" s="45"/>
      <c r="NT16" s="45"/>
      <c r="NU16" s="45"/>
      <c r="NV16" s="45"/>
      <c r="NW16" s="45"/>
      <c r="NX16" s="45"/>
      <c r="NY16" s="45"/>
      <c r="NZ16" s="45"/>
      <c r="OA16" s="45"/>
      <c r="OB16" s="45"/>
      <c r="OC16" s="45"/>
      <c r="OD16" s="45"/>
      <c r="OE16" s="45"/>
      <c r="OF16" s="45"/>
      <c r="OG16" s="45"/>
      <c r="OH16" s="45"/>
      <c r="OI16" s="45"/>
      <c r="OJ16" s="45"/>
      <c r="OK16" s="45"/>
      <c r="OL16" s="45"/>
      <c r="OM16" s="45"/>
      <c r="ON16" s="45"/>
      <c r="OO16" s="45"/>
      <c r="OP16" s="45"/>
      <c r="OQ16" s="45"/>
      <c r="OR16" s="45"/>
      <c r="OS16" s="45"/>
      <c r="OT16" s="45"/>
      <c r="OU16" s="45"/>
      <c r="OV16" s="45"/>
      <c r="OW16" s="45"/>
      <c r="OX16" s="45"/>
      <c r="OY16" s="45"/>
      <c r="OZ16" s="45"/>
      <c r="PA16" s="45"/>
      <c r="PB16" s="45"/>
      <c r="PC16" s="45"/>
      <c r="PD16" s="45"/>
      <c r="PE16" s="45"/>
      <c r="PF16" s="45"/>
      <c r="PG16" s="45"/>
      <c r="PH16" s="45"/>
      <c r="PI16" s="45"/>
      <c r="PJ16" s="45"/>
      <c r="PK16" s="45"/>
      <c r="PL16" s="45"/>
      <c r="PM16" s="45"/>
      <c r="PN16" s="45"/>
      <c r="PO16" s="45"/>
      <c r="PP16" s="45"/>
      <c r="PQ16" s="45"/>
      <c r="PR16" s="45"/>
      <c r="PS16" s="45"/>
      <c r="PT16" s="45"/>
      <c r="PU16" s="45"/>
      <c r="PV16" s="45"/>
      <c r="PW16" s="45"/>
      <c r="PX16" s="45"/>
      <c r="PY16" s="45"/>
      <c r="PZ16" s="45"/>
      <c r="QA16" s="45"/>
      <c r="QB16" s="45"/>
      <c r="QC16" s="45"/>
      <c r="QD16" s="45"/>
      <c r="QE16" s="45"/>
      <c r="QF16" s="45"/>
      <c r="QG16" s="45"/>
      <c r="QH16" s="45"/>
      <c r="QI16" s="45"/>
      <c r="QJ16" s="45"/>
      <c r="QK16" s="45"/>
      <c r="QL16" s="45"/>
      <c r="QM16" s="45"/>
      <c r="QN16" s="45"/>
      <c r="QO16" s="45"/>
      <c r="QP16" s="45"/>
      <c r="QQ16" s="45"/>
      <c r="QR16" s="45"/>
      <c r="QS16" s="45"/>
      <c r="QT16" s="45"/>
      <c r="QU16" s="45"/>
      <c r="QV16" s="45"/>
      <c r="QW16" s="45"/>
      <c r="QX16" s="45"/>
      <c r="QY16" s="45"/>
      <c r="QZ16" s="45"/>
      <c r="RA16" s="45"/>
      <c r="RB16" s="45"/>
      <c r="RC16" s="45"/>
      <c r="RD16" s="45"/>
      <c r="RE16" s="45"/>
      <c r="RF16" s="45"/>
      <c r="RG16" s="45"/>
      <c r="RH16" s="45"/>
      <c r="RI16" s="45"/>
      <c r="RJ16" s="45"/>
      <c r="RK16" s="45"/>
      <c r="RL16" s="45"/>
      <c r="RM16" s="45"/>
      <c r="RN16" s="45"/>
      <c r="RO16" s="45"/>
      <c r="RP16" s="45"/>
      <c r="RQ16" s="45"/>
      <c r="RR16" s="45"/>
      <c r="RS16" s="45"/>
      <c r="RT16" s="45"/>
      <c r="RU16" s="45"/>
      <c r="RV16" s="45"/>
      <c r="RW16" s="45"/>
      <c r="RX16" s="45"/>
      <c r="RY16" s="45"/>
      <c r="RZ16" s="45"/>
      <c r="SA16" s="45"/>
      <c r="SB16" s="45"/>
      <c r="SC16" s="45"/>
      <c r="SD16" s="45"/>
      <c r="SE16" s="45"/>
      <c r="SF16" s="45"/>
      <c r="SG16" s="45"/>
      <c r="SH16" s="45"/>
      <c r="SI16" s="45"/>
      <c r="SJ16" s="45"/>
      <c r="SK16" s="45"/>
      <c r="SL16" s="45"/>
      <c r="SM16" s="45"/>
      <c r="SN16" s="45"/>
      <c r="SO16" s="45"/>
      <c r="SP16" s="45"/>
      <c r="SQ16" s="45"/>
      <c r="SR16" s="45"/>
      <c r="SS16" s="45"/>
      <c r="ST16" s="45"/>
      <c r="SU16" s="45"/>
      <c r="SV16" s="45"/>
      <c r="SW16" s="45"/>
      <c r="SX16" s="45"/>
      <c r="SY16" s="45"/>
      <c r="SZ16" s="45"/>
      <c r="TA16" s="45"/>
      <c r="TB16" s="45"/>
      <c r="TC16" s="45"/>
      <c r="TD16" s="45"/>
      <c r="TE16" s="45"/>
      <c r="TF16" s="45"/>
      <c r="TG16" s="45"/>
      <c r="TH16" s="45"/>
      <c r="TI16" s="45"/>
      <c r="TJ16" s="45"/>
      <c r="TK16" s="45"/>
      <c r="TL16" s="45"/>
      <c r="TM16" s="45"/>
      <c r="TN16" s="45"/>
      <c r="TO16" s="45"/>
      <c r="TP16" s="45"/>
      <c r="TQ16" s="45"/>
      <c r="TR16" s="45"/>
      <c r="TS16" s="45"/>
      <c r="TT16" s="45"/>
      <c r="TU16" s="45"/>
      <c r="TV16" s="45"/>
      <c r="TW16" s="45"/>
      <c r="TX16" s="45"/>
      <c r="TY16" s="45"/>
      <c r="TZ16" s="45"/>
      <c r="UA16" s="45"/>
      <c r="UB16" s="45"/>
      <c r="UC16" s="45"/>
      <c r="UD16" s="45"/>
      <c r="UE16" s="45"/>
      <c r="UF16" s="45"/>
      <c r="UG16" s="45"/>
      <c r="UH16" s="45"/>
      <c r="UI16" s="45"/>
      <c r="UJ16" s="45"/>
      <c r="UK16" s="45"/>
      <c r="UL16" s="45"/>
      <c r="UM16" s="45"/>
      <c r="UN16" s="45"/>
      <c r="UO16" s="45"/>
      <c r="UP16" s="45"/>
      <c r="UQ16" s="45"/>
      <c r="UR16" s="45"/>
      <c r="US16" s="45"/>
      <c r="UT16" s="45"/>
      <c r="UU16" s="45"/>
      <c r="UV16" s="45"/>
      <c r="UW16" s="45"/>
      <c r="UX16" s="45"/>
      <c r="UY16" s="45"/>
      <c r="UZ16" s="45"/>
      <c r="VA16" s="45"/>
      <c r="VB16" s="45"/>
      <c r="VC16" s="45"/>
      <c r="VD16" s="45"/>
      <c r="VE16" s="45"/>
      <c r="VF16" s="45"/>
      <c r="VG16" s="45"/>
      <c r="VH16" s="45"/>
      <c r="VI16" s="45"/>
      <c r="VJ16" s="45"/>
      <c r="VK16" s="45"/>
      <c r="VL16" s="45"/>
      <c r="VM16" s="45"/>
      <c r="VN16" s="45"/>
      <c r="VO16" s="45"/>
      <c r="VP16" s="45"/>
      <c r="VQ16" s="45"/>
      <c r="VR16" s="45"/>
      <c r="VS16" s="45"/>
      <c r="VT16" s="45"/>
      <c r="VU16" s="45"/>
      <c r="VV16" s="45"/>
      <c r="VW16" s="45"/>
      <c r="VX16" s="45"/>
      <c r="VY16" s="45"/>
      <c r="VZ16" s="45"/>
      <c r="WA16" s="45"/>
      <c r="WB16" s="45"/>
      <c r="WC16" s="45"/>
      <c r="WD16" s="45"/>
      <c r="WE16" s="45"/>
      <c r="WF16" s="45"/>
      <c r="WG16" s="45"/>
      <c r="WH16" s="45"/>
      <c r="WI16" s="45"/>
      <c r="WJ16" s="45"/>
      <c r="WK16" s="45"/>
      <c r="WL16" s="45"/>
      <c r="WM16" s="45"/>
      <c r="WN16" s="45"/>
      <c r="WO16" s="45"/>
      <c r="WP16" s="45"/>
      <c r="WQ16" s="45"/>
      <c r="WR16" s="45"/>
      <c r="WS16" s="45"/>
      <c r="WT16" s="45"/>
      <c r="WU16" s="45"/>
      <c r="WV16" s="45"/>
      <c r="WW16" s="45"/>
      <c r="WX16" s="45"/>
      <c r="WY16" s="45"/>
      <c r="WZ16" s="45"/>
      <c r="XA16" s="45"/>
      <c r="XB16" s="45"/>
      <c r="XC16" s="45"/>
      <c r="XD16" s="45"/>
      <c r="XE16" s="45"/>
      <c r="XF16" s="45"/>
      <c r="XG16" s="45"/>
      <c r="XH16" s="45"/>
      <c r="XI16" s="45"/>
      <c r="XJ16" s="45"/>
      <c r="XK16" s="45"/>
      <c r="XL16" s="45"/>
      <c r="XM16" s="45"/>
      <c r="XN16" s="45"/>
      <c r="XO16" s="45"/>
      <c r="XP16" s="45"/>
      <c r="XQ16" s="45"/>
      <c r="XR16" s="45"/>
      <c r="XS16" s="45"/>
      <c r="XT16" s="45"/>
      <c r="XU16" s="45"/>
      <c r="XV16" s="45"/>
      <c r="XW16" s="45"/>
      <c r="XX16" s="45"/>
      <c r="XY16" s="45"/>
      <c r="XZ16" s="45"/>
      <c r="YA16" s="45"/>
      <c r="YB16" s="45"/>
      <c r="YC16" s="45"/>
      <c r="YD16" s="45"/>
      <c r="YE16" s="45"/>
      <c r="YF16" s="45"/>
      <c r="YG16" s="45"/>
      <c r="YH16" s="45"/>
      <c r="YI16" s="45"/>
      <c r="YJ16" s="45"/>
      <c r="YK16" s="45"/>
      <c r="YL16" s="45"/>
      <c r="YM16" s="45"/>
      <c r="YN16" s="45"/>
      <c r="YO16" s="45"/>
      <c r="YP16" s="45"/>
      <c r="YQ16" s="45"/>
      <c r="YR16" s="45"/>
      <c r="YS16" s="45"/>
      <c r="YT16" s="45"/>
      <c r="YU16" s="45"/>
      <c r="YV16" s="45"/>
      <c r="YW16" s="45"/>
      <c r="YX16" s="45"/>
      <c r="YY16" s="45"/>
      <c r="YZ16" s="45"/>
      <c r="ZA16" s="45"/>
      <c r="ZB16" s="45"/>
      <c r="ZC16" s="45"/>
      <c r="ZD16" s="45"/>
      <c r="ZE16" s="45"/>
      <c r="ZF16" s="45"/>
      <c r="ZG16" s="45"/>
      <c r="ZH16" s="45"/>
      <c r="ZI16" s="45"/>
      <c r="ZJ16" s="45"/>
      <c r="ZK16" s="45"/>
      <c r="ZL16" s="45"/>
      <c r="ZM16" s="45"/>
      <c r="ZN16" s="45"/>
      <c r="ZO16" s="45"/>
      <c r="ZP16" s="45"/>
      <c r="ZQ16" s="45"/>
      <c r="ZR16" s="45"/>
      <c r="ZS16" s="45"/>
      <c r="ZT16" s="45"/>
      <c r="ZU16" s="45"/>
      <c r="ZV16" s="45"/>
      <c r="ZW16" s="45"/>
      <c r="ZX16" s="45"/>
      <c r="ZY16" s="45"/>
      <c r="ZZ16" s="45"/>
      <c r="AAA16" s="45"/>
      <c r="AAB16" s="45"/>
      <c r="AAC16" s="45"/>
      <c r="AAD16" s="45"/>
      <c r="AAE16" s="45"/>
      <c r="AAF16" s="45"/>
      <c r="AAG16" s="45"/>
      <c r="AAH16" s="45"/>
      <c r="AAI16" s="45"/>
      <c r="AAJ16" s="45"/>
      <c r="AAK16" s="45"/>
      <c r="AAL16" s="45"/>
      <c r="AAM16" s="45"/>
      <c r="AAN16" s="45"/>
      <c r="AAO16" s="45"/>
      <c r="AAP16" s="45"/>
      <c r="AAQ16" s="45"/>
      <c r="AAR16" s="45"/>
      <c r="AAS16" s="45"/>
      <c r="AAT16" s="45"/>
      <c r="AAU16" s="45"/>
      <c r="AAV16" s="45"/>
      <c r="AAW16" s="45"/>
      <c r="AAX16" s="45"/>
      <c r="AAY16" s="45"/>
      <c r="AAZ16" s="45"/>
      <c r="ABA16" s="45"/>
      <c r="ABB16" s="45"/>
      <c r="ABC16" s="45"/>
      <c r="ABD16" s="45"/>
      <c r="ABE16" s="45"/>
      <c r="ABF16" s="45"/>
      <c r="ABG16" s="45"/>
      <c r="ABH16" s="45"/>
      <c r="ABI16" s="45"/>
      <c r="ABJ16" s="45"/>
      <c r="ABK16" s="45"/>
      <c r="ABL16" s="45"/>
      <c r="ABM16" s="45"/>
      <c r="ABN16" s="45"/>
      <c r="ABO16" s="45"/>
      <c r="ABP16" s="45"/>
      <c r="ABQ16" s="45"/>
      <c r="ABR16" s="45"/>
      <c r="ABS16" s="45"/>
      <c r="ABT16" s="45"/>
      <c r="ABU16" s="45"/>
      <c r="ABV16" s="45"/>
      <c r="ABW16" s="45"/>
      <c r="ABX16" s="45"/>
      <c r="ABY16" s="45"/>
      <c r="ABZ16" s="45"/>
      <c r="ACA16" s="45"/>
      <c r="ACB16" s="45"/>
      <c r="ACC16" s="45"/>
      <c r="ACD16" s="45"/>
      <c r="ACE16" s="45"/>
      <c r="ACF16" s="45"/>
      <c r="ACG16" s="45"/>
      <c r="ACH16" s="45"/>
      <c r="ACI16" s="45"/>
      <c r="ACJ16" s="45"/>
      <c r="ACK16" s="45"/>
      <c r="ACL16" s="45"/>
      <c r="ACM16" s="45"/>
      <c r="ACN16" s="45"/>
      <c r="ACO16" s="45"/>
      <c r="ACP16" s="45"/>
      <c r="ACQ16" s="45"/>
      <c r="ACR16" s="45"/>
      <c r="ACS16" s="45"/>
      <c r="ACT16" s="45"/>
      <c r="ACU16" s="45"/>
      <c r="ACV16" s="45"/>
      <c r="ACW16" s="45"/>
      <c r="ACX16" s="45"/>
      <c r="ACY16" s="45"/>
      <c r="ACZ16" s="45"/>
      <c r="ADA16" s="45"/>
      <c r="ADB16" s="45"/>
      <c r="ADC16" s="45"/>
      <c r="ADD16" s="45"/>
      <c r="ADE16" s="45"/>
      <c r="ADF16" s="45"/>
      <c r="ADG16" s="45"/>
      <c r="ADH16" s="45"/>
      <c r="ADI16" s="45"/>
      <c r="ADJ16" s="45"/>
      <c r="ADK16" s="45"/>
      <c r="ADL16" s="45"/>
      <c r="ADM16" s="45"/>
      <c r="ADN16" s="45"/>
      <c r="ADO16" s="45"/>
      <c r="ADP16" s="45"/>
      <c r="ADQ16" s="45"/>
      <c r="ADR16" s="45"/>
      <c r="ADS16" s="45"/>
      <c r="ADT16" s="45"/>
      <c r="ADU16" s="45"/>
      <c r="ADV16" s="45"/>
      <c r="ADW16" s="45"/>
      <c r="ADX16" s="45"/>
      <c r="ADY16" s="45"/>
      <c r="ADZ16" s="45"/>
      <c r="AEA16" s="45"/>
      <c r="AEB16" s="45"/>
      <c r="AEC16" s="45"/>
      <c r="AED16" s="45"/>
      <c r="AEE16" s="45"/>
      <c r="AEF16" s="45"/>
      <c r="AEG16" s="45"/>
      <c r="AEH16" s="45"/>
      <c r="AEI16" s="45"/>
      <c r="AEJ16" s="45"/>
      <c r="AEK16" s="45"/>
      <c r="AEL16" s="45"/>
      <c r="AEM16" s="45"/>
      <c r="AEN16" s="45"/>
      <c r="AEO16" s="45"/>
      <c r="AEP16" s="45"/>
      <c r="AEQ16" s="45"/>
      <c r="AER16" s="45"/>
      <c r="AES16" s="45"/>
      <c r="AET16" s="45"/>
      <c r="AEU16" s="45"/>
      <c r="AEV16" s="45"/>
      <c r="AEW16" s="45"/>
      <c r="AEX16" s="45"/>
      <c r="AEY16" s="45"/>
      <c r="AEZ16" s="45"/>
      <c r="AFA16" s="45"/>
      <c r="AFB16" s="45"/>
      <c r="AFC16" s="45"/>
      <c r="AFD16" s="45"/>
      <c r="AFE16" s="45"/>
      <c r="AFF16" s="45"/>
      <c r="AFG16" s="45"/>
      <c r="AFH16" s="45"/>
      <c r="AFI16" s="45"/>
      <c r="AFJ16" s="45"/>
      <c r="AFK16" s="45"/>
      <c r="AFL16" s="45"/>
      <c r="AFM16" s="45"/>
      <c r="AFN16" s="45"/>
      <c r="AFO16" s="45"/>
      <c r="AFP16" s="45"/>
      <c r="AFQ16" s="45"/>
      <c r="AFR16" s="45"/>
      <c r="AFS16" s="45"/>
      <c r="AFT16" s="45"/>
      <c r="AFU16" s="45"/>
      <c r="AFV16" s="45"/>
      <c r="AFW16" s="45"/>
      <c r="AFX16" s="45"/>
      <c r="AFY16" s="45"/>
      <c r="AFZ16" s="45"/>
      <c r="AGA16" s="45"/>
      <c r="AGB16" s="45"/>
      <c r="AGC16" s="45"/>
      <c r="AGD16" s="45"/>
      <c r="AGE16" s="45"/>
      <c r="AGF16" s="45"/>
      <c r="AGG16" s="45"/>
      <c r="AGH16" s="45"/>
      <c r="AGI16" s="45"/>
      <c r="AGJ16" s="45"/>
      <c r="AGK16" s="45"/>
      <c r="AGL16" s="45"/>
      <c r="AGM16" s="45"/>
      <c r="AGN16" s="45"/>
      <c r="AGO16" s="45"/>
      <c r="AGP16" s="45"/>
      <c r="AGQ16" s="45"/>
      <c r="AGR16" s="45"/>
      <c r="AGS16" s="45"/>
      <c r="AGT16" s="45"/>
      <c r="AGU16" s="45"/>
      <c r="AGV16" s="45"/>
      <c r="AGW16" s="45"/>
      <c r="AGX16" s="45"/>
      <c r="AGY16" s="45"/>
      <c r="AGZ16" s="45"/>
      <c r="AHA16" s="45"/>
      <c r="AHB16" s="45"/>
      <c r="AHC16" s="45"/>
      <c r="AHD16" s="45"/>
      <c r="AHE16" s="45"/>
      <c r="AHF16" s="45"/>
      <c r="AHG16" s="45"/>
      <c r="AHH16" s="45"/>
      <c r="AHI16" s="45"/>
      <c r="AHJ16" s="45"/>
      <c r="AHK16" s="45"/>
      <c r="AHL16" s="45"/>
      <c r="AHM16" s="45"/>
      <c r="AHN16" s="45"/>
      <c r="AHO16" s="45"/>
      <c r="AHP16" s="45"/>
      <c r="AHQ16" s="45"/>
      <c r="AHR16" s="45"/>
      <c r="AHS16" s="45"/>
      <c r="AHT16" s="45"/>
      <c r="AHU16" s="45"/>
      <c r="AHV16" s="45"/>
      <c r="AHW16" s="45"/>
      <c r="AHX16" s="45"/>
      <c r="AHY16" s="45"/>
      <c r="AHZ16" s="45"/>
      <c r="AIA16" s="45"/>
      <c r="AIB16" s="45"/>
      <c r="AIC16" s="45"/>
      <c r="AID16" s="45"/>
      <c r="AIE16" s="45"/>
      <c r="AIF16" s="45"/>
      <c r="AIG16" s="45"/>
      <c r="AIH16" s="45"/>
      <c r="AII16" s="45"/>
      <c r="AIJ16" s="45"/>
      <c r="AIK16" s="45"/>
      <c r="AIL16" s="45"/>
      <c r="AIM16" s="45"/>
      <c r="AIN16" s="45"/>
      <c r="AIO16" s="45"/>
      <c r="AIP16" s="45"/>
      <c r="AIQ16" s="45"/>
      <c r="AIR16" s="45"/>
      <c r="AIS16" s="45"/>
      <c r="AIT16" s="45"/>
      <c r="AIU16" s="45"/>
      <c r="AIV16" s="45"/>
      <c r="AIW16" s="45"/>
      <c r="AIX16" s="45"/>
      <c r="AIY16" s="45"/>
      <c r="AIZ16" s="45"/>
      <c r="AJA16" s="45"/>
      <c r="AJB16" s="45"/>
      <c r="AJC16" s="45"/>
      <c r="AJD16" s="45"/>
      <c r="AJE16" s="45"/>
      <c r="AJF16" s="45"/>
      <c r="AJG16" s="45"/>
      <c r="AJH16" s="45"/>
      <c r="AJI16" s="45"/>
      <c r="AJJ16" s="45"/>
      <c r="AJK16" s="45"/>
      <c r="AJL16" s="45"/>
      <c r="AJM16" s="45"/>
      <c r="AJN16" s="45"/>
      <c r="AJO16" s="45"/>
      <c r="AJP16" s="45"/>
      <c r="AJQ16" s="45"/>
      <c r="AJR16" s="45"/>
      <c r="AJS16" s="45"/>
      <c r="AJT16" s="45"/>
      <c r="AJU16" s="45"/>
      <c r="AJV16" s="45"/>
      <c r="AJW16" s="45"/>
      <c r="AJX16" s="45"/>
      <c r="AJY16" s="45"/>
      <c r="AJZ16" s="45"/>
      <c r="AKA16" s="45"/>
      <c r="AKB16" s="45"/>
      <c r="AKC16" s="45"/>
      <c r="AKD16" s="45"/>
      <c r="AKE16" s="45"/>
      <c r="AKF16" s="45"/>
      <c r="AKG16" s="45"/>
      <c r="AKH16" s="45"/>
      <c r="AKI16" s="45"/>
      <c r="AKJ16" s="45"/>
      <c r="AKK16" s="45"/>
      <c r="AKL16" s="45"/>
      <c r="AKM16" s="45"/>
      <c r="AKN16" s="45"/>
      <c r="AKO16" s="45"/>
      <c r="AKP16" s="45"/>
      <c r="AKQ16" s="45"/>
      <c r="AKR16" s="45"/>
      <c r="AKS16" s="45"/>
      <c r="AKT16" s="45"/>
      <c r="AKU16" s="45"/>
      <c r="AKV16" s="45"/>
      <c r="AKW16" s="45"/>
      <c r="AKX16" s="45"/>
      <c r="AKY16" s="45"/>
      <c r="AKZ16" s="45"/>
      <c r="ALA16" s="45"/>
      <c r="ALB16" s="45"/>
      <c r="ALC16" s="45"/>
      <c r="ALD16" s="45"/>
      <c r="ALE16" s="45"/>
      <c r="ALF16" s="45"/>
      <c r="ALG16" s="45"/>
      <c r="ALH16" s="45"/>
      <c r="ALI16" s="45"/>
      <c r="ALJ16" s="45"/>
      <c r="ALK16" s="45"/>
      <c r="ALL16" s="45"/>
      <c r="ALM16" s="45"/>
      <c r="ALN16" s="45"/>
      <c r="ALO16" s="45"/>
      <c r="ALP16" s="45"/>
      <c r="ALQ16" s="45"/>
      <c r="ALR16" s="45"/>
      <c r="ALS16" s="45"/>
      <c r="ALT16" s="45"/>
      <c r="ALU16" s="45"/>
      <c r="ALV16" s="45"/>
      <c r="ALW16" s="45"/>
      <c r="ALX16" s="48"/>
      <c r="ALY16" s="48"/>
      <c r="ALZ16" s="48"/>
      <c r="AMA16" s="48"/>
      <c r="AMB16" s="48"/>
      <c r="AMC16" s="48"/>
      <c r="AMD16" s="48"/>
      <c r="AME16" s="48"/>
      <c r="AMF16" s="48"/>
      <c r="AMG16" s="48"/>
      <c r="AMH16" s="48"/>
      <c r="AMI16" s="48"/>
      <c r="AMJ16" s="48"/>
    </row>
    <row r="17" spans="1:1024" s="49" customFormat="1" ht="18" customHeight="1" x14ac:dyDescent="0.25">
      <c r="A17" s="3"/>
      <c r="B17" s="64">
        <v>5349</v>
      </c>
      <c r="C17" s="3">
        <f>IFERROR((VLOOKUP(B17,INSCRITOS!A:B,2,0)),"")</f>
        <v>0</v>
      </c>
      <c r="D17" s="3" t="str">
        <f>IFERROR((VLOOKUP(B17,INSCRITOS!A:C,3,0)),"")</f>
        <v>6-7 anos</v>
      </c>
      <c r="E17" s="4" t="str">
        <f>IFERROR((VLOOKUP(B17,INSCRITOS!A:D,4,0)),"")</f>
        <v>Maria Espadanal Costa Cunha</v>
      </c>
      <c r="F17" s="3" t="str">
        <f>IFERROR((VLOOKUP(B17,INSCRITOS!A:F,6,0)),"")</f>
        <v>F</v>
      </c>
      <c r="G17" s="4" t="str">
        <f>IFERROR((VLOOKUP(B17,INSCRITOS!A:H,8,0)),"")</f>
        <v>Clube de Natação da Amadora</v>
      </c>
      <c r="H17" s="19"/>
      <c r="I17" s="42">
        <v>100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  <c r="AAG17" s="45"/>
      <c r="AAH17" s="45"/>
      <c r="AAI17" s="45"/>
      <c r="AAJ17" s="45"/>
      <c r="AAK17" s="45"/>
      <c r="AAL17" s="45"/>
      <c r="AAM17" s="45"/>
      <c r="AAN17" s="45"/>
      <c r="AAO17" s="45"/>
      <c r="AAP17" s="45"/>
      <c r="AAQ17" s="45"/>
      <c r="AAR17" s="45"/>
      <c r="AAS17" s="45"/>
      <c r="AAT17" s="45"/>
      <c r="AAU17" s="45"/>
      <c r="AAV17" s="45"/>
      <c r="AAW17" s="45"/>
      <c r="AAX17" s="45"/>
      <c r="AAY17" s="45"/>
      <c r="AAZ17" s="45"/>
      <c r="ABA17" s="45"/>
      <c r="ABB17" s="45"/>
      <c r="ABC17" s="45"/>
      <c r="ABD17" s="45"/>
      <c r="ABE17" s="45"/>
      <c r="ABF17" s="45"/>
      <c r="ABG17" s="45"/>
      <c r="ABH17" s="45"/>
      <c r="ABI17" s="45"/>
      <c r="ABJ17" s="45"/>
      <c r="ABK17" s="45"/>
      <c r="ABL17" s="45"/>
      <c r="ABM17" s="45"/>
      <c r="ABN17" s="45"/>
      <c r="ABO17" s="45"/>
      <c r="ABP17" s="45"/>
      <c r="ABQ17" s="45"/>
      <c r="ABR17" s="45"/>
      <c r="ABS17" s="45"/>
      <c r="ABT17" s="45"/>
      <c r="ABU17" s="45"/>
      <c r="ABV17" s="45"/>
      <c r="ABW17" s="45"/>
      <c r="ABX17" s="45"/>
      <c r="ABY17" s="45"/>
      <c r="ABZ17" s="45"/>
      <c r="ACA17" s="45"/>
      <c r="ACB17" s="45"/>
      <c r="ACC17" s="45"/>
      <c r="ACD17" s="45"/>
      <c r="ACE17" s="45"/>
      <c r="ACF17" s="45"/>
      <c r="ACG17" s="45"/>
      <c r="ACH17" s="45"/>
      <c r="ACI17" s="45"/>
      <c r="ACJ17" s="45"/>
      <c r="ACK17" s="45"/>
      <c r="ACL17" s="45"/>
      <c r="ACM17" s="45"/>
      <c r="ACN17" s="45"/>
      <c r="ACO17" s="45"/>
      <c r="ACP17" s="45"/>
      <c r="ACQ17" s="45"/>
      <c r="ACR17" s="45"/>
      <c r="ACS17" s="45"/>
      <c r="ACT17" s="45"/>
      <c r="ACU17" s="45"/>
      <c r="ACV17" s="45"/>
      <c r="ACW17" s="45"/>
      <c r="ACX17" s="45"/>
      <c r="ACY17" s="45"/>
      <c r="ACZ17" s="45"/>
      <c r="ADA17" s="45"/>
      <c r="ADB17" s="45"/>
      <c r="ADC17" s="45"/>
      <c r="ADD17" s="45"/>
      <c r="ADE17" s="45"/>
      <c r="ADF17" s="45"/>
      <c r="ADG17" s="45"/>
      <c r="ADH17" s="45"/>
      <c r="ADI17" s="45"/>
      <c r="ADJ17" s="45"/>
      <c r="ADK17" s="45"/>
      <c r="ADL17" s="45"/>
      <c r="ADM17" s="45"/>
      <c r="ADN17" s="45"/>
      <c r="ADO17" s="45"/>
      <c r="ADP17" s="45"/>
      <c r="ADQ17" s="45"/>
      <c r="ADR17" s="45"/>
      <c r="ADS17" s="45"/>
      <c r="ADT17" s="45"/>
      <c r="ADU17" s="45"/>
      <c r="ADV17" s="45"/>
      <c r="ADW17" s="45"/>
      <c r="ADX17" s="45"/>
      <c r="ADY17" s="45"/>
      <c r="ADZ17" s="45"/>
      <c r="AEA17" s="45"/>
      <c r="AEB17" s="45"/>
      <c r="AEC17" s="45"/>
      <c r="AED17" s="45"/>
      <c r="AEE17" s="45"/>
      <c r="AEF17" s="45"/>
      <c r="AEG17" s="45"/>
      <c r="AEH17" s="45"/>
      <c r="AEI17" s="45"/>
      <c r="AEJ17" s="45"/>
      <c r="AEK17" s="45"/>
      <c r="AEL17" s="45"/>
      <c r="AEM17" s="45"/>
      <c r="AEN17" s="45"/>
      <c r="AEO17" s="45"/>
      <c r="AEP17" s="45"/>
      <c r="AEQ17" s="45"/>
      <c r="AER17" s="45"/>
      <c r="AES17" s="45"/>
      <c r="AET17" s="45"/>
      <c r="AEU17" s="45"/>
      <c r="AEV17" s="45"/>
      <c r="AEW17" s="45"/>
      <c r="AEX17" s="45"/>
      <c r="AEY17" s="45"/>
      <c r="AEZ17" s="45"/>
      <c r="AFA17" s="45"/>
      <c r="AFB17" s="45"/>
      <c r="AFC17" s="45"/>
      <c r="AFD17" s="45"/>
      <c r="AFE17" s="45"/>
      <c r="AFF17" s="45"/>
      <c r="AFG17" s="45"/>
      <c r="AFH17" s="45"/>
      <c r="AFI17" s="45"/>
      <c r="AFJ17" s="45"/>
      <c r="AFK17" s="45"/>
      <c r="AFL17" s="45"/>
      <c r="AFM17" s="45"/>
      <c r="AFN17" s="45"/>
      <c r="AFO17" s="45"/>
      <c r="AFP17" s="45"/>
      <c r="AFQ17" s="45"/>
      <c r="AFR17" s="45"/>
      <c r="AFS17" s="45"/>
      <c r="AFT17" s="45"/>
      <c r="AFU17" s="45"/>
      <c r="AFV17" s="45"/>
      <c r="AFW17" s="45"/>
      <c r="AFX17" s="45"/>
      <c r="AFY17" s="45"/>
      <c r="AFZ17" s="45"/>
      <c r="AGA17" s="45"/>
      <c r="AGB17" s="45"/>
      <c r="AGC17" s="45"/>
      <c r="AGD17" s="45"/>
      <c r="AGE17" s="45"/>
      <c r="AGF17" s="45"/>
      <c r="AGG17" s="45"/>
      <c r="AGH17" s="45"/>
      <c r="AGI17" s="45"/>
      <c r="AGJ17" s="45"/>
      <c r="AGK17" s="45"/>
      <c r="AGL17" s="45"/>
      <c r="AGM17" s="45"/>
      <c r="AGN17" s="45"/>
      <c r="AGO17" s="45"/>
      <c r="AGP17" s="45"/>
      <c r="AGQ17" s="45"/>
      <c r="AGR17" s="45"/>
      <c r="AGS17" s="45"/>
      <c r="AGT17" s="45"/>
      <c r="AGU17" s="45"/>
      <c r="AGV17" s="45"/>
      <c r="AGW17" s="45"/>
      <c r="AGX17" s="45"/>
      <c r="AGY17" s="45"/>
      <c r="AGZ17" s="45"/>
      <c r="AHA17" s="45"/>
      <c r="AHB17" s="45"/>
      <c r="AHC17" s="45"/>
      <c r="AHD17" s="45"/>
      <c r="AHE17" s="45"/>
      <c r="AHF17" s="45"/>
      <c r="AHG17" s="45"/>
      <c r="AHH17" s="45"/>
      <c r="AHI17" s="45"/>
      <c r="AHJ17" s="45"/>
      <c r="AHK17" s="45"/>
      <c r="AHL17" s="45"/>
      <c r="AHM17" s="45"/>
      <c r="AHN17" s="45"/>
      <c r="AHO17" s="45"/>
      <c r="AHP17" s="45"/>
      <c r="AHQ17" s="45"/>
      <c r="AHR17" s="45"/>
      <c r="AHS17" s="45"/>
      <c r="AHT17" s="45"/>
      <c r="AHU17" s="45"/>
      <c r="AHV17" s="45"/>
      <c r="AHW17" s="45"/>
      <c r="AHX17" s="45"/>
      <c r="AHY17" s="45"/>
      <c r="AHZ17" s="45"/>
      <c r="AIA17" s="45"/>
      <c r="AIB17" s="45"/>
      <c r="AIC17" s="45"/>
      <c r="AID17" s="45"/>
      <c r="AIE17" s="45"/>
      <c r="AIF17" s="45"/>
      <c r="AIG17" s="45"/>
      <c r="AIH17" s="45"/>
      <c r="AII17" s="45"/>
      <c r="AIJ17" s="45"/>
      <c r="AIK17" s="45"/>
      <c r="AIL17" s="45"/>
      <c r="AIM17" s="45"/>
      <c r="AIN17" s="45"/>
      <c r="AIO17" s="45"/>
      <c r="AIP17" s="45"/>
      <c r="AIQ17" s="45"/>
      <c r="AIR17" s="45"/>
      <c r="AIS17" s="45"/>
      <c r="AIT17" s="45"/>
      <c r="AIU17" s="45"/>
      <c r="AIV17" s="45"/>
      <c r="AIW17" s="45"/>
      <c r="AIX17" s="45"/>
      <c r="AIY17" s="45"/>
      <c r="AIZ17" s="45"/>
      <c r="AJA17" s="45"/>
      <c r="AJB17" s="45"/>
      <c r="AJC17" s="45"/>
      <c r="AJD17" s="45"/>
      <c r="AJE17" s="45"/>
      <c r="AJF17" s="45"/>
      <c r="AJG17" s="45"/>
      <c r="AJH17" s="45"/>
      <c r="AJI17" s="45"/>
      <c r="AJJ17" s="45"/>
      <c r="AJK17" s="45"/>
      <c r="AJL17" s="45"/>
      <c r="AJM17" s="45"/>
      <c r="AJN17" s="45"/>
      <c r="AJO17" s="45"/>
      <c r="AJP17" s="45"/>
      <c r="AJQ17" s="45"/>
      <c r="AJR17" s="45"/>
      <c r="AJS17" s="45"/>
      <c r="AJT17" s="45"/>
      <c r="AJU17" s="45"/>
      <c r="AJV17" s="45"/>
      <c r="AJW17" s="45"/>
      <c r="AJX17" s="45"/>
      <c r="AJY17" s="45"/>
      <c r="AJZ17" s="45"/>
      <c r="AKA17" s="45"/>
      <c r="AKB17" s="45"/>
      <c r="AKC17" s="45"/>
      <c r="AKD17" s="45"/>
      <c r="AKE17" s="45"/>
      <c r="AKF17" s="45"/>
      <c r="AKG17" s="45"/>
      <c r="AKH17" s="45"/>
      <c r="AKI17" s="45"/>
      <c r="AKJ17" s="45"/>
      <c r="AKK17" s="45"/>
      <c r="AKL17" s="45"/>
      <c r="AKM17" s="45"/>
      <c r="AKN17" s="45"/>
      <c r="AKO17" s="45"/>
      <c r="AKP17" s="45"/>
      <c r="AKQ17" s="45"/>
      <c r="AKR17" s="45"/>
      <c r="AKS17" s="45"/>
      <c r="AKT17" s="45"/>
      <c r="AKU17" s="45"/>
      <c r="AKV17" s="45"/>
      <c r="AKW17" s="45"/>
      <c r="AKX17" s="45"/>
      <c r="AKY17" s="45"/>
      <c r="AKZ17" s="45"/>
      <c r="ALA17" s="45"/>
      <c r="ALB17" s="45"/>
      <c r="ALC17" s="45"/>
      <c r="ALD17" s="45"/>
      <c r="ALE17" s="45"/>
      <c r="ALF17" s="45"/>
      <c r="ALG17" s="45"/>
      <c r="ALH17" s="45"/>
      <c r="ALI17" s="45"/>
      <c r="ALJ17" s="45"/>
      <c r="ALK17" s="45"/>
      <c r="ALL17" s="45"/>
      <c r="ALM17" s="45"/>
      <c r="ALN17" s="45"/>
      <c r="ALO17" s="45"/>
      <c r="ALP17" s="45"/>
      <c r="ALQ17" s="45"/>
      <c r="ALR17" s="45"/>
      <c r="ALS17" s="45"/>
      <c r="ALT17" s="45"/>
      <c r="ALU17" s="45"/>
      <c r="ALV17" s="45"/>
      <c r="ALW17" s="45"/>
      <c r="ALX17" s="48"/>
      <c r="ALY17" s="48"/>
      <c r="ALZ17" s="48"/>
      <c r="AMA17" s="48"/>
      <c r="AMB17" s="48"/>
      <c r="AMC17" s="48"/>
      <c r="AMD17" s="48"/>
      <c r="AME17" s="48"/>
      <c r="AMF17" s="48"/>
      <c r="AMG17" s="48"/>
      <c r="AMH17" s="48"/>
      <c r="AMI17" s="48"/>
      <c r="AMJ17" s="48"/>
    </row>
    <row r="18" spans="1:1024" s="49" customFormat="1" ht="18" customHeight="1" x14ac:dyDescent="0.25">
      <c r="A18" s="3"/>
      <c r="B18" s="64">
        <v>261</v>
      </c>
      <c r="C18" s="3">
        <f>IFERROR((VLOOKUP(B18,INSCRITOS!A:B,2,0)),"")</f>
        <v>107580</v>
      </c>
      <c r="D18" s="3" t="str">
        <f>IFERROR((VLOOKUP(B18,INSCRITOS!A:C,3,0)),"")</f>
        <v>6-7 anos</v>
      </c>
      <c r="E18" s="4" t="str">
        <f>IFERROR((VLOOKUP(B18,INSCRITOS!A:D,4,0)),"")</f>
        <v>Miguel Maduro</v>
      </c>
      <c r="F18" s="3" t="str">
        <f>IFERROR((VLOOKUP(B18,INSCRITOS!A:F,6,0)),"")</f>
        <v>M</v>
      </c>
      <c r="G18" s="4" t="str">
        <f>IFERROR((VLOOKUP(B18,INSCRITOS!A:H,8,0)),"")</f>
        <v>União Desportiva da Batalha</v>
      </c>
      <c r="H18" s="19"/>
      <c r="I18" s="42">
        <v>100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  <c r="IW18" s="45"/>
      <c r="IX18" s="45"/>
      <c r="IY18" s="45"/>
      <c r="IZ18" s="45"/>
      <c r="JA18" s="45"/>
      <c r="JB18" s="45"/>
      <c r="JC18" s="45"/>
      <c r="JD18" s="45"/>
      <c r="JE18" s="45"/>
      <c r="JF18" s="45"/>
      <c r="JG18" s="45"/>
      <c r="JH18" s="45"/>
      <c r="JI18" s="45"/>
      <c r="JJ18" s="45"/>
      <c r="JK18" s="45"/>
      <c r="JL18" s="45"/>
      <c r="JM18" s="45"/>
      <c r="JN18" s="45"/>
      <c r="JO18" s="45"/>
      <c r="JP18" s="45"/>
      <c r="JQ18" s="45"/>
      <c r="JR18" s="45"/>
      <c r="JS18" s="45"/>
      <c r="JT18" s="45"/>
      <c r="JU18" s="45"/>
      <c r="JV18" s="45"/>
      <c r="JW18" s="45"/>
      <c r="JX18" s="45"/>
      <c r="JY18" s="45"/>
      <c r="JZ18" s="45"/>
      <c r="KA18" s="45"/>
      <c r="KB18" s="45"/>
      <c r="KC18" s="45"/>
      <c r="KD18" s="45"/>
      <c r="KE18" s="45"/>
      <c r="KF18" s="45"/>
      <c r="KG18" s="45"/>
      <c r="KH18" s="45"/>
      <c r="KI18" s="45"/>
      <c r="KJ18" s="45"/>
      <c r="KK18" s="45"/>
      <c r="KL18" s="45"/>
      <c r="KM18" s="45"/>
      <c r="KN18" s="45"/>
      <c r="KO18" s="45"/>
      <c r="KP18" s="45"/>
      <c r="KQ18" s="45"/>
      <c r="KR18" s="45"/>
      <c r="KS18" s="45"/>
      <c r="KT18" s="45"/>
      <c r="KU18" s="45"/>
      <c r="KV18" s="45"/>
      <c r="KW18" s="45"/>
      <c r="KX18" s="45"/>
      <c r="KY18" s="45"/>
      <c r="KZ18" s="45"/>
      <c r="LA18" s="45"/>
      <c r="LB18" s="45"/>
      <c r="LC18" s="45"/>
      <c r="LD18" s="45"/>
      <c r="LE18" s="45"/>
      <c r="LF18" s="45"/>
      <c r="LG18" s="45"/>
      <c r="LH18" s="45"/>
      <c r="LI18" s="45"/>
      <c r="LJ18" s="45"/>
      <c r="LK18" s="45"/>
      <c r="LL18" s="45"/>
      <c r="LM18" s="45"/>
      <c r="LN18" s="45"/>
      <c r="LO18" s="45"/>
      <c r="LP18" s="45"/>
      <c r="LQ18" s="45"/>
      <c r="LR18" s="45"/>
      <c r="LS18" s="45"/>
      <c r="LT18" s="45"/>
      <c r="LU18" s="45"/>
      <c r="LV18" s="45"/>
      <c r="LW18" s="45"/>
      <c r="LX18" s="45"/>
      <c r="LY18" s="45"/>
      <c r="LZ18" s="45"/>
      <c r="MA18" s="45"/>
      <c r="MB18" s="45"/>
      <c r="MC18" s="45"/>
      <c r="MD18" s="45"/>
      <c r="ME18" s="45"/>
      <c r="MF18" s="45"/>
      <c r="MG18" s="45"/>
      <c r="MH18" s="45"/>
      <c r="MI18" s="45"/>
      <c r="MJ18" s="45"/>
      <c r="MK18" s="45"/>
      <c r="ML18" s="45"/>
      <c r="MM18" s="45"/>
      <c r="MN18" s="45"/>
      <c r="MO18" s="45"/>
      <c r="MP18" s="45"/>
      <c r="MQ18" s="45"/>
      <c r="MR18" s="45"/>
      <c r="MS18" s="45"/>
      <c r="MT18" s="45"/>
      <c r="MU18" s="45"/>
      <c r="MV18" s="45"/>
      <c r="MW18" s="45"/>
      <c r="MX18" s="45"/>
      <c r="MY18" s="45"/>
      <c r="MZ18" s="45"/>
      <c r="NA18" s="45"/>
      <c r="NB18" s="45"/>
      <c r="NC18" s="45"/>
      <c r="ND18" s="45"/>
      <c r="NE18" s="45"/>
      <c r="NF18" s="45"/>
      <c r="NG18" s="45"/>
      <c r="NH18" s="45"/>
      <c r="NI18" s="45"/>
      <c r="NJ18" s="45"/>
      <c r="NK18" s="45"/>
      <c r="NL18" s="45"/>
      <c r="NM18" s="45"/>
      <c r="NN18" s="45"/>
      <c r="NO18" s="45"/>
      <c r="NP18" s="45"/>
      <c r="NQ18" s="45"/>
      <c r="NR18" s="45"/>
      <c r="NS18" s="45"/>
      <c r="NT18" s="45"/>
      <c r="NU18" s="45"/>
      <c r="NV18" s="45"/>
      <c r="NW18" s="45"/>
      <c r="NX18" s="45"/>
      <c r="NY18" s="45"/>
      <c r="NZ18" s="45"/>
      <c r="OA18" s="45"/>
      <c r="OB18" s="45"/>
      <c r="OC18" s="45"/>
      <c r="OD18" s="45"/>
      <c r="OE18" s="45"/>
      <c r="OF18" s="45"/>
      <c r="OG18" s="45"/>
      <c r="OH18" s="45"/>
      <c r="OI18" s="45"/>
      <c r="OJ18" s="45"/>
      <c r="OK18" s="45"/>
      <c r="OL18" s="45"/>
      <c r="OM18" s="45"/>
      <c r="ON18" s="45"/>
      <c r="OO18" s="45"/>
      <c r="OP18" s="45"/>
      <c r="OQ18" s="45"/>
      <c r="OR18" s="45"/>
      <c r="OS18" s="45"/>
      <c r="OT18" s="45"/>
      <c r="OU18" s="45"/>
      <c r="OV18" s="45"/>
      <c r="OW18" s="45"/>
      <c r="OX18" s="45"/>
      <c r="OY18" s="45"/>
      <c r="OZ18" s="45"/>
      <c r="PA18" s="45"/>
      <c r="PB18" s="45"/>
      <c r="PC18" s="45"/>
      <c r="PD18" s="45"/>
      <c r="PE18" s="45"/>
      <c r="PF18" s="45"/>
      <c r="PG18" s="45"/>
      <c r="PH18" s="45"/>
      <c r="PI18" s="45"/>
      <c r="PJ18" s="45"/>
      <c r="PK18" s="45"/>
      <c r="PL18" s="45"/>
      <c r="PM18" s="45"/>
      <c r="PN18" s="45"/>
      <c r="PO18" s="45"/>
      <c r="PP18" s="45"/>
      <c r="PQ18" s="45"/>
      <c r="PR18" s="45"/>
      <c r="PS18" s="45"/>
      <c r="PT18" s="45"/>
      <c r="PU18" s="45"/>
      <c r="PV18" s="45"/>
      <c r="PW18" s="45"/>
      <c r="PX18" s="45"/>
      <c r="PY18" s="45"/>
      <c r="PZ18" s="45"/>
      <c r="QA18" s="45"/>
      <c r="QB18" s="45"/>
      <c r="QC18" s="45"/>
      <c r="QD18" s="45"/>
      <c r="QE18" s="45"/>
      <c r="QF18" s="45"/>
      <c r="QG18" s="45"/>
      <c r="QH18" s="45"/>
      <c r="QI18" s="45"/>
      <c r="QJ18" s="45"/>
      <c r="QK18" s="45"/>
      <c r="QL18" s="45"/>
      <c r="QM18" s="45"/>
      <c r="QN18" s="45"/>
      <c r="QO18" s="45"/>
      <c r="QP18" s="45"/>
      <c r="QQ18" s="45"/>
      <c r="QR18" s="45"/>
      <c r="QS18" s="45"/>
      <c r="QT18" s="45"/>
      <c r="QU18" s="45"/>
      <c r="QV18" s="45"/>
      <c r="QW18" s="45"/>
      <c r="QX18" s="45"/>
      <c r="QY18" s="45"/>
      <c r="QZ18" s="45"/>
      <c r="RA18" s="45"/>
      <c r="RB18" s="45"/>
      <c r="RC18" s="45"/>
      <c r="RD18" s="45"/>
      <c r="RE18" s="45"/>
      <c r="RF18" s="45"/>
      <c r="RG18" s="45"/>
      <c r="RH18" s="45"/>
      <c r="RI18" s="45"/>
      <c r="RJ18" s="45"/>
      <c r="RK18" s="45"/>
      <c r="RL18" s="45"/>
      <c r="RM18" s="45"/>
      <c r="RN18" s="45"/>
      <c r="RO18" s="45"/>
      <c r="RP18" s="45"/>
      <c r="RQ18" s="45"/>
      <c r="RR18" s="45"/>
      <c r="RS18" s="45"/>
      <c r="RT18" s="45"/>
      <c r="RU18" s="45"/>
      <c r="RV18" s="45"/>
      <c r="RW18" s="45"/>
      <c r="RX18" s="45"/>
      <c r="RY18" s="45"/>
      <c r="RZ18" s="45"/>
      <c r="SA18" s="45"/>
      <c r="SB18" s="45"/>
      <c r="SC18" s="45"/>
      <c r="SD18" s="45"/>
      <c r="SE18" s="45"/>
      <c r="SF18" s="45"/>
      <c r="SG18" s="45"/>
      <c r="SH18" s="45"/>
      <c r="SI18" s="45"/>
      <c r="SJ18" s="45"/>
      <c r="SK18" s="45"/>
      <c r="SL18" s="45"/>
      <c r="SM18" s="45"/>
      <c r="SN18" s="45"/>
      <c r="SO18" s="45"/>
      <c r="SP18" s="45"/>
      <c r="SQ18" s="45"/>
      <c r="SR18" s="45"/>
      <c r="SS18" s="45"/>
      <c r="ST18" s="45"/>
      <c r="SU18" s="45"/>
      <c r="SV18" s="45"/>
      <c r="SW18" s="45"/>
      <c r="SX18" s="45"/>
      <c r="SY18" s="45"/>
      <c r="SZ18" s="45"/>
      <c r="TA18" s="45"/>
      <c r="TB18" s="45"/>
      <c r="TC18" s="45"/>
      <c r="TD18" s="45"/>
      <c r="TE18" s="45"/>
      <c r="TF18" s="45"/>
      <c r="TG18" s="45"/>
      <c r="TH18" s="45"/>
      <c r="TI18" s="45"/>
      <c r="TJ18" s="45"/>
      <c r="TK18" s="45"/>
      <c r="TL18" s="45"/>
      <c r="TM18" s="45"/>
      <c r="TN18" s="45"/>
      <c r="TO18" s="45"/>
      <c r="TP18" s="45"/>
      <c r="TQ18" s="45"/>
      <c r="TR18" s="45"/>
      <c r="TS18" s="45"/>
      <c r="TT18" s="45"/>
      <c r="TU18" s="45"/>
      <c r="TV18" s="45"/>
      <c r="TW18" s="45"/>
      <c r="TX18" s="45"/>
      <c r="TY18" s="45"/>
      <c r="TZ18" s="45"/>
      <c r="UA18" s="45"/>
      <c r="UB18" s="45"/>
      <c r="UC18" s="45"/>
      <c r="UD18" s="45"/>
      <c r="UE18" s="45"/>
      <c r="UF18" s="45"/>
      <c r="UG18" s="45"/>
      <c r="UH18" s="45"/>
      <c r="UI18" s="45"/>
      <c r="UJ18" s="45"/>
      <c r="UK18" s="45"/>
      <c r="UL18" s="45"/>
      <c r="UM18" s="45"/>
      <c r="UN18" s="45"/>
      <c r="UO18" s="45"/>
      <c r="UP18" s="45"/>
      <c r="UQ18" s="45"/>
      <c r="UR18" s="45"/>
      <c r="US18" s="45"/>
      <c r="UT18" s="45"/>
      <c r="UU18" s="45"/>
      <c r="UV18" s="45"/>
      <c r="UW18" s="45"/>
      <c r="UX18" s="45"/>
      <c r="UY18" s="45"/>
      <c r="UZ18" s="45"/>
      <c r="VA18" s="45"/>
      <c r="VB18" s="45"/>
      <c r="VC18" s="45"/>
      <c r="VD18" s="45"/>
      <c r="VE18" s="45"/>
      <c r="VF18" s="45"/>
      <c r="VG18" s="45"/>
      <c r="VH18" s="45"/>
      <c r="VI18" s="45"/>
      <c r="VJ18" s="45"/>
      <c r="VK18" s="45"/>
      <c r="VL18" s="45"/>
      <c r="VM18" s="45"/>
      <c r="VN18" s="45"/>
      <c r="VO18" s="45"/>
      <c r="VP18" s="45"/>
      <c r="VQ18" s="45"/>
      <c r="VR18" s="45"/>
      <c r="VS18" s="45"/>
      <c r="VT18" s="45"/>
      <c r="VU18" s="45"/>
      <c r="VV18" s="45"/>
      <c r="VW18" s="45"/>
      <c r="VX18" s="45"/>
      <c r="VY18" s="45"/>
      <c r="VZ18" s="45"/>
      <c r="WA18" s="45"/>
      <c r="WB18" s="45"/>
      <c r="WC18" s="45"/>
      <c r="WD18" s="45"/>
      <c r="WE18" s="45"/>
      <c r="WF18" s="45"/>
      <c r="WG18" s="45"/>
      <c r="WH18" s="45"/>
      <c r="WI18" s="45"/>
      <c r="WJ18" s="45"/>
      <c r="WK18" s="45"/>
      <c r="WL18" s="45"/>
      <c r="WM18" s="45"/>
      <c r="WN18" s="45"/>
      <c r="WO18" s="45"/>
      <c r="WP18" s="45"/>
      <c r="WQ18" s="45"/>
      <c r="WR18" s="45"/>
      <c r="WS18" s="45"/>
      <c r="WT18" s="45"/>
      <c r="WU18" s="45"/>
      <c r="WV18" s="45"/>
      <c r="WW18" s="45"/>
      <c r="WX18" s="45"/>
      <c r="WY18" s="45"/>
      <c r="WZ18" s="45"/>
      <c r="XA18" s="45"/>
      <c r="XB18" s="45"/>
      <c r="XC18" s="45"/>
      <c r="XD18" s="45"/>
      <c r="XE18" s="45"/>
      <c r="XF18" s="45"/>
      <c r="XG18" s="45"/>
      <c r="XH18" s="45"/>
      <c r="XI18" s="45"/>
      <c r="XJ18" s="45"/>
      <c r="XK18" s="45"/>
      <c r="XL18" s="45"/>
      <c r="XM18" s="45"/>
      <c r="XN18" s="45"/>
      <c r="XO18" s="45"/>
      <c r="XP18" s="45"/>
      <c r="XQ18" s="45"/>
      <c r="XR18" s="45"/>
      <c r="XS18" s="45"/>
      <c r="XT18" s="45"/>
      <c r="XU18" s="45"/>
      <c r="XV18" s="45"/>
      <c r="XW18" s="45"/>
      <c r="XX18" s="45"/>
      <c r="XY18" s="45"/>
      <c r="XZ18" s="45"/>
      <c r="YA18" s="45"/>
      <c r="YB18" s="45"/>
      <c r="YC18" s="45"/>
      <c r="YD18" s="45"/>
      <c r="YE18" s="45"/>
      <c r="YF18" s="45"/>
      <c r="YG18" s="45"/>
      <c r="YH18" s="45"/>
      <c r="YI18" s="45"/>
      <c r="YJ18" s="45"/>
      <c r="YK18" s="45"/>
      <c r="YL18" s="45"/>
      <c r="YM18" s="45"/>
      <c r="YN18" s="45"/>
      <c r="YO18" s="45"/>
      <c r="YP18" s="45"/>
      <c r="YQ18" s="45"/>
      <c r="YR18" s="45"/>
      <c r="YS18" s="45"/>
      <c r="YT18" s="45"/>
      <c r="YU18" s="45"/>
      <c r="YV18" s="45"/>
      <c r="YW18" s="45"/>
      <c r="YX18" s="45"/>
      <c r="YY18" s="45"/>
      <c r="YZ18" s="45"/>
      <c r="ZA18" s="45"/>
      <c r="ZB18" s="45"/>
      <c r="ZC18" s="45"/>
      <c r="ZD18" s="45"/>
      <c r="ZE18" s="45"/>
      <c r="ZF18" s="45"/>
      <c r="ZG18" s="45"/>
      <c r="ZH18" s="45"/>
      <c r="ZI18" s="45"/>
      <c r="ZJ18" s="45"/>
      <c r="ZK18" s="45"/>
      <c r="ZL18" s="45"/>
      <c r="ZM18" s="45"/>
      <c r="ZN18" s="45"/>
      <c r="ZO18" s="45"/>
      <c r="ZP18" s="45"/>
      <c r="ZQ18" s="45"/>
      <c r="ZR18" s="45"/>
      <c r="ZS18" s="45"/>
      <c r="ZT18" s="45"/>
      <c r="ZU18" s="45"/>
      <c r="ZV18" s="45"/>
      <c r="ZW18" s="45"/>
      <c r="ZX18" s="45"/>
      <c r="ZY18" s="45"/>
      <c r="ZZ18" s="45"/>
      <c r="AAA18" s="45"/>
      <c r="AAB18" s="45"/>
      <c r="AAC18" s="45"/>
      <c r="AAD18" s="45"/>
      <c r="AAE18" s="45"/>
      <c r="AAF18" s="45"/>
      <c r="AAG18" s="45"/>
      <c r="AAH18" s="45"/>
      <c r="AAI18" s="45"/>
      <c r="AAJ18" s="45"/>
      <c r="AAK18" s="45"/>
      <c r="AAL18" s="45"/>
      <c r="AAM18" s="45"/>
      <c r="AAN18" s="45"/>
      <c r="AAO18" s="45"/>
      <c r="AAP18" s="45"/>
      <c r="AAQ18" s="45"/>
      <c r="AAR18" s="45"/>
      <c r="AAS18" s="45"/>
      <c r="AAT18" s="45"/>
      <c r="AAU18" s="45"/>
      <c r="AAV18" s="45"/>
      <c r="AAW18" s="45"/>
      <c r="AAX18" s="45"/>
      <c r="AAY18" s="45"/>
      <c r="AAZ18" s="45"/>
      <c r="ABA18" s="45"/>
      <c r="ABB18" s="45"/>
      <c r="ABC18" s="45"/>
      <c r="ABD18" s="45"/>
      <c r="ABE18" s="45"/>
      <c r="ABF18" s="45"/>
      <c r="ABG18" s="45"/>
      <c r="ABH18" s="45"/>
      <c r="ABI18" s="45"/>
      <c r="ABJ18" s="45"/>
      <c r="ABK18" s="45"/>
      <c r="ABL18" s="45"/>
      <c r="ABM18" s="45"/>
      <c r="ABN18" s="45"/>
      <c r="ABO18" s="45"/>
      <c r="ABP18" s="45"/>
      <c r="ABQ18" s="45"/>
      <c r="ABR18" s="45"/>
      <c r="ABS18" s="45"/>
      <c r="ABT18" s="45"/>
      <c r="ABU18" s="45"/>
      <c r="ABV18" s="45"/>
      <c r="ABW18" s="45"/>
      <c r="ABX18" s="45"/>
      <c r="ABY18" s="45"/>
      <c r="ABZ18" s="45"/>
      <c r="ACA18" s="45"/>
      <c r="ACB18" s="45"/>
      <c r="ACC18" s="45"/>
      <c r="ACD18" s="45"/>
      <c r="ACE18" s="45"/>
      <c r="ACF18" s="45"/>
      <c r="ACG18" s="45"/>
      <c r="ACH18" s="45"/>
      <c r="ACI18" s="45"/>
      <c r="ACJ18" s="45"/>
      <c r="ACK18" s="45"/>
      <c r="ACL18" s="45"/>
      <c r="ACM18" s="45"/>
      <c r="ACN18" s="45"/>
      <c r="ACO18" s="45"/>
      <c r="ACP18" s="45"/>
      <c r="ACQ18" s="45"/>
      <c r="ACR18" s="45"/>
      <c r="ACS18" s="45"/>
      <c r="ACT18" s="45"/>
      <c r="ACU18" s="45"/>
      <c r="ACV18" s="45"/>
      <c r="ACW18" s="45"/>
      <c r="ACX18" s="45"/>
      <c r="ACY18" s="45"/>
      <c r="ACZ18" s="45"/>
      <c r="ADA18" s="45"/>
      <c r="ADB18" s="45"/>
      <c r="ADC18" s="45"/>
      <c r="ADD18" s="45"/>
      <c r="ADE18" s="45"/>
      <c r="ADF18" s="45"/>
      <c r="ADG18" s="45"/>
      <c r="ADH18" s="45"/>
      <c r="ADI18" s="45"/>
      <c r="ADJ18" s="45"/>
      <c r="ADK18" s="45"/>
      <c r="ADL18" s="45"/>
      <c r="ADM18" s="45"/>
      <c r="ADN18" s="45"/>
      <c r="ADO18" s="45"/>
      <c r="ADP18" s="45"/>
      <c r="ADQ18" s="45"/>
      <c r="ADR18" s="45"/>
      <c r="ADS18" s="45"/>
      <c r="ADT18" s="45"/>
      <c r="ADU18" s="45"/>
      <c r="ADV18" s="45"/>
      <c r="ADW18" s="45"/>
      <c r="ADX18" s="45"/>
      <c r="ADY18" s="45"/>
      <c r="ADZ18" s="45"/>
      <c r="AEA18" s="45"/>
      <c r="AEB18" s="45"/>
      <c r="AEC18" s="45"/>
      <c r="AED18" s="45"/>
      <c r="AEE18" s="45"/>
      <c r="AEF18" s="45"/>
      <c r="AEG18" s="45"/>
      <c r="AEH18" s="45"/>
      <c r="AEI18" s="45"/>
      <c r="AEJ18" s="45"/>
      <c r="AEK18" s="45"/>
      <c r="AEL18" s="45"/>
      <c r="AEM18" s="45"/>
      <c r="AEN18" s="45"/>
      <c r="AEO18" s="45"/>
      <c r="AEP18" s="45"/>
      <c r="AEQ18" s="45"/>
      <c r="AER18" s="45"/>
      <c r="AES18" s="45"/>
      <c r="AET18" s="45"/>
      <c r="AEU18" s="45"/>
      <c r="AEV18" s="45"/>
      <c r="AEW18" s="45"/>
      <c r="AEX18" s="45"/>
      <c r="AEY18" s="45"/>
      <c r="AEZ18" s="45"/>
      <c r="AFA18" s="45"/>
      <c r="AFB18" s="45"/>
      <c r="AFC18" s="45"/>
      <c r="AFD18" s="45"/>
      <c r="AFE18" s="45"/>
      <c r="AFF18" s="45"/>
      <c r="AFG18" s="45"/>
      <c r="AFH18" s="45"/>
      <c r="AFI18" s="45"/>
      <c r="AFJ18" s="45"/>
      <c r="AFK18" s="45"/>
      <c r="AFL18" s="45"/>
      <c r="AFM18" s="45"/>
      <c r="AFN18" s="45"/>
      <c r="AFO18" s="45"/>
      <c r="AFP18" s="45"/>
      <c r="AFQ18" s="45"/>
      <c r="AFR18" s="45"/>
      <c r="AFS18" s="45"/>
      <c r="AFT18" s="45"/>
      <c r="AFU18" s="45"/>
      <c r="AFV18" s="45"/>
      <c r="AFW18" s="45"/>
      <c r="AFX18" s="45"/>
      <c r="AFY18" s="45"/>
      <c r="AFZ18" s="45"/>
      <c r="AGA18" s="45"/>
      <c r="AGB18" s="45"/>
      <c r="AGC18" s="45"/>
      <c r="AGD18" s="45"/>
      <c r="AGE18" s="45"/>
      <c r="AGF18" s="45"/>
      <c r="AGG18" s="45"/>
      <c r="AGH18" s="45"/>
      <c r="AGI18" s="45"/>
      <c r="AGJ18" s="45"/>
      <c r="AGK18" s="45"/>
      <c r="AGL18" s="45"/>
      <c r="AGM18" s="45"/>
      <c r="AGN18" s="45"/>
      <c r="AGO18" s="45"/>
      <c r="AGP18" s="45"/>
      <c r="AGQ18" s="45"/>
      <c r="AGR18" s="45"/>
      <c r="AGS18" s="45"/>
      <c r="AGT18" s="45"/>
      <c r="AGU18" s="45"/>
      <c r="AGV18" s="45"/>
      <c r="AGW18" s="45"/>
      <c r="AGX18" s="45"/>
      <c r="AGY18" s="45"/>
      <c r="AGZ18" s="45"/>
      <c r="AHA18" s="45"/>
      <c r="AHB18" s="45"/>
      <c r="AHC18" s="45"/>
      <c r="AHD18" s="45"/>
      <c r="AHE18" s="45"/>
      <c r="AHF18" s="45"/>
      <c r="AHG18" s="45"/>
      <c r="AHH18" s="45"/>
      <c r="AHI18" s="45"/>
      <c r="AHJ18" s="45"/>
      <c r="AHK18" s="45"/>
      <c r="AHL18" s="45"/>
      <c r="AHM18" s="45"/>
      <c r="AHN18" s="45"/>
      <c r="AHO18" s="45"/>
      <c r="AHP18" s="45"/>
      <c r="AHQ18" s="45"/>
      <c r="AHR18" s="45"/>
      <c r="AHS18" s="45"/>
      <c r="AHT18" s="45"/>
      <c r="AHU18" s="45"/>
      <c r="AHV18" s="45"/>
      <c r="AHW18" s="45"/>
      <c r="AHX18" s="45"/>
      <c r="AHY18" s="45"/>
      <c r="AHZ18" s="45"/>
      <c r="AIA18" s="45"/>
      <c r="AIB18" s="45"/>
      <c r="AIC18" s="45"/>
      <c r="AID18" s="45"/>
      <c r="AIE18" s="45"/>
      <c r="AIF18" s="45"/>
      <c r="AIG18" s="45"/>
      <c r="AIH18" s="45"/>
      <c r="AII18" s="45"/>
      <c r="AIJ18" s="45"/>
      <c r="AIK18" s="45"/>
      <c r="AIL18" s="45"/>
      <c r="AIM18" s="45"/>
      <c r="AIN18" s="45"/>
      <c r="AIO18" s="45"/>
      <c r="AIP18" s="45"/>
      <c r="AIQ18" s="45"/>
      <c r="AIR18" s="45"/>
      <c r="AIS18" s="45"/>
      <c r="AIT18" s="45"/>
      <c r="AIU18" s="45"/>
      <c r="AIV18" s="45"/>
      <c r="AIW18" s="45"/>
      <c r="AIX18" s="45"/>
      <c r="AIY18" s="45"/>
      <c r="AIZ18" s="45"/>
      <c r="AJA18" s="45"/>
      <c r="AJB18" s="45"/>
      <c r="AJC18" s="45"/>
      <c r="AJD18" s="45"/>
      <c r="AJE18" s="45"/>
      <c r="AJF18" s="45"/>
      <c r="AJG18" s="45"/>
      <c r="AJH18" s="45"/>
      <c r="AJI18" s="45"/>
      <c r="AJJ18" s="45"/>
      <c r="AJK18" s="45"/>
      <c r="AJL18" s="45"/>
      <c r="AJM18" s="45"/>
      <c r="AJN18" s="45"/>
      <c r="AJO18" s="45"/>
      <c r="AJP18" s="45"/>
      <c r="AJQ18" s="45"/>
      <c r="AJR18" s="45"/>
      <c r="AJS18" s="45"/>
      <c r="AJT18" s="45"/>
      <c r="AJU18" s="45"/>
      <c r="AJV18" s="45"/>
      <c r="AJW18" s="45"/>
      <c r="AJX18" s="45"/>
      <c r="AJY18" s="45"/>
      <c r="AJZ18" s="45"/>
      <c r="AKA18" s="45"/>
      <c r="AKB18" s="45"/>
      <c r="AKC18" s="45"/>
      <c r="AKD18" s="45"/>
      <c r="AKE18" s="45"/>
      <c r="AKF18" s="45"/>
      <c r="AKG18" s="45"/>
      <c r="AKH18" s="45"/>
      <c r="AKI18" s="45"/>
      <c r="AKJ18" s="45"/>
      <c r="AKK18" s="45"/>
      <c r="AKL18" s="45"/>
      <c r="AKM18" s="45"/>
      <c r="AKN18" s="45"/>
      <c r="AKO18" s="45"/>
      <c r="AKP18" s="45"/>
      <c r="AKQ18" s="45"/>
      <c r="AKR18" s="45"/>
      <c r="AKS18" s="45"/>
      <c r="AKT18" s="45"/>
      <c r="AKU18" s="45"/>
      <c r="AKV18" s="45"/>
      <c r="AKW18" s="45"/>
      <c r="AKX18" s="45"/>
      <c r="AKY18" s="45"/>
      <c r="AKZ18" s="45"/>
      <c r="ALA18" s="45"/>
      <c r="ALB18" s="45"/>
      <c r="ALC18" s="45"/>
      <c r="ALD18" s="45"/>
      <c r="ALE18" s="45"/>
      <c r="ALF18" s="45"/>
      <c r="ALG18" s="45"/>
      <c r="ALH18" s="45"/>
      <c r="ALI18" s="45"/>
      <c r="ALJ18" s="45"/>
      <c r="ALK18" s="45"/>
      <c r="ALL18" s="45"/>
      <c r="ALM18" s="45"/>
      <c r="ALN18" s="45"/>
      <c r="ALO18" s="45"/>
      <c r="ALP18" s="45"/>
      <c r="ALQ18" s="45"/>
      <c r="ALR18" s="45"/>
      <c r="ALS18" s="45"/>
      <c r="ALT18" s="45"/>
      <c r="ALU18" s="45"/>
      <c r="ALV18" s="45"/>
      <c r="ALW18" s="45"/>
      <c r="ALX18" s="48"/>
      <c r="ALY18" s="48"/>
      <c r="ALZ18" s="48"/>
      <c r="AMA18" s="48"/>
      <c r="AMB18" s="48"/>
      <c r="AMC18" s="48"/>
      <c r="AMD18" s="48"/>
      <c r="AME18" s="48"/>
      <c r="AMF18" s="48"/>
      <c r="AMG18" s="48"/>
      <c r="AMH18" s="48"/>
      <c r="AMI18" s="48"/>
      <c r="AMJ18" s="48"/>
    </row>
    <row r="19" spans="1:1024" s="49" customFormat="1" ht="18" customHeight="1" x14ac:dyDescent="0.25">
      <c r="A19" s="3"/>
      <c r="B19" s="64">
        <v>108</v>
      </c>
      <c r="C19" s="3">
        <f>IFERROR((VLOOKUP(B19,INSCRITOS!A:B,2,0)),"")</f>
        <v>107476</v>
      </c>
      <c r="D19" s="3" t="str">
        <f>IFERROR((VLOOKUP(B19,INSCRITOS!A:C,3,0)),"")</f>
        <v>6-7 anos</v>
      </c>
      <c r="E19" s="4" t="str">
        <f>IFERROR((VLOOKUP(B19,INSCRITOS!A:D,4,0)),"")</f>
        <v>Tomás Matias</v>
      </c>
      <c r="F19" s="3" t="str">
        <f>IFERROR((VLOOKUP(B19,INSCRITOS!A:F,6,0)),"")</f>
        <v>M</v>
      </c>
      <c r="G19" s="4" t="str">
        <f>IFERROR((VLOOKUP(B19,INSCRITOS!A:H,8,0)),"")</f>
        <v>CNATRIL Triatlo</v>
      </c>
      <c r="H19" s="19"/>
      <c r="I19" s="42">
        <v>100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  <c r="LZ19" s="45"/>
      <c r="MA19" s="45"/>
      <c r="MB19" s="45"/>
      <c r="MC19" s="45"/>
      <c r="MD19" s="45"/>
      <c r="ME19" s="45"/>
      <c r="MF19" s="45"/>
      <c r="MG19" s="45"/>
      <c r="MH19" s="45"/>
      <c r="MI19" s="45"/>
      <c r="MJ19" s="45"/>
      <c r="MK19" s="45"/>
      <c r="ML19" s="45"/>
      <c r="MM19" s="45"/>
      <c r="MN19" s="45"/>
      <c r="MO19" s="45"/>
      <c r="MP19" s="45"/>
      <c r="MQ19" s="45"/>
      <c r="MR19" s="45"/>
      <c r="MS19" s="45"/>
      <c r="MT19" s="45"/>
      <c r="MU19" s="45"/>
      <c r="MV19" s="45"/>
      <c r="MW19" s="45"/>
      <c r="MX19" s="45"/>
      <c r="MY19" s="45"/>
      <c r="MZ19" s="45"/>
      <c r="NA19" s="45"/>
      <c r="NB19" s="45"/>
      <c r="NC19" s="45"/>
      <c r="ND19" s="45"/>
      <c r="NE19" s="45"/>
      <c r="NF19" s="45"/>
      <c r="NG19" s="45"/>
      <c r="NH19" s="45"/>
      <c r="NI19" s="45"/>
      <c r="NJ19" s="45"/>
      <c r="NK19" s="45"/>
      <c r="NL19" s="45"/>
      <c r="NM19" s="45"/>
      <c r="NN19" s="45"/>
      <c r="NO19" s="45"/>
      <c r="NP19" s="45"/>
      <c r="NQ19" s="45"/>
      <c r="NR19" s="45"/>
      <c r="NS19" s="45"/>
      <c r="NT19" s="45"/>
      <c r="NU19" s="45"/>
      <c r="NV19" s="45"/>
      <c r="NW19" s="45"/>
      <c r="NX19" s="45"/>
      <c r="NY19" s="45"/>
      <c r="NZ19" s="45"/>
      <c r="OA19" s="45"/>
      <c r="OB19" s="45"/>
      <c r="OC19" s="45"/>
      <c r="OD19" s="45"/>
      <c r="OE19" s="45"/>
      <c r="OF19" s="45"/>
      <c r="OG19" s="45"/>
      <c r="OH19" s="45"/>
      <c r="OI19" s="45"/>
      <c r="OJ19" s="45"/>
      <c r="OK19" s="45"/>
      <c r="OL19" s="45"/>
      <c r="OM19" s="45"/>
      <c r="ON19" s="45"/>
      <c r="OO19" s="45"/>
      <c r="OP19" s="45"/>
      <c r="OQ19" s="45"/>
      <c r="OR19" s="45"/>
      <c r="OS19" s="45"/>
      <c r="OT19" s="45"/>
      <c r="OU19" s="45"/>
      <c r="OV19" s="45"/>
      <c r="OW19" s="45"/>
      <c r="OX19" s="45"/>
      <c r="OY19" s="45"/>
      <c r="OZ19" s="45"/>
      <c r="PA19" s="45"/>
      <c r="PB19" s="45"/>
      <c r="PC19" s="45"/>
      <c r="PD19" s="45"/>
      <c r="PE19" s="45"/>
      <c r="PF19" s="45"/>
      <c r="PG19" s="45"/>
      <c r="PH19" s="45"/>
      <c r="PI19" s="45"/>
      <c r="PJ19" s="45"/>
      <c r="PK19" s="45"/>
      <c r="PL19" s="45"/>
      <c r="PM19" s="45"/>
      <c r="PN19" s="45"/>
      <c r="PO19" s="45"/>
      <c r="PP19" s="45"/>
      <c r="PQ19" s="45"/>
      <c r="PR19" s="45"/>
      <c r="PS19" s="45"/>
      <c r="PT19" s="45"/>
      <c r="PU19" s="45"/>
      <c r="PV19" s="45"/>
      <c r="PW19" s="45"/>
      <c r="PX19" s="45"/>
      <c r="PY19" s="45"/>
      <c r="PZ19" s="45"/>
      <c r="QA19" s="45"/>
      <c r="QB19" s="45"/>
      <c r="QC19" s="45"/>
      <c r="QD19" s="45"/>
      <c r="QE19" s="45"/>
      <c r="QF19" s="45"/>
      <c r="QG19" s="45"/>
      <c r="QH19" s="45"/>
      <c r="QI19" s="45"/>
      <c r="QJ19" s="45"/>
      <c r="QK19" s="45"/>
      <c r="QL19" s="45"/>
      <c r="QM19" s="45"/>
      <c r="QN19" s="45"/>
      <c r="QO19" s="45"/>
      <c r="QP19" s="45"/>
      <c r="QQ19" s="45"/>
      <c r="QR19" s="45"/>
      <c r="QS19" s="45"/>
      <c r="QT19" s="45"/>
      <c r="QU19" s="45"/>
      <c r="QV19" s="45"/>
      <c r="QW19" s="45"/>
      <c r="QX19" s="45"/>
      <c r="QY19" s="45"/>
      <c r="QZ19" s="45"/>
      <c r="RA19" s="45"/>
      <c r="RB19" s="45"/>
      <c r="RC19" s="45"/>
      <c r="RD19" s="45"/>
      <c r="RE19" s="45"/>
      <c r="RF19" s="45"/>
      <c r="RG19" s="45"/>
      <c r="RH19" s="45"/>
      <c r="RI19" s="45"/>
      <c r="RJ19" s="45"/>
      <c r="RK19" s="45"/>
      <c r="RL19" s="45"/>
      <c r="RM19" s="45"/>
      <c r="RN19" s="45"/>
      <c r="RO19" s="45"/>
      <c r="RP19" s="45"/>
      <c r="RQ19" s="45"/>
      <c r="RR19" s="45"/>
      <c r="RS19" s="45"/>
      <c r="RT19" s="45"/>
      <c r="RU19" s="45"/>
      <c r="RV19" s="45"/>
      <c r="RW19" s="45"/>
      <c r="RX19" s="45"/>
      <c r="RY19" s="45"/>
      <c r="RZ19" s="45"/>
      <c r="SA19" s="45"/>
      <c r="SB19" s="45"/>
      <c r="SC19" s="45"/>
      <c r="SD19" s="45"/>
      <c r="SE19" s="45"/>
      <c r="SF19" s="45"/>
      <c r="SG19" s="45"/>
      <c r="SH19" s="45"/>
      <c r="SI19" s="45"/>
      <c r="SJ19" s="45"/>
      <c r="SK19" s="45"/>
      <c r="SL19" s="45"/>
      <c r="SM19" s="45"/>
      <c r="SN19" s="45"/>
      <c r="SO19" s="45"/>
      <c r="SP19" s="45"/>
      <c r="SQ19" s="45"/>
      <c r="SR19" s="45"/>
      <c r="SS19" s="45"/>
      <c r="ST19" s="45"/>
      <c r="SU19" s="45"/>
      <c r="SV19" s="45"/>
      <c r="SW19" s="45"/>
      <c r="SX19" s="45"/>
      <c r="SY19" s="45"/>
      <c r="SZ19" s="45"/>
      <c r="TA19" s="45"/>
      <c r="TB19" s="45"/>
      <c r="TC19" s="45"/>
      <c r="TD19" s="45"/>
      <c r="TE19" s="45"/>
      <c r="TF19" s="45"/>
      <c r="TG19" s="45"/>
      <c r="TH19" s="45"/>
      <c r="TI19" s="45"/>
      <c r="TJ19" s="45"/>
      <c r="TK19" s="45"/>
      <c r="TL19" s="45"/>
      <c r="TM19" s="45"/>
      <c r="TN19" s="45"/>
      <c r="TO19" s="45"/>
      <c r="TP19" s="45"/>
      <c r="TQ19" s="45"/>
      <c r="TR19" s="45"/>
      <c r="TS19" s="45"/>
      <c r="TT19" s="45"/>
      <c r="TU19" s="45"/>
      <c r="TV19" s="45"/>
      <c r="TW19" s="45"/>
      <c r="TX19" s="45"/>
      <c r="TY19" s="45"/>
      <c r="TZ19" s="45"/>
      <c r="UA19" s="45"/>
      <c r="UB19" s="45"/>
      <c r="UC19" s="45"/>
      <c r="UD19" s="45"/>
      <c r="UE19" s="45"/>
      <c r="UF19" s="45"/>
      <c r="UG19" s="45"/>
      <c r="UH19" s="45"/>
      <c r="UI19" s="45"/>
      <c r="UJ19" s="45"/>
      <c r="UK19" s="45"/>
      <c r="UL19" s="45"/>
      <c r="UM19" s="45"/>
      <c r="UN19" s="45"/>
      <c r="UO19" s="45"/>
      <c r="UP19" s="45"/>
      <c r="UQ19" s="45"/>
      <c r="UR19" s="45"/>
      <c r="US19" s="45"/>
      <c r="UT19" s="45"/>
      <c r="UU19" s="45"/>
      <c r="UV19" s="45"/>
      <c r="UW19" s="45"/>
      <c r="UX19" s="45"/>
      <c r="UY19" s="45"/>
      <c r="UZ19" s="45"/>
      <c r="VA19" s="45"/>
      <c r="VB19" s="45"/>
      <c r="VC19" s="45"/>
      <c r="VD19" s="45"/>
      <c r="VE19" s="45"/>
      <c r="VF19" s="45"/>
      <c r="VG19" s="45"/>
      <c r="VH19" s="45"/>
      <c r="VI19" s="45"/>
      <c r="VJ19" s="45"/>
      <c r="VK19" s="45"/>
      <c r="VL19" s="45"/>
      <c r="VM19" s="45"/>
      <c r="VN19" s="45"/>
      <c r="VO19" s="45"/>
      <c r="VP19" s="45"/>
      <c r="VQ19" s="45"/>
      <c r="VR19" s="45"/>
      <c r="VS19" s="45"/>
      <c r="VT19" s="45"/>
      <c r="VU19" s="45"/>
      <c r="VV19" s="45"/>
      <c r="VW19" s="45"/>
      <c r="VX19" s="45"/>
      <c r="VY19" s="45"/>
      <c r="VZ19" s="45"/>
      <c r="WA19" s="45"/>
      <c r="WB19" s="45"/>
      <c r="WC19" s="45"/>
      <c r="WD19" s="45"/>
      <c r="WE19" s="45"/>
      <c r="WF19" s="45"/>
      <c r="WG19" s="45"/>
      <c r="WH19" s="45"/>
      <c r="WI19" s="45"/>
      <c r="WJ19" s="45"/>
      <c r="WK19" s="45"/>
      <c r="WL19" s="45"/>
      <c r="WM19" s="45"/>
      <c r="WN19" s="45"/>
      <c r="WO19" s="45"/>
      <c r="WP19" s="45"/>
      <c r="WQ19" s="45"/>
      <c r="WR19" s="45"/>
      <c r="WS19" s="45"/>
      <c r="WT19" s="45"/>
      <c r="WU19" s="45"/>
      <c r="WV19" s="45"/>
      <c r="WW19" s="45"/>
      <c r="WX19" s="45"/>
      <c r="WY19" s="45"/>
      <c r="WZ19" s="45"/>
      <c r="XA19" s="45"/>
      <c r="XB19" s="45"/>
      <c r="XC19" s="45"/>
      <c r="XD19" s="45"/>
      <c r="XE19" s="45"/>
      <c r="XF19" s="45"/>
      <c r="XG19" s="45"/>
      <c r="XH19" s="45"/>
      <c r="XI19" s="45"/>
      <c r="XJ19" s="45"/>
      <c r="XK19" s="45"/>
      <c r="XL19" s="45"/>
      <c r="XM19" s="45"/>
      <c r="XN19" s="45"/>
      <c r="XO19" s="45"/>
      <c r="XP19" s="45"/>
      <c r="XQ19" s="45"/>
      <c r="XR19" s="45"/>
      <c r="XS19" s="45"/>
      <c r="XT19" s="45"/>
      <c r="XU19" s="45"/>
      <c r="XV19" s="45"/>
      <c r="XW19" s="45"/>
      <c r="XX19" s="45"/>
      <c r="XY19" s="45"/>
      <c r="XZ19" s="45"/>
      <c r="YA19" s="45"/>
      <c r="YB19" s="45"/>
      <c r="YC19" s="45"/>
      <c r="YD19" s="45"/>
      <c r="YE19" s="45"/>
      <c r="YF19" s="45"/>
      <c r="YG19" s="45"/>
      <c r="YH19" s="45"/>
      <c r="YI19" s="45"/>
      <c r="YJ19" s="45"/>
      <c r="YK19" s="45"/>
      <c r="YL19" s="45"/>
      <c r="YM19" s="45"/>
      <c r="YN19" s="45"/>
      <c r="YO19" s="45"/>
      <c r="YP19" s="45"/>
      <c r="YQ19" s="45"/>
      <c r="YR19" s="45"/>
      <c r="YS19" s="45"/>
      <c r="YT19" s="45"/>
      <c r="YU19" s="45"/>
      <c r="YV19" s="45"/>
      <c r="YW19" s="45"/>
      <c r="YX19" s="45"/>
      <c r="YY19" s="45"/>
      <c r="YZ19" s="45"/>
      <c r="ZA19" s="45"/>
      <c r="ZB19" s="45"/>
      <c r="ZC19" s="45"/>
      <c r="ZD19" s="45"/>
      <c r="ZE19" s="45"/>
      <c r="ZF19" s="45"/>
      <c r="ZG19" s="45"/>
      <c r="ZH19" s="45"/>
      <c r="ZI19" s="45"/>
      <c r="ZJ19" s="45"/>
      <c r="ZK19" s="45"/>
      <c r="ZL19" s="45"/>
      <c r="ZM19" s="45"/>
      <c r="ZN19" s="45"/>
      <c r="ZO19" s="45"/>
      <c r="ZP19" s="45"/>
      <c r="ZQ19" s="45"/>
      <c r="ZR19" s="45"/>
      <c r="ZS19" s="45"/>
      <c r="ZT19" s="45"/>
      <c r="ZU19" s="45"/>
      <c r="ZV19" s="45"/>
      <c r="ZW19" s="45"/>
      <c r="ZX19" s="45"/>
      <c r="ZY19" s="45"/>
      <c r="ZZ19" s="45"/>
      <c r="AAA19" s="45"/>
      <c r="AAB19" s="45"/>
      <c r="AAC19" s="45"/>
      <c r="AAD19" s="45"/>
      <c r="AAE19" s="45"/>
      <c r="AAF19" s="45"/>
      <c r="AAG19" s="45"/>
      <c r="AAH19" s="45"/>
      <c r="AAI19" s="45"/>
      <c r="AAJ19" s="45"/>
      <c r="AAK19" s="45"/>
      <c r="AAL19" s="45"/>
      <c r="AAM19" s="45"/>
      <c r="AAN19" s="45"/>
      <c r="AAO19" s="45"/>
      <c r="AAP19" s="45"/>
      <c r="AAQ19" s="45"/>
      <c r="AAR19" s="45"/>
      <c r="AAS19" s="45"/>
      <c r="AAT19" s="45"/>
      <c r="AAU19" s="45"/>
      <c r="AAV19" s="45"/>
      <c r="AAW19" s="45"/>
      <c r="AAX19" s="45"/>
      <c r="AAY19" s="45"/>
      <c r="AAZ19" s="45"/>
      <c r="ABA19" s="45"/>
      <c r="ABB19" s="45"/>
      <c r="ABC19" s="45"/>
      <c r="ABD19" s="45"/>
      <c r="ABE19" s="45"/>
      <c r="ABF19" s="45"/>
      <c r="ABG19" s="45"/>
      <c r="ABH19" s="45"/>
      <c r="ABI19" s="45"/>
      <c r="ABJ19" s="45"/>
      <c r="ABK19" s="45"/>
      <c r="ABL19" s="45"/>
      <c r="ABM19" s="45"/>
      <c r="ABN19" s="45"/>
      <c r="ABO19" s="45"/>
      <c r="ABP19" s="45"/>
      <c r="ABQ19" s="45"/>
      <c r="ABR19" s="45"/>
      <c r="ABS19" s="45"/>
      <c r="ABT19" s="45"/>
      <c r="ABU19" s="45"/>
      <c r="ABV19" s="45"/>
      <c r="ABW19" s="45"/>
      <c r="ABX19" s="45"/>
      <c r="ABY19" s="45"/>
      <c r="ABZ19" s="45"/>
      <c r="ACA19" s="45"/>
      <c r="ACB19" s="45"/>
      <c r="ACC19" s="45"/>
      <c r="ACD19" s="45"/>
      <c r="ACE19" s="45"/>
      <c r="ACF19" s="45"/>
      <c r="ACG19" s="45"/>
      <c r="ACH19" s="45"/>
      <c r="ACI19" s="45"/>
      <c r="ACJ19" s="45"/>
      <c r="ACK19" s="45"/>
      <c r="ACL19" s="45"/>
      <c r="ACM19" s="45"/>
      <c r="ACN19" s="45"/>
      <c r="ACO19" s="45"/>
      <c r="ACP19" s="45"/>
      <c r="ACQ19" s="45"/>
      <c r="ACR19" s="45"/>
      <c r="ACS19" s="45"/>
      <c r="ACT19" s="45"/>
      <c r="ACU19" s="45"/>
      <c r="ACV19" s="45"/>
      <c r="ACW19" s="45"/>
      <c r="ACX19" s="45"/>
      <c r="ACY19" s="45"/>
      <c r="ACZ19" s="45"/>
      <c r="ADA19" s="45"/>
      <c r="ADB19" s="45"/>
      <c r="ADC19" s="45"/>
      <c r="ADD19" s="45"/>
      <c r="ADE19" s="45"/>
      <c r="ADF19" s="45"/>
      <c r="ADG19" s="45"/>
      <c r="ADH19" s="45"/>
      <c r="ADI19" s="45"/>
      <c r="ADJ19" s="45"/>
      <c r="ADK19" s="45"/>
      <c r="ADL19" s="45"/>
      <c r="ADM19" s="45"/>
      <c r="ADN19" s="45"/>
      <c r="ADO19" s="45"/>
      <c r="ADP19" s="45"/>
      <c r="ADQ19" s="45"/>
      <c r="ADR19" s="45"/>
      <c r="ADS19" s="45"/>
      <c r="ADT19" s="45"/>
      <c r="ADU19" s="45"/>
      <c r="ADV19" s="45"/>
      <c r="ADW19" s="45"/>
      <c r="ADX19" s="45"/>
      <c r="ADY19" s="45"/>
      <c r="ADZ19" s="45"/>
      <c r="AEA19" s="45"/>
      <c r="AEB19" s="45"/>
      <c r="AEC19" s="45"/>
      <c r="AED19" s="45"/>
      <c r="AEE19" s="45"/>
      <c r="AEF19" s="45"/>
      <c r="AEG19" s="45"/>
      <c r="AEH19" s="45"/>
      <c r="AEI19" s="45"/>
      <c r="AEJ19" s="45"/>
      <c r="AEK19" s="45"/>
      <c r="AEL19" s="45"/>
      <c r="AEM19" s="45"/>
      <c r="AEN19" s="45"/>
      <c r="AEO19" s="45"/>
      <c r="AEP19" s="45"/>
      <c r="AEQ19" s="45"/>
      <c r="AER19" s="45"/>
      <c r="AES19" s="45"/>
      <c r="AET19" s="45"/>
      <c r="AEU19" s="45"/>
      <c r="AEV19" s="45"/>
      <c r="AEW19" s="45"/>
      <c r="AEX19" s="45"/>
      <c r="AEY19" s="45"/>
      <c r="AEZ19" s="45"/>
      <c r="AFA19" s="45"/>
      <c r="AFB19" s="45"/>
      <c r="AFC19" s="45"/>
      <c r="AFD19" s="45"/>
      <c r="AFE19" s="45"/>
      <c r="AFF19" s="45"/>
      <c r="AFG19" s="45"/>
      <c r="AFH19" s="45"/>
      <c r="AFI19" s="45"/>
      <c r="AFJ19" s="45"/>
      <c r="AFK19" s="45"/>
      <c r="AFL19" s="45"/>
      <c r="AFM19" s="45"/>
      <c r="AFN19" s="45"/>
      <c r="AFO19" s="45"/>
      <c r="AFP19" s="45"/>
      <c r="AFQ19" s="45"/>
      <c r="AFR19" s="45"/>
      <c r="AFS19" s="45"/>
      <c r="AFT19" s="45"/>
      <c r="AFU19" s="45"/>
      <c r="AFV19" s="45"/>
      <c r="AFW19" s="45"/>
      <c r="AFX19" s="45"/>
      <c r="AFY19" s="45"/>
      <c r="AFZ19" s="45"/>
      <c r="AGA19" s="45"/>
      <c r="AGB19" s="45"/>
      <c r="AGC19" s="45"/>
      <c r="AGD19" s="45"/>
      <c r="AGE19" s="45"/>
      <c r="AGF19" s="45"/>
      <c r="AGG19" s="45"/>
      <c r="AGH19" s="45"/>
      <c r="AGI19" s="45"/>
      <c r="AGJ19" s="45"/>
      <c r="AGK19" s="45"/>
      <c r="AGL19" s="45"/>
      <c r="AGM19" s="45"/>
      <c r="AGN19" s="45"/>
      <c r="AGO19" s="45"/>
      <c r="AGP19" s="45"/>
      <c r="AGQ19" s="45"/>
      <c r="AGR19" s="45"/>
      <c r="AGS19" s="45"/>
      <c r="AGT19" s="45"/>
      <c r="AGU19" s="45"/>
      <c r="AGV19" s="45"/>
      <c r="AGW19" s="45"/>
      <c r="AGX19" s="45"/>
      <c r="AGY19" s="45"/>
      <c r="AGZ19" s="45"/>
      <c r="AHA19" s="45"/>
      <c r="AHB19" s="45"/>
      <c r="AHC19" s="45"/>
      <c r="AHD19" s="45"/>
      <c r="AHE19" s="45"/>
      <c r="AHF19" s="45"/>
      <c r="AHG19" s="45"/>
      <c r="AHH19" s="45"/>
      <c r="AHI19" s="45"/>
      <c r="AHJ19" s="45"/>
      <c r="AHK19" s="45"/>
      <c r="AHL19" s="45"/>
      <c r="AHM19" s="45"/>
      <c r="AHN19" s="45"/>
      <c r="AHO19" s="45"/>
      <c r="AHP19" s="45"/>
      <c r="AHQ19" s="45"/>
      <c r="AHR19" s="45"/>
      <c r="AHS19" s="45"/>
      <c r="AHT19" s="45"/>
      <c r="AHU19" s="45"/>
      <c r="AHV19" s="45"/>
      <c r="AHW19" s="45"/>
      <c r="AHX19" s="45"/>
      <c r="AHY19" s="45"/>
      <c r="AHZ19" s="45"/>
      <c r="AIA19" s="45"/>
      <c r="AIB19" s="45"/>
      <c r="AIC19" s="45"/>
      <c r="AID19" s="45"/>
      <c r="AIE19" s="45"/>
      <c r="AIF19" s="45"/>
      <c r="AIG19" s="45"/>
      <c r="AIH19" s="45"/>
      <c r="AII19" s="45"/>
      <c r="AIJ19" s="45"/>
      <c r="AIK19" s="45"/>
      <c r="AIL19" s="45"/>
      <c r="AIM19" s="45"/>
      <c r="AIN19" s="45"/>
      <c r="AIO19" s="45"/>
      <c r="AIP19" s="45"/>
      <c r="AIQ19" s="45"/>
      <c r="AIR19" s="45"/>
      <c r="AIS19" s="45"/>
      <c r="AIT19" s="45"/>
      <c r="AIU19" s="45"/>
      <c r="AIV19" s="45"/>
      <c r="AIW19" s="45"/>
      <c r="AIX19" s="45"/>
      <c r="AIY19" s="45"/>
      <c r="AIZ19" s="45"/>
      <c r="AJA19" s="45"/>
      <c r="AJB19" s="45"/>
      <c r="AJC19" s="45"/>
      <c r="AJD19" s="45"/>
      <c r="AJE19" s="45"/>
      <c r="AJF19" s="45"/>
      <c r="AJG19" s="45"/>
      <c r="AJH19" s="45"/>
      <c r="AJI19" s="45"/>
      <c r="AJJ19" s="45"/>
      <c r="AJK19" s="45"/>
      <c r="AJL19" s="45"/>
      <c r="AJM19" s="45"/>
      <c r="AJN19" s="45"/>
      <c r="AJO19" s="45"/>
      <c r="AJP19" s="45"/>
      <c r="AJQ19" s="45"/>
      <c r="AJR19" s="45"/>
      <c r="AJS19" s="45"/>
      <c r="AJT19" s="45"/>
      <c r="AJU19" s="45"/>
      <c r="AJV19" s="45"/>
      <c r="AJW19" s="45"/>
      <c r="AJX19" s="45"/>
      <c r="AJY19" s="45"/>
      <c r="AJZ19" s="45"/>
      <c r="AKA19" s="45"/>
      <c r="AKB19" s="45"/>
      <c r="AKC19" s="45"/>
      <c r="AKD19" s="45"/>
      <c r="AKE19" s="45"/>
      <c r="AKF19" s="45"/>
      <c r="AKG19" s="45"/>
      <c r="AKH19" s="45"/>
      <c r="AKI19" s="45"/>
      <c r="AKJ19" s="45"/>
      <c r="AKK19" s="45"/>
      <c r="AKL19" s="45"/>
      <c r="AKM19" s="45"/>
      <c r="AKN19" s="45"/>
      <c r="AKO19" s="45"/>
      <c r="AKP19" s="45"/>
      <c r="AKQ19" s="45"/>
      <c r="AKR19" s="45"/>
      <c r="AKS19" s="45"/>
      <c r="AKT19" s="45"/>
      <c r="AKU19" s="45"/>
      <c r="AKV19" s="45"/>
      <c r="AKW19" s="45"/>
      <c r="AKX19" s="45"/>
      <c r="AKY19" s="45"/>
      <c r="AKZ19" s="45"/>
      <c r="ALA19" s="45"/>
      <c r="ALB19" s="45"/>
      <c r="ALC19" s="45"/>
      <c r="ALD19" s="45"/>
      <c r="ALE19" s="45"/>
      <c r="ALF19" s="45"/>
      <c r="ALG19" s="45"/>
      <c r="ALH19" s="45"/>
      <c r="ALI19" s="45"/>
      <c r="ALJ19" s="45"/>
      <c r="ALK19" s="45"/>
      <c r="ALL19" s="45"/>
      <c r="ALM19" s="45"/>
      <c r="ALN19" s="45"/>
      <c r="ALO19" s="45"/>
      <c r="ALP19" s="45"/>
      <c r="ALQ19" s="45"/>
      <c r="ALR19" s="45"/>
      <c r="ALS19" s="45"/>
      <c r="ALT19" s="45"/>
      <c r="ALU19" s="45"/>
      <c r="ALV19" s="45"/>
      <c r="ALW19" s="45"/>
      <c r="ALX19" s="48"/>
      <c r="ALY19" s="48"/>
      <c r="ALZ19" s="48"/>
      <c r="AMA19" s="48"/>
      <c r="AMB19" s="48"/>
      <c r="AMC19" s="48"/>
      <c r="AMD19" s="48"/>
      <c r="AME19" s="48"/>
      <c r="AMF19" s="48"/>
      <c r="AMG19" s="48"/>
      <c r="AMH19" s="48"/>
      <c r="AMI19" s="48"/>
      <c r="AMJ19" s="48"/>
    </row>
    <row r="20" spans="1:1024" s="49" customFormat="1" ht="18" customHeight="1" x14ac:dyDescent="0.25">
      <c r="A20" s="3"/>
      <c r="B20" s="94">
        <v>3</v>
      </c>
      <c r="C20" s="3">
        <f>IFERROR((VLOOKUP(B20,INSCRITOS!A:B,2,0)),"")</f>
        <v>107110</v>
      </c>
      <c r="D20" s="3" t="str">
        <f>IFERROR((VLOOKUP(B20,INSCRITOS!A:C,3,0)),"")</f>
        <v>6-7 anos</v>
      </c>
      <c r="E20" s="4" t="str">
        <f>IFERROR((VLOOKUP(B20,INSCRITOS!A:D,4,0)),"")</f>
        <v>Tomás Paulo</v>
      </c>
      <c r="F20" s="3" t="str">
        <f>IFERROR((VLOOKUP(B20,INSCRITOS!A:F,6,0)),"")</f>
        <v>M</v>
      </c>
      <c r="G20" s="4" t="str">
        <f>IFERROR((VLOOKUP(B20,INSCRITOS!A:H,8,0)),"")</f>
        <v>Alhandra Sporting Club</v>
      </c>
      <c r="H20" s="19"/>
      <c r="I20" s="42">
        <v>100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  <c r="AAG20" s="45"/>
      <c r="AAH20" s="45"/>
      <c r="AAI20" s="45"/>
      <c r="AAJ20" s="45"/>
      <c r="AAK20" s="45"/>
      <c r="AAL20" s="45"/>
      <c r="AAM20" s="45"/>
      <c r="AAN20" s="45"/>
      <c r="AAO20" s="45"/>
      <c r="AAP20" s="45"/>
      <c r="AAQ20" s="45"/>
      <c r="AAR20" s="45"/>
      <c r="AAS20" s="45"/>
      <c r="AAT20" s="45"/>
      <c r="AAU20" s="45"/>
      <c r="AAV20" s="45"/>
      <c r="AAW20" s="45"/>
      <c r="AAX20" s="45"/>
      <c r="AAY20" s="45"/>
      <c r="AAZ20" s="45"/>
      <c r="ABA20" s="45"/>
      <c r="ABB20" s="45"/>
      <c r="ABC20" s="45"/>
      <c r="ABD20" s="45"/>
      <c r="ABE20" s="45"/>
      <c r="ABF20" s="45"/>
      <c r="ABG20" s="45"/>
      <c r="ABH20" s="45"/>
      <c r="ABI20" s="45"/>
      <c r="ABJ20" s="45"/>
      <c r="ABK20" s="45"/>
      <c r="ABL20" s="45"/>
      <c r="ABM20" s="45"/>
      <c r="ABN20" s="45"/>
      <c r="ABO20" s="45"/>
      <c r="ABP20" s="45"/>
      <c r="ABQ20" s="45"/>
      <c r="ABR20" s="45"/>
      <c r="ABS20" s="45"/>
      <c r="ABT20" s="45"/>
      <c r="ABU20" s="45"/>
      <c r="ABV20" s="45"/>
      <c r="ABW20" s="45"/>
      <c r="ABX20" s="45"/>
      <c r="ABY20" s="45"/>
      <c r="ABZ20" s="45"/>
      <c r="ACA20" s="45"/>
      <c r="ACB20" s="45"/>
      <c r="ACC20" s="45"/>
      <c r="ACD20" s="45"/>
      <c r="ACE20" s="45"/>
      <c r="ACF20" s="45"/>
      <c r="ACG20" s="45"/>
      <c r="ACH20" s="45"/>
      <c r="ACI20" s="45"/>
      <c r="ACJ20" s="45"/>
      <c r="ACK20" s="45"/>
      <c r="ACL20" s="45"/>
      <c r="ACM20" s="45"/>
      <c r="ACN20" s="45"/>
      <c r="ACO20" s="45"/>
      <c r="ACP20" s="45"/>
      <c r="ACQ20" s="45"/>
      <c r="ACR20" s="45"/>
      <c r="ACS20" s="45"/>
      <c r="ACT20" s="45"/>
      <c r="ACU20" s="45"/>
      <c r="ACV20" s="45"/>
      <c r="ACW20" s="45"/>
      <c r="ACX20" s="45"/>
      <c r="ACY20" s="45"/>
      <c r="ACZ20" s="45"/>
      <c r="ADA20" s="45"/>
      <c r="ADB20" s="45"/>
      <c r="ADC20" s="45"/>
      <c r="ADD20" s="45"/>
      <c r="ADE20" s="45"/>
      <c r="ADF20" s="45"/>
      <c r="ADG20" s="45"/>
      <c r="ADH20" s="45"/>
      <c r="ADI20" s="45"/>
      <c r="ADJ20" s="45"/>
      <c r="ADK20" s="45"/>
      <c r="ADL20" s="45"/>
      <c r="ADM20" s="45"/>
      <c r="ADN20" s="45"/>
      <c r="ADO20" s="45"/>
      <c r="ADP20" s="45"/>
      <c r="ADQ20" s="45"/>
      <c r="ADR20" s="45"/>
      <c r="ADS20" s="45"/>
      <c r="ADT20" s="45"/>
      <c r="ADU20" s="45"/>
      <c r="ADV20" s="45"/>
      <c r="ADW20" s="45"/>
      <c r="ADX20" s="45"/>
      <c r="ADY20" s="45"/>
      <c r="ADZ20" s="45"/>
      <c r="AEA20" s="45"/>
      <c r="AEB20" s="45"/>
      <c r="AEC20" s="45"/>
      <c r="AED20" s="45"/>
      <c r="AEE20" s="45"/>
      <c r="AEF20" s="45"/>
      <c r="AEG20" s="45"/>
      <c r="AEH20" s="45"/>
      <c r="AEI20" s="45"/>
      <c r="AEJ20" s="45"/>
      <c r="AEK20" s="45"/>
      <c r="AEL20" s="45"/>
      <c r="AEM20" s="45"/>
      <c r="AEN20" s="45"/>
      <c r="AEO20" s="45"/>
      <c r="AEP20" s="45"/>
      <c r="AEQ20" s="45"/>
      <c r="AER20" s="45"/>
      <c r="AES20" s="45"/>
      <c r="AET20" s="45"/>
      <c r="AEU20" s="45"/>
      <c r="AEV20" s="45"/>
      <c r="AEW20" s="45"/>
      <c r="AEX20" s="45"/>
      <c r="AEY20" s="45"/>
      <c r="AEZ20" s="45"/>
      <c r="AFA20" s="45"/>
      <c r="AFB20" s="45"/>
      <c r="AFC20" s="45"/>
      <c r="AFD20" s="45"/>
      <c r="AFE20" s="45"/>
      <c r="AFF20" s="45"/>
      <c r="AFG20" s="45"/>
      <c r="AFH20" s="45"/>
      <c r="AFI20" s="45"/>
      <c r="AFJ20" s="45"/>
      <c r="AFK20" s="45"/>
      <c r="AFL20" s="45"/>
      <c r="AFM20" s="45"/>
      <c r="AFN20" s="45"/>
      <c r="AFO20" s="45"/>
      <c r="AFP20" s="45"/>
      <c r="AFQ20" s="45"/>
      <c r="AFR20" s="45"/>
      <c r="AFS20" s="45"/>
      <c r="AFT20" s="45"/>
      <c r="AFU20" s="45"/>
      <c r="AFV20" s="45"/>
      <c r="AFW20" s="45"/>
      <c r="AFX20" s="45"/>
      <c r="AFY20" s="45"/>
      <c r="AFZ20" s="45"/>
      <c r="AGA20" s="45"/>
      <c r="AGB20" s="45"/>
      <c r="AGC20" s="45"/>
      <c r="AGD20" s="45"/>
      <c r="AGE20" s="45"/>
      <c r="AGF20" s="45"/>
      <c r="AGG20" s="45"/>
      <c r="AGH20" s="45"/>
      <c r="AGI20" s="45"/>
      <c r="AGJ20" s="45"/>
      <c r="AGK20" s="45"/>
      <c r="AGL20" s="45"/>
      <c r="AGM20" s="45"/>
      <c r="AGN20" s="45"/>
      <c r="AGO20" s="45"/>
      <c r="AGP20" s="45"/>
      <c r="AGQ20" s="45"/>
      <c r="AGR20" s="45"/>
      <c r="AGS20" s="45"/>
      <c r="AGT20" s="45"/>
      <c r="AGU20" s="45"/>
      <c r="AGV20" s="45"/>
      <c r="AGW20" s="45"/>
      <c r="AGX20" s="45"/>
      <c r="AGY20" s="45"/>
      <c r="AGZ20" s="45"/>
      <c r="AHA20" s="45"/>
      <c r="AHB20" s="45"/>
      <c r="AHC20" s="45"/>
      <c r="AHD20" s="45"/>
      <c r="AHE20" s="45"/>
      <c r="AHF20" s="45"/>
      <c r="AHG20" s="45"/>
      <c r="AHH20" s="45"/>
      <c r="AHI20" s="45"/>
      <c r="AHJ20" s="45"/>
      <c r="AHK20" s="45"/>
      <c r="AHL20" s="45"/>
      <c r="AHM20" s="45"/>
      <c r="AHN20" s="45"/>
      <c r="AHO20" s="45"/>
      <c r="AHP20" s="45"/>
      <c r="AHQ20" s="45"/>
      <c r="AHR20" s="45"/>
      <c r="AHS20" s="45"/>
      <c r="AHT20" s="45"/>
      <c r="AHU20" s="45"/>
      <c r="AHV20" s="45"/>
      <c r="AHW20" s="45"/>
      <c r="AHX20" s="45"/>
      <c r="AHY20" s="45"/>
      <c r="AHZ20" s="45"/>
      <c r="AIA20" s="45"/>
      <c r="AIB20" s="45"/>
      <c r="AIC20" s="45"/>
      <c r="AID20" s="45"/>
      <c r="AIE20" s="45"/>
      <c r="AIF20" s="45"/>
      <c r="AIG20" s="45"/>
      <c r="AIH20" s="45"/>
      <c r="AII20" s="45"/>
      <c r="AIJ20" s="45"/>
      <c r="AIK20" s="45"/>
      <c r="AIL20" s="45"/>
      <c r="AIM20" s="45"/>
      <c r="AIN20" s="45"/>
      <c r="AIO20" s="45"/>
      <c r="AIP20" s="45"/>
      <c r="AIQ20" s="45"/>
      <c r="AIR20" s="45"/>
      <c r="AIS20" s="45"/>
      <c r="AIT20" s="45"/>
      <c r="AIU20" s="45"/>
      <c r="AIV20" s="45"/>
      <c r="AIW20" s="45"/>
      <c r="AIX20" s="45"/>
      <c r="AIY20" s="45"/>
      <c r="AIZ20" s="45"/>
      <c r="AJA20" s="45"/>
      <c r="AJB20" s="45"/>
      <c r="AJC20" s="45"/>
      <c r="AJD20" s="45"/>
      <c r="AJE20" s="45"/>
      <c r="AJF20" s="45"/>
      <c r="AJG20" s="45"/>
      <c r="AJH20" s="45"/>
      <c r="AJI20" s="45"/>
      <c r="AJJ20" s="45"/>
      <c r="AJK20" s="45"/>
      <c r="AJL20" s="45"/>
      <c r="AJM20" s="45"/>
      <c r="AJN20" s="45"/>
      <c r="AJO20" s="45"/>
      <c r="AJP20" s="45"/>
      <c r="AJQ20" s="45"/>
      <c r="AJR20" s="45"/>
      <c r="AJS20" s="45"/>
      <c r="AJT20" s="45"/>
      <c r="AJU20" s="45"/>
      <c r="AJV20" s="45"/>
      <c r="AJW20" s="45"/>
      <c r="AJX20" s="45"/>
      <c r="AJY20" s="45"/>
      <c r="AJZ20" s="45"/>
      <c r="AKA20" s="45"/>
      <c r="AKB20" s="45"/>
      <c r="AKC20" s="45"/>
      <c r="AKD20" s="45"/>
      <c r="AKE20" s="45"/>
      <c r="AKF20" s="45"/>
      <c r="AKG20" s="45"/>
      <c r="AKH20" s="45"/>
      <c r="AKI20" s="45"/>
      <c r="AKJ20" s="45"/>
      <c r="AKK20" s="45"/>
      <c r="AKL20" s="45"/>
      <c r="AKM20" s="45"/>
      <c r="AKN20" s="45"/>
      <c r="AKO20" s="45"/>
      <c r="AKP20" s="45"/>
      <c r="AKQ20" s="45"/>
      <c r="AKR20" s="45"/>
      <c r="AKS20" s="45"/>
      <c r="AKT20" s="45"/>
      <c r="AKU20" s="45"/>
      <c r="AKV20" s="45"/>
      <c r="AKW20" s="45"/>
      <c r="AKX20" s="45"/>
      <c r="AKY20" s="45"/>
      <c r="AKZ20" s="45"/>
      <c r="ALA20" s="45"/>
      <c r="ALB20" s="45"/>
      <c r="ALC20" s="45"/>
      <c r="ALD20" s="45"/>
      <c r="ALE20" s="45"/>
      <c r="ALF20" s="45"/>
      <c r="ALG20" s="45"/>
      <c r="ALH20" s="45"/>
      <c r="ALI20" s="45"/>
      <c r="ALJ20" s="45"/>
      <c r="ALK20" s="45"/>
      <c r="ALL20" s="45"/>
      <c r="ALM20" s="45"/>
      <c r="ALN20" s="45"/>
      <c r="ALO20" s="45"/>
      <c r="ALP20" s="45"/>
      <c r="ALQ20" s="45"/>
      <c r="ALR20" s="45"/>
      <c r="ALS20" s="45"/>
      <c r="ALT20" s="45"/>
      <c r="ALU20" s="45"/>
      <c r="ALV20" s="45"/>
      <c r="ALW20" s="45"/>
      <c r="ALX20" s="48"/>
      <c r="ALY20" s="48"/>
      <c r="ALZ20" s="48"/>
      <c r="AMA20" s="48"/>
      <c r="AMB20" s="48"/>
      <c r="AMC20" s="48"/>
      <c r="AMD20" s="48"/>
      <c r="AME20" s="48"/>
      <c r="AMF20" s="48"/>
      <c r="AMG20" s="48"/>
      <c r="AMH20" s="48"/>
      <c r="AMI20" s="48"/>
      <c r="AMJ20" s="48"/>
    </row>
    <row r="21" spans="1:1024" s="49" customFormat="1" ht="18" customHeight="1" x14ac:dyDescent="0.25">
      <c r="A21" s="3"/>
      <c r="B21" s="64">
        <v>855</v>
      </c>
      <c r="C21" s="3">
        <f>IFERROR((VLOOKUP(B21,INSCRITOS!A:B,2,0)),"")</f>
        <v>107140</v>
      </c>
      <c r="D21" s="3" t="str">
        <f>IFERROR((VLOOKUP(B21,INSCRITOS!A:C,3,0)),"")</f>
        <v>6-7 anos</v>
      </c>
      <c r="E21" s="4" t="str">
        <f>IFERROR((VLOOKUP(B21,INSCRITOS!A:D,4,0)),"")</f>
        <v>Xavier Santos</v>
      </c>
      <c r="F21" s="3" t="str">
        <f>IFERROR((VLOOKUP(B21,INSCRITOS!A:F,6,0)),"")</f>
        <v>M</v>
      </c>
      <c r="G21" s="4" t="str">
        <f>IFERROR((VLOOKUP(B21,INSCRITOS!A:H,8,0)),"")</f>
        <v>Peniche A. C.</v>
      </c>
      <c r="H21" s="19"/>
      <c r="I21" s="42">
        <v>100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  <c r="IW21" s="45"/>
      <c r="IX21" s="45"/>
      <c r="IY21" s="45"/>
      <c r="IZ21" s="45"/>
      <c r="JA21" s="45"/>
      <c r="JB21" s="45"/>
      <c r="JC21" s="45"/>
      <c r="JD21" s="45"/>
      <c r="JE21" s="45"/>
      <c r="JF21" s="45"/>
      <c r="JG21" s="45"/>
      <c r="JH21" s="45"/>
      <c r="JI21" s="45"/>
      <c r="JJ21" s="45"/>
      <c r="JK21" s="45"/>
      <c r="JL21" s="45"/>
      <c r="JM21" s="45"/>
      <c r="JN21" s="45"/>
      <c r="JO21" s="45"/>
      <c r="JP21" s="45"/>
      <c r="JQ21" s="45"/>
      <c r="JR21" s="45"/>
      <c r="JS21" s="45"/>
      <c r="JT21" s="45"/>
      <c r="JU21" s="45"/>
      <c r="JV21" s="45"/>
      <c r="JW21" s="45"/>
      <c r="JX21" s="45"/>
      <c r="JY21" s="45"/>
      <c r="JZ21" s="45"/>
      <c r="KA21" s="45"/>
      <c r="KB21" s="45"/>
      <c r="KC21" s="45"/>
      <c r="KD21" s="45"/>
      <c r="KE21" s="45"/>
      <c r="KF21" s="45"/>
      <c r="KG21" s="45"/>
      <c r="KH21" s="45"/>
      <c r="KI21" s="45"/>
      <c r="KJ21" s="45"/>
      <c r="KK21" s="45"/>
      <c r="KL21" s="45"/>
      <c r="KM21" s="45"/>
      <c r="KN21" s="45"/>
      <c r="KO21" s="45"/>
      <c r="KP21" s="45"/>
      <c r="KQ21" s="45"/>
      <c r="KR21" s="45"/>
      <c r="KS21" s="45"/>
      <c r="KT21" s="45"/>
      <c r="KU21" s="45"/>
      <c r="KV21" s="45"/>
      <c r="KW21" s="45"/>
      <c r="KX21" s="45"/>
      <c r="KY21" s="45"/>
      <c r="KZ21" s="45"/>
      <c r="LA21" s="45"/>
      <c r="LB21" s="45"/>
      <c r="LC21" s="45"/>
      <c r="LD21" s="45"/>
      <c r="LE21" s="45"/>
      <c r="LF21" s="45"/>
      <c r="LG21" s="45"/>
      <c r="LH21" s="45"/>
      <c r="LI21" s="45"/>
      <c r="LJ21" s="45"/>
      <c r="LK21" s="45"/>
      <c r="LL21" s="45"/>
      <c r="LM21" s="45"/>
      <c r="LN21" s="45"/>
      <c r="LO21" s="45"/>
      <c r="LP21" s="45"/>
      <c r="LQ21" s="45"/>
      <c r="LR21" s="45"/>
      <c r="LS21" s="45"/>
      <c r="LT21" s="45"/>
      <c r="LU21" s="45"/>
      <c r="LV21" s="45"/>
      <c r="LW21" s="45"/>
      <c r="LX21" s="45"/>
      <c r="LY21" s="45"/>
      <c r="LZ21" s="45"/>
      <c r="MA21" s="45"/>
      <c r="MB21" s="45"/>
      <c r="MC21" s="45"/>
      <c r="MD21" s="45"/>
      <c r="ME21" s="45"/>
      <c r="MF21" s="45"/>
      <c r="MG21" s="45"/>
      <c r="MH21" s="45"/>
      <c r="MI21" s="45"/>
      <c r="MJ21" s="45"/>
      <c r="MK21" s="45"/>
      <c r="ML21" s="45"/>
      <c r="MM21" s="45"/>
      <c r="MN21" s="45"/>
      <c r="MO21" s="45"/>
      <c r="MP21" s="45"/>
      <c r="MQ21" s="45"/>
      <c r="MR21" s="45"/>
      <c r="MS21" s="45"/>
      <c r="MT21" s="45"/>
      <c r="MU21" s="45"/>
      <c r="MV21" s="45"/>
      <c r="MW21" s="45"/>
      <c r="MX21" s="45"/>
      <c r="MY21" s="45"/>
      <c r="MZ21" s="45"/>
      <c r="NA21" s="45"/>
      <c r="NB21" s="45"/>
      <c r="NC21" s="45"/>
      <c r="ND21" s="45"/>
      <c r="NE21" s="45"/>
      <c r="NF21" s="45"/>
      <c r="NG21" s="45"/>
      <c r="NH21" s="45"/>
      <c r="NI21" s="45"/>
      <c r="NJ21" s="45"/>
      <c r="NK21" s="45"/>
      <c r="NL21" s="45"/>
      <c r="NM21" s="45"/>
      <c r="NN21" s="45"/>
      <c r="NO21" s="45"/>
      <c r="NP21" s="45"/>
      <c r="NQ21" s="45"/>
      <c r="NR21" s="45"/>
      <c r="NS21" s="45"/>
      <c r="NT21" s="45"/>
      <c r="NU21" s="45"/>
      <c r="NV21" s="45"/>
      <c r="NW21" s="45"/>
      <c r="NX21" s="45"/>
      <c r="NY21" s="45"/>
      <c r="NZ21" s="45"/>
      <c r="OA21" s="45"/>
      <c r="OB21" s="45"/>
      <c r="OC21" s="45"/>
      <c r="OD21" s="45"/>
      <c r="OE21" s="45"/>
      <c r="OF21" s="45"/>
      <c r="OG21" s="45"/>
      <c r="OH21" s="45"/>
      <c r="OI21" s="45"/>
      <c r="OJ21" s="45"/>
      <c r="OK21" s="45"/>
      <c r="OL21" s="45"/>
      <c r="OM21" s="45"/>
      <c r="ON21" s="45"/>
      <c r="OO21" s="45"/>
      <c r="OP21" s="45"/>
      <c r="OQ21" s="45"/>
      <c r="OR21" s="45"/>
      <c r="OS21" s="45"/>
      <c r="OT21" s="45"/>
      <c r="OU21" s="45"/>
      <c r="OV21" s="45"/>
      <c r="OW21" s="45"/>
      <c r="OX21" s="45"/>
      <c r="OY21" s="45"/>
      <c r="OZ21" s="45"/>
      <c r="PA21" s="45"/>
      <c r="PB21" s="45"/>
      <c r="PC21" s="45"/>
      <c r="PD21" s="45"/>
      <c r="PE21" s="45"/>
      <c r="PF21" s="45"/>
      <c r="PG21" s="45"/>
      <c r="PH21" s="45"/>
      <c r="PI21" s="45"/>
      <c r="PJ21" s="45"/>
      <c r="PK21" s="45"/>
      <c r="PL21" s="45"/>
      <c r="PM21" s="45"/>
      <c r="PN21" s="45"/>
      <c r="PO21" s="45"/>
      <c r="PP21" s="45"/>
      <c r="PQ21" s="45"/>
      <c r="PR21" s="45"/>
      <c r="PS21" s="45"/>
      <c r="PT21" s="45"/>
      <c r="PU21" s="45"/>
      <c r="PV21" s="45"/>
      <c r="PW21" s="45"/>
      <c r="PX21" s="45"/>
      <c r="PY21" s="45"/>
      <c r="PZ21" s="45"/>
      <c r="QA21" s="45"/>
      <c r="QB21" s="45"/>
      <c r="QC21" s="45"/>
      <c r="QD21" s="45"/>
      <c r="QE21" s="45"/>
      <c r="QF21" s="45"/>
      <c r="QG21" s="45"/>
      <c r="QH21" s="45"/>
      <c r="QI21" s="45"/>
      <c r="QJ21" s="45"/>
      <c r="QK21" s="45"/>
      <c r="QL21" s="45"/>
      <c r="QM21" s="45"/>
      <c r="QN21" s="45"/>
      <c r="QO21" s="45"/>
      <c r="QP21" s="45"/>
      <c r="QQ21" s="45"/>
      <c r="QR21" s="45"/>
      <c r="QS21" s="45"/>
      <c r="QT21" s="45"/>
      <c r="QU21" s="45"/>
      <c r="QV21" s="45"/>
      <c r="QW21" s="45"/>
      <c r="QX21" s="45"/>
      <c r="QY21" s="45"/>
      <c r="QZ21" s="45"/>
      <c r="RA21" s="45"/>
      <c r="RB21" s="45"/>
      <c r="RC21" s="45"/>
      <c r="RD21" s="45"/>
      <c r="RE21" s="45"/>
      <c r="RF21" s="45"/>
      <c r="RG21" s="45"/>
      <c r="RH21" s="45"/>
      <c r="RI21" s="45"/>
      <c r="RJ21" s="45"/>
      <c r="RK21" s="45"/>
      <c r="RL21" s="45"/>
      <c r="RM21" s="45"/>
      <c r="RN21" s="45"/>
      <c r="RO21" s="45"/>
      <c r="RP21" s="45"/>
      <c r="RQ21" s="45"/>
      <c r="RR21" s="45"/>
      <c r="RS21" s="45"/>
      <c r="RT21" s="45"/>
      <c r="RU21" s="45"/>
      <c r="RV21" s="45"/>
      <c r="RW21" s="45"/>
      <c r="RX21" s="45"/>
      <c r="RY21" s="45"/>
      <c r="RZ21" s="45"/>
      <c r="SA21" s="45"/>
      <c r="SB21" s="45"/>
      <c r="SC21" s="45"/>
      <c r="SD21" s="45"/>
      <c r="SE21" s="45"/>
      <c r="SF21" s="45"/>
      <c r="SG21" s="45"/>
      <c r="SH21" s="45"/>
      <c r="SI21" s="45"/>
      <c r="SJ21" s="45"/>
      <c r="SK21" s="45"/>
      <c r="SL21" s="45"/>
      <c r="SM21" s="45"/>
      <c r="SN21" s="45"/>
      <c r="SO21" s="45"/>
      <c r="SP21" s="45"/>
      <c r="SQ21" s="45"/>
      <c r="SR21" s="45"/>
      <c r="SS21" s="45"/>
      <c r="ST21" s="45"/>
      <c r="SU21" s="45"/>
      <c r="SV21" s="45"/>
      <c r="SW21" s="45"/>
      <c r="SX21" s="45"/>
      <c r="SY21" s="45"/>
      <c r="SZ21" s="45"/>
      <c r="TA21" s="45"/>
      <c r="TB21" s="45"/>
      <c r="TC21" s="45"/>
      <c r="TD21" s="45"/>
      <c r="TE21" s="45"/>
      <c r="TF21" s="45"/>
      <c r="TG21" s="45"/>
      <c r="TH21" s="45"/>
      <c r="TI21" s="45"/>
      <c r="TJ21" s="45"/>
      <c r="TK21" s="45"/>
      <c r="TL21" s="45"/>
      <c r="TM21" s="45"/>
      <c r="TN21" s="45"/>
      <c r="TO21" s="45"/>
      <c r="TP21" s="45"/>
      <c r="TQ21" s="45"/>
      <c r="TR21" s="45"/>
      <c r="TS21" s="45"/>
      <c r="TT21" s="45"/>
      <c r="TU21" s="45"/>
      <c r="TV21" s="45"/>
      <c r="TW21" s="45"/>
      <c r="TX21" s="45"/>
      <c r="TY21" s="45"/>
      <c r="TZ21" s="45"/>
      <c r="UA21" s="45"/>
      <c r="UB21" s="45"/>
      <c r="UC21" s="45"/>
      <c r="UD21" s="45"/>
      <c r="UE21" s="45"/>
      <c r="UF21" s="45"/>
      <c r="UG21" s="45"/>
      <c r="UH21" s="45"/>
      <c r="UI21" s="45"/>
      <c r="UJ21" s="45"/>
      <c r="UK21" s="45"/>
      <c r="UL21" s="45"/>
      <c r="UM21" s="45"/>
      <c r="UN21" s="45"/>
      <c r="UO21" s="45"/>
      <c r="UP21" s="45"/>
      <c r="UQ21" s="45"/>
      <c r="UR21" s="45"/>
      <c r="US21" s="45"/>
      <c r="UT21" s="45"/>
      <c r="UU21" s="45"/>
      <c r="UV21" s="45"/>
      <c r="UW21" s="45"/>
      <c r="UX21" s="45"/>
      <c r="UY21" s="45"/>
      <c r="UZ21" s="45"/>
      <c r="VA21" s="45"/>
      <c r="VB21" s="45"/>
      <c r="VC21" s="45"/>
      <c r="VD21" s="45"/>
      <c r="VE21" s="45"/>
      <c r="VF21" s="45"/>
      <c r="VG21" s="45"/>
      <c r="VH21" s="45"/>
      <c r="VI21" s="45"/>
      <c r="VJ21" s="45"/>
      <c r="VK21" s="45"/>
      <c r="VL21" s="45"/>
      <c r="VM21" s="45"/>
      <c r="VN21" s="45"/>
      <c r="VO21" s="45"/>
      <c r="VP21" s="45"/>
      <c r="VQ21" s="45"/>
      <c r="VR21" s="45"/>
      <c r="VS21" s="45"/>
      <c r="VT21" s="45"/>
      <c r="VU21" s="45"/>
      <c r="VV21" s="45"/>
      <c r="VW21" s="45"/>
      <c r="VX21" s="45"/>
      <c r="VY21" s="45"/>
      <c r="VZ21" s="45"/>
      <c r="WA21" s="45"/>
      <c r="WB21" s="45"/>
      <c r="WC21" s="45"/>
      <c r="WD21" s="45"/>
      <c r="WE21" s="45"/>
      <c r="WF21" s="45"/>
      <c r="WG21" s="45"/>
      <c r="WH21" s="45"/>
      <c r="WI21" s="45"/>
      <c r="WJ21" s="45"/>
      <c r="WK21" s="45"/>
      <c r="WL21" s="45"/>
      <c r="WM21" s="45"/>
      <c r="WN21" s="45"/>
      <c r="WO21" s="45"/>
      <c r="WP21" s="45"/>
      <c r="WQ21" s="45"/>
      <c r="WR21" s="45"/>
      <c r="WS21" s="45"/>
      <c r="WT21" s="45"/>
      <c r="WU21" s="45"/>
      <c r="WV21" s="45"/>
      <c r="WW21" s="45"/>
      <c r="WX21" s="45"/>
      <c r="WY21" s="45"/>
      <c r="WZ21" s="45"/>
      <c r="XA21" s="45"/>
      <c r="XB21" s="45"/>
      <c r="XC21" s="45"/>
      <c r="XD21" s="45"/>
      <c r="XE21" s="45"/>
      <c r="XF21" s="45"/>
      <c r="XG21" s="45"/>
      <c r="XH21" s="45"/>
      <c r="XI21" s="45"/>
      <c r="XJ21" s="45"/>
      <c r="XK21" s="45"/>
      <c r="XL21" s="45"/>
      <c r="XM21" s="45"/>
      <c r="XN21" s="45"/>
      <c r="XO21" s="45"/>
      <c r="XP21" s="45"/>
      <c r="XQ21" s="45"/>
      <c r="XR21" s="45"/>
      <c r="XS21" s="45"/>
      <c r="XT21" s="45"/>
      <c r="XU21" s="45"/>
      <c r="XV21" s="45"/>
      <c r="XW21" s="45"/>
      <c r="XX21" s="45"/>
      <c r="XY21" s="45"/>
      <c r="XZ21" s="45"/>
      <c r="YA21" s="45"/>
      <c r="YB21" s="45"/>
      <c r="YC21" s="45"/>
      <c r="YD21" s="45"/>
      <c r="YE21" s="45"/>
      <c r="YF21" s="45"/>
      <c r="YG21" s="45"/>
      <c r="YH21" s="45"/>
      <c r="YI21" s="45"/>
      <c r="YJ21" s="45"/>
      <c r="YK21" s="45"/>
      <c r="YL21" s="45"/>
      <c r="YM21" s="45"/>
      <c r="YN21" s="45"/>
      <c r="YO21" s="45"/>
      <c r="YP21" s="45"/>
      <c r="YQ21" s="45"/>
      <c r="YR21" s="45"/>
      <c r="YS21" s="45"/>
      <c r="YT21" s="45"/>
      <c r="YU21" s="45"/>
      <c r="YV21" s="45"/>
      <c r="YW21" s="45"/>
      <c r="YX21" s="45"/>
      <c r="YY21" s="45"/>
      <c r="YZ21" s="45"/>
      <c r="ZA21" s="45"/>
      <c r="ZB21" s="45"/>
      <c r="ZC21" s="45"/>
      <c r="ZD21" s="45"/>
      <c r="ZE21" s="45"/>
      <c r="ZF21" s="45"/>
      <c r="ZG21" s="45"/>
      <c r="ZH21" s="45"/>
      <c r="ZI21" s="45"/>
      <c r="ZJ21" s="45"/>
      <c r="ZK21" s="45"/>
      <c r="ZL21" s="45"/>
      <c r="ZM21" s="45"/>
      <c r="ZN21" s="45"/>
      <c r="ZO21" s="45"/>
      <c r="ZP21" s="45"/>
      <c r="ZQ21" s="45"/>
      <c r="ZR21" s="45"/>
      <c r="ZS21" s="45"/>
      <c r="ZT21" s="45"/>
      <c r="ZU21" s="45"/>
      <c r="ZV21" s="45"/>
      <c r="ZW21" s="45"/>
      <c r="ZX21" s="45"/>
      <c r="ZY21" s="45"/>
      <c r="ZZ21" s="45"/>
      <c r="AAA21" s="45"/>
      <c r="AAB21" s="45"/>
      <c r="AAC21" s="45"/>
      <c r="AAD21" s="45"/>
      <c r="AAE21" s="45"/>
      <c r="AAF21" s="45"/>
      <c r="AAG21" s="45"/>
      <c r="AAH21" s="45"/>
      <c r="AAI21" s="45"/>
      <c r="AAJ21" s="45"/>
      <c r="AAK21" s="45"/>
      <c r="AAL21" s="45"/>
      <c r="AAM21" s="45"/>
      <c r="AAN21" s="45"/>
      <c r="AAO21" s="45"/>
      <c r="AAP21" s="45"/>
      <c r="AAQ21" s="45"/>
      <c r="AAR21" s="45"/>
      <c r="AAS21" s="45"/>
      <c r="AAT21" s="45"/>
      <c r="AAU21" s="45"/>
      <c r="AAV21" s="45"/>
      <c r="AAW21" s="45"/>
      <c r="AAX21" s="45"/>
      <c r="AAY21" s="45"/>
      <c r="AAZ21" s="45"/>
      <c r="ABA21" s="45"/>
      <c r="ABB21" s="45"/>
      <c r="ABC21" s="45"/>
      <c r="ABD21" s="45"/>
      <c r="ABE21" s="45"/>
      <c r="ABF21" s="45"/>
      <c r="ABG21" s="45"/>
      <c r="ABH21" s="45"/>
      <c r="ABI21" s="45"/>
      <c r="ABJ21" s="45"/>
      <c r="ABK21" s="45"/>
      <c r="ABL21" s="45"/>
      <c r="ABM21" s="45"/>
      <c r="ABN21" s="45"/>
      <c r="ABO21" s="45"/>
      <c r="ABP21" s="45"/>
      <c r="ABQ21" s="45"/>
      <c r="ABR21" s="45"/>
      <c r="ABS21" s="45"/>
      <c r="ABT21" s="45"/>
      <c r="ABU21" s="45"/>
      <c r="ABV21" s="45"/>
      <c r="ABW21" s="45"/>
      <c r="ABX21" s="45"/>
      <c r="ABY21" s="45"/>
      <c r="ABZ21" s="45"/>
      <c r="ACA21" s="45"/>
      <c r="ACB21" s="45"/>
      <c r="ACC21" s="45"/>
      <c r="ACD21" s="45"/>
      <c r="ACE21" s="45"/>
      <c r="ACF21" s="45"/>
      <c r="ACG21" s="45"/>
      <c r="ACH21" s="45"/>
      <c r="ACI21" s="45"/>
      <c r="ACJ21" s="45"/>
      <c r="ACK21" s="45"/>
      <c r="ACL21" s="45"/>
      <c r="ACM21" s="45"/>
      <c r="ACN21" s="45"/>
      <c r="ACO21" s="45"/>
      <c r="ACP21" s="45"/>
      <c r="ACQ21" s="45"/>
      <c r="ACR21" s="45"/>
      <c r="ACS21" s="45"/>
      <c r="ACT21" s="45"/>
      <c r="ACU21" s="45"/>
      <c r="ACV21" s="45"/>
      <c r="ACW21" s="45"/>
      <c r="ACX21" s="45"/>
      <c r="ACY21" s="45"/>
      <c r="ACZ21" s="45"/>
      <c r="ADA21" s="45"/>
      <c r="ADB21" s="45"/>
      <c r="ADC21" s="45"/>
      <c r="ADD21" s="45"/>
      <c r="ADE21" s="45"/>
      <c r="ADF21" s="45"/>
      <c r="ADG21" s="45"/>
      <c r="ADH21" s="45"/>
      <c r="ADI21" s="45"/>
      <c r="ADJ21" s="45"/>
      <c r="ADK21" s="45"/>
      <c r="ADL21" s="45"/>
      <c r="ADM21" s="45"/>
      <c r="ADN21" s="45"/>
      <c r="ADO21" s="45"/>
      <c r="ADP21" s="45"/>
      <c r="ADQ21" s="45"/>
      <c r="ADR21" s="45"/>
      <c r="ADS21" s="45"/>
      <c r="ADT21" s="45"/>
      <c r="ADU21" s="45"/>
      <c r="ADV21" s="45"/>
      <c r="ADW21" s="45"/>
      <c r="ADX21" s="45"/>
      <c r="ADY21" s="45"/>
      <c r="ADZ21" s="45"/>
      <c r="AEA21" s="45"/>
      <c r="AEB21" s="45"/>
      <c r="AEC21" s="45"/>
      <c r="AED21" s="45"/>
      <c r="AEE21" s="45"/>
      <c r="AEF21" s="45"/>
      <c r="AEG21" s="45"/>
      <c r="AEH21" s="45"/>
      <c r="AEI21" s="45"/>
      <c r="AEJ21" s="45"/>
      <c r="AEK21" s="45"/>
      <c r="AEL21" s="45"/>
      <c r="AEM21" s="45"/>
      <c r="AEN21" s="45"/>
      <c r="AEO21" s="45"/>
      <c r="AEP21" s="45"/>
      <c r="AEQ21" s="45"/>
      <c r="AER21" s="45"/>
      <c r="AES21" s="45"/>
      <c r="AET21" s="45"/>
      <c r="AEU21" s="45"/>
      <c r="AEV21" s="45"/>
      <c r="AEW21" s="45"/>
      <c r="AEX21" s="45"/>
      <c r="AEY21" s="45"/>
      <c r="AEZ21" s="45"/>
      <c r="AFA21" s="45"/>
      <c r="AFB21" s="45"/>
      <c r="AFC21" s="45"/>
      <c r="AFD21" s="45"/>
      <c r="AFE21" s="45"/>
      <c r="AFF21" s="45"/>
      <c r="AFG21" s="45"/>
      <c r="AFH21" s="45"/>
      <c r="AFI21" s="45"/>
      <c r="AFJ21" s="45"/>
      <c r="AFK21" s="45"/>
      <c r="AFL21" s="45"/>
      <c r="AFM21" s="45"/>
      <c r="AFN21" s="45"/>
      <c r="AFO21" s="45"/>
      <c r="AFP21" s="45"/>
      <c r="AFQ21" s="45"/>
      <c r="AFR21" s="45"/>
      <c r="AFS21" s="45"/>
      <c r="AFT21" s="45"/>
      <c r="AFU21" s="45"/>
      <c r="AFV21" s="45"/>
      <c r="AFW21" s="45"/>
      <c r="AFX21" s="45"/>
      <c r="AFY21" s="45"/>
      <c r="AFZ21" s="45"/>
      <c r="AGA21" s="45"/>
      <c r="AGB21" s="45"/>
      <c r="AGC21" s="45"/>
      <c r="AGD21" s="45"/>
      <c r="AGE21" s="45"/>
      <c r="AGF21" s="45"/>
      <c r="AGG21" s="45"/>
      <c r="AGH21" s="45"/>
      <c r="AGI21" s="45"/>
      <c r="AGJ21" s="45"/>
      <c r="AGK21" s="45"/>
      <c r="AGL21" s="45"/>
      <c r="AGM21" s="45"/>
      <c r="AGN21" s="45"/>
      <c r="AGO21" s="45"/>
      <c r="AGP21" s="45"/>
      <c r="AGQ21" s="45"/>
      <c r="AGR21" s="45"/>
      <c r="AGS21" s="45"/>
      <c r="AGT21" s="45"/>
      <c r="AGU21" s="45"/>
      <c r="AGV21" s="45"/>
      <c r="AGW21" s="45"/>
      <c r="AGX21" s="45"/>
      <c r="AGY21" s="45"/>
      <c r="AGZ21" s="45"/>
      <c r="AHA21" s="45"/>
      <c r="AHB21" s="45"/>
      <c r="AHC21" s="45"/>
      <c r="AHD21" s="45"/>
      <c r="AHE21" s="45"/>
      <c r="AHF21" s="45"/>
      <c r="AHG21" s="45"/>
      <c r="AHH21" s="45"/>
      <c r="AHI21" s="45"/>
      <c r="AHJ21" s="45"/>
      <c r="AHK21" s="45"/>
      <c r="AHL21" s="45"/>
      <c r="AHM21" s="45"/>
      <c r="AHN21" s="45"/>
      <c r="AHO21" s="45"/>
      <c r="AHP21" s="45"/>
      <c r="AHQ21" s="45"/>
      <c r="AHR21" s="45"/>
      <c r="AHS21" s="45"/>
      <c r="AHT21" s="45"/>
      <c r="AHU21" s="45"/>
      <c r="AHV21" s="45"/>
      <c r="AHW21" s="45"/>
      <c r="AHX21" s="45"/>
      <c r="AHY21" s="45"/>
      <c r="AHZ21" s="45"/>
      <c r="AIA21" s="45"/>
      <c r="AIB21" s="45"/>
      <c r="AIC21" s="45"/>
      <c r="AID21" s="45"/>
      <c r="AIE21" s="45"/>
      <c r="AIF21" s="45"/>
      <c r="AIG21" s="45"/>
      <c r="AIH21" s="45"/>
      <c r="AII21" s="45"/>
      <c r="AIJ21" s="45"/>
      <c r="AIK21" s="45"/>
      <c r="AIL21" s="45"/>
      <c r="AIM21" s="45"/>
      <c r="AIN21" s="45"/>
      <c r="AIO21" s="45"/>
      <c r="AIP21" s="45"/>
      <c r="AIQ21" s="45"/>
      <c r="AIR21" s="45"/>
      <c r="AIS21" s="45"/>
      <c r="AIT21" s="45"/>
      <c r="AIU21" s="45"/>
      <c r="AIV21" s="45"/>
      <c r="AIW21" s="45"/>
      <c r="AIX21" s="45"/>
      <c r="AIY21" s="45"/>
      <c r="AIZ21" s="45"/>
      <c r="AJA21" s="45"/>
      <c r="AJB21" s="45"/>
      <c r="AJC21" s="45"/>
      <c r="AJD21" s="45"/>
      <c r="AJE21" s="45"/>
      <c r="AJF21" s="45"/>
      <c r="AJG21" s="45"/>
      <c r="AJH21" s="45"/>
      <c r="AJI21" s="45"/>
      <c r="AJJ21" s="45"/>
      <c r="AJK21" s="45"/>
      <c r="AJL21" s="45"/>
      <c r="AJM21" s="45"/>
      <c r="AJN21" s="45"/>
      <c r="AJO21" s="45"/>
      <c r="AJP21" s="45"/>
      <c r="AJQ21" s="45"/>
      <c r="AJR21" s="45"/>
      <c r="AJS21" s="45"/>
      <c r="AJT21" s="45"/>
      <c r="AJU21" s="45"/>
      <c r="AJV21" s="45"/>
      <c r="AJW21" s="45"/>
      <c r="AJX21" s="45"/>
      <c r="AJY21" s="45"/>
      <c r="AJZ21" s="45"/>
      <c r="AKA21" s="45"/>
      <c r="AKB21" s="45"/>
      <c r="AKC21" s="45"/>
      <c r="AKD21" s="45"/>
      <c r="AKE21" s="45"/>
      <c r="AKF21" s="45"/>
      <c r="AKG21" s="45"/>
      <c r="AKH21" s="45"/>
      <c r="AKI21" s="45"/>
      <c r="AKJ21" s="45"/>
      <c r="AKK21" s="45"/>
      <c r="AKL21" s="45"/>
      <c r="AKM21" s="45"/>
      <c r="AKN21" s="45"/>
      <c r="AKO21" s="45"/>
      <c r="AKP21" s="45"/>
      <c r="AKQ21" s="45"/>
      <c r="AKR21" s="45"/>
      <c r="AKS21" s="45"/>
      <c r="AKT21" s="45"/>
      <c r="AKU21" s="45"/>
      <c r="AKV21" s="45"/>
      <c r="AKW21" s="45"/>
      <c r="AKX21" s="45"/>
      <c r="AKY21" s="45"/>
      <c r="AKZ21" s="45"/>
      <c r="ALA21" s="45"/>
      <c r="ALB21" s="45"/>
      <c r="ALC21" s="45"/>
      <c r="ALD21" s="45"/>
      <c r="ALE21" s="45"/>
      <c r="ALF21" s="45"/>
      <c r="ALG21" s="45"/>
      <c r="ALH21" s="45"/>
      <c r="ALI21" s="45"/>
      <c r="ALJ21" s="45"/>
      <c r="ALK21" s="45"/>
      <c r="ALL21" s="45"/>
      <c r="ALM21" s="45"/>
      <c r="ALN21" s="45"/>
      <c r="ALO21" s="45"/>
      <c r="ALP21" s="45"/>
      <c r="ALQ21" s="45"/>
      <c r="ALR21" s="45"/>
      <c r="ALS21" s="45"/>
      <c r="ALT21" s="45"/>
      <c r="ALU21" s="45"/>
      <c r="ALV21" s="45"/>
      <c r="ALW21" s="45"/>
      <c r="ALX21" s="48"/>
      <c r="ALY21" s="48"/>
      <c r="ALZ21" s="48"/>
      <c r="AMA21" s="48"/>
      <c r="AMB21" s="48"/>
      <c r="AMC21" s="48"/>
      <c r="AMD21" s="48"/>
      <c r="AME21" s="48"/>
      <c r="AMF21" s="48"/>
      <c r="AMG21" s="48"/>
      <c r="AMH21" s="48"/>
      <c r="AMI21" s="48"/>
      <c r="AMJ21" s="48"/>
    </row>
    <row r="22" spans="1:1024" s="49" customFormat="1" ht="18" customHeight="1" x14ac:dyDescent="0.25">
      <c r="A22" s="1"/>
      <c r="B22" s="101"/>
      <c r="C22" s="1"/>
      <c r="D22" s="1"/>
      <c r="E22" s="2"/>
      <c r="F22" s="1"/>
      <c r="G22" s="2"/>
      <c r="H22" s="27"/>
      <c r="I22" s="50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  <c r="IW22" s="45"/>
      <c r="IX22" s="45"/>
      <c r="IY22" s="45"/>
      <c r="IZ22" s="45"/>
      <c r="JA22" s="45"/>
      <c r="JB22" s="45"/>
      <c r="JC22" s="45"/>
      <c r="JD22" s="45"/>
      <c r="JE22" s="45"/>
      <c r="JF22" s="45"/>
      <c r="JG22" s="45"/>
      <c r="JH22" s="45"/>
      <c r="JI22" s="45"/>
      <c r="JJ22" s="45"/>
      <c r="JK22" s="45"/>
      <c r="JL22" s="45"/>
      <c r="JM22" s="45"/>
      <c r="JN22" s="45"/>
      <c r="JO22" s="45"/>
      <c r="JP22" s="45"/>
      <c r="JQ22" s="45"/>
      <c r="JR22" s="45"/>
      <c r="JS22" s="45"/>
      <c r="JT22" s="45"/>
      <c r="JU22" s="45"/>
      <c r="JV22" s="45"/>
      <c r="JW22" s="45"/>
      <c r="JX22" s="45"/>
      <c r="JY22" s="45"/>
      <c r="JZ22" s="45"/>
      <c r="KA22" s="45"/>
      <c r="KB22" s="45"/>
      <c r="KC22" s="45"/>
      <c r="KD22" s="45"/>
      <c r="KE22" s="45"/>
      <c r="KF22" s="45"/>
      <c r="KG22" s="45"/>
      <c r="KH22" s="45"/>
      <c r="KI22" s="45"/>
      <c r="KJ22" s="45"/>
      <c r="KK22" s="45"/>
      <c r="KL22" s="45"/>
      <c r="KM22" s="45"/>
      <c r="KN22" s="45"/>
      <c r="KO22" s="45"/>
      <c r="KP22" s="45"/>
      <c r="KQ22" s="45"/>
      <c r="KR22" s="45"/>
      <c r="KS22" s="45"/>
      <c r="KT22" s="45"/>
      <c r="KU22" s="45"/>
      <c r="KV22" s="45"/>
      <c r="KW22" s="45"/>
      <c r="KX22" s="45"/>
      <c r="KY22" s="45"/>
      <c r="KZ22" s="45"/>
      <c r="LA22" s="45"/>
      <c r="LB22" s="45"/>
      <c r="LC22" s="45"/>
      <c r="LD22" s="45"/>
      <c r="LE22" s="45"/>
      <c r="LF22" s="45"/>
      <c r="LG22" s="45"/>
      <c r="LH22" s="45"/>
      <c r="LI22" s="45"/>
      <c r="LJ22" s="45"/>
      <c r="LK22" s="45"/>
      <c r="LL22" s="45"/>
      <c r="LM22" s="45"/>
      <c r="LN22" s="45"/>
      <c r="LO22" s="45"/>
      <c r="LP22" s="45"/>
      <c r="LQ22" s="45"/>
      <c r="LR22" s="45"/>
      <c r="LS22" s="45"/>
      <c r="LT22" s="45"/>
      <c r="LU22" s="45"/>
      <c r="LV22" s="45"/>
      <c r="LW22" s="45"/>
      <c r="LX22" s="45"/>
      <c r="LY22" s="45"/>
      <c r="LZ22" s="45"/>
      <c r="MA22" s="45"/>
      <c r="MB22" s="45"/>
      <c r="MC22" s="45"/>
      <c r="MD22" s="45"/>
      <c r="ME22" s="45"/>
      <c r="MF22" s="45"/>
      <c r="MG22" s="45"/>
      <c r="MH22" s="45"/>
      <c r="MI22" s="45"/>
      <c r="MJ22" s="45"/>
      <c r="MK22" s="45"/>
      <c r="ML22" s="45"/>
      <c r="MM22" s="45"/>
      <c r="MN22" s="45"/>
      <c r="MO22" s="45"/>
      <c r="MP22" s="45"/>
      <c r="MQ22" s="45"/>
      <c r="MR22" s="45"/>
      <c r="MS22" s="45"/>
      <c r="MT22" s="45"/>
      <c r="MU22" s="45"/>
      <c r="MV22" s="45"/>
      <c r="MW22" s="45"/>
      <c r="MX22" s="45"/>
      <c r="MY22" s="45"/>
      <c r="MZ22" s="45"/>
      <c r="NA22" s="45"/>
      <c r="NB22" s="45"/>
      <c r="NC22" s="45"/>
      <c r="ND22" s="45"/>
      <c r="NE22" s="45"/>
      <c r="NF22" s="45"/>
      <c r="NG22" s="45"/>
      <c r="NH22" s="45"/>
      <c r="NI22" s="45"/>
      <c r="NJ22" s="45"/>
      <c r="NK22" s="45"/>
      <c r="NL22" s="45"/>
      <c r="NM22" s="45"/>
      <c r="NN22" s="45"/>
      <c r="NO22" s="45"/>
      <c r="NP22" s="45"/>
      <c r="NQ22" s="45"/>
      <c r="NR22" s="45"/>
      <c r="NS22" s="45"/>
      <c r="NT22" s="45"/>
      <c r="NU22" s="45"/>
      <c r="NV22" s="45"/>
      <c r="NW22" s="45"/>
      <c r="NX22" s="45"/>
      <c r="NY22" s="45"/>
      <c r="NZ22" s="45"/>
      <c r="OA22" s="45"/>
      <c r="OB22" s="45"/>
      <c r="OC22" s="45"/>
      <c r="OD22" s="45"/>
      <c r="OE22" s="45"/>
      <c r="OF22" s="45"/>
      <c r="OG22" s="45"/>
      <c r="OH22" s="45"/>
      <c r="OI22" s="45"/>
      <c r="OJ22" s="45"/>
      <c r="OK22" s="45"/>
      <c r="OL22" s="45"/>
      <c r="OM22" s="45"/>
      <c r="ON22" s="45"/>
      <c r="OO22" s="45"/>
      <c r="OP22" s="45"/>
      <c r="OQ22" s="45"/>
      <c r="OR22" s="45"/>
      <c r="OS22" s="45"/>
      <c r="OT22" s="45"/>
      <c r="OU22" s="45"/>
      <c r="OV22" s="45"/>
      <c r="OW22" s="45"/>
      <c r="OX22" s="45"/>
      <c r="OY22" s="45"/>
      <c r="OZ22" s="45"/>
      <c r="PA22" s="45"/>
      <c r="PB22" s="45"/>
      <c r="PC22" s="45"/>
      <c r="PD22" s="45"/>
      <c r="PE22" s="45"/>
      <c r="PF22" s="45"/>
      <c r="PG22" s="45"/>
      <c r="PH22" s="45"/>
      <c r="PI22" s="45"/>
      <c r="PJ22" s="45"/>
      <c r="PK22" s="45"/>
      <c r="PL22" s="45"/>
      <c r="PM22" s="45"/>
      <c r="PN22" s="45"/>
      <c r="PO22" s="45"/>
      <c r="PP22" s="45"/>
      <c r="PQ22" s="45"/>
      <c r="PR22" s="45"/>
      <c r="PS22" s="45"/>
      <c r="PT22" s="45"/>
      <c r="PU22" s="45"/>
      <c r="PV22" s="45"/>
      <c r="PW22" s="45"/>
      <c r="PX22" s="45"/>
      <c r="PY22" s="45"/>
      <c r="PZ22" s="45"/>
      <c r="QA22" s="45"/>
      <c r="QB22" s="45"/>
      <c r="QC22" s="45"/>
      <c r="QD22" s="45"/>
      <c r="QE22" s="45"/>
      <c r="QF22" s="45"/>
      <c r="QG22" s="45"/>
      <c r="QH22" s="45"/>
      <c r="QI22" s="45"/>
      <c r="QJ22" s="45"/>
      <c r="QK22" s="45"/>
      <c r="QL22" s="45"/>
      <c r="QM22" s="45"/>
      <c r="QN22" s="45"/>
      <c r="QO22" s="45"/>
      <c r="QP22" s="45"/>
      <c r="QQ22" s="45"/>
      <c r="QR22" s="45"/>
      <c r="QS22" s="45"/>
      <c r="QT22" s="45"/>
      <c r="QU22" s="45"/>
      <c r="QV22" s="45"/>
      <c r="QW22" s="45"/>
      <c r="QX22" s="45"/>
      <c r="QY22" s="45"/>
      <c r="QZ22" s="45"/>
      <c r="RA22" s="45"/>
      <c r="RB22" s="45"/>
      <c r="RC22" s="45"/>
      <c r="RD22" s="45"/>
      <c r="RE22" s="45"/>
      <c r="RF22" s="45"/>
      <c r="RG22" s="45"/>
      <c r="RH22" s="45"/>
      <c r="RI22" s="45"/>
      <c r="RJ22" s="45"/>
      <c r="RK22" s="45"/>
      <c r="RL22" s="45"/>
      <c r="RM22" s="45"/>
      <c r="RN22" s="45"/>
      <c r="RO22" s="45"/>
      <c r="RP22" s="45"/>
      <c r="RQ22" s="45"/>
      <c r="RR22" s="45"/>
      <c r="RS22" s="45"/>
      <c r="RT22" s="45"/>
      <c r="RU22" s="45"/>
      <c r="RV22" s="45"/>
      <c r="RW22" s="45"/>
      <c r="RX22" s="45"/>
      <c r="RY22" s="45"/>
      <c r="RZ22" s="45"/>
      <c r="SA22" s="45"/>
      <c r="SB22" s="45"/>
      <c r="SC22" s="45"/>
      <c r="SD22" s="45"/>
      <c r="SE22" s="45"/>
      <c r="SF22" s="45"/>
      <c r="SG22" s="45"/>
      <c r="SH22" s="45"/>
      <c r="SI22" s="45"/>
      <c r="SJ22" s="45"/>
      <c r="SK22" s="45"/>
      <c r="SL22" s="45"/>
      <c r="SM22" s="45"/>
      <c r="SN22" s="45"/>
      <c r="SO22" s="45"/>
      <c r="SP22" s="45"/>
      <c r="SQ22" s="45"/>
      <c r="SR22" s="45"/>
      <c r="SS22" s="45"/>
      <c r="ST22" s="45"/>
      <c r="SU22" s="45"/>
      <c r="SV22" s="45"/>
      <c r="SW22" s="45"/>
      <c r="SX22" s="45"/>
      <c r="SY22" s="45"/>
      <c r="SZ22" s="45"/>
      <c r="TA22" s="45"/>
      <c r="TB22" s="45"/>
      <c r="TC22" s="45"/>
      <c r="TD22" s="45"/>
      <c r="TE22" s="45"/>
      <c r="TF22" s="45"/>
      <c r="TG22" s="45"/>
      <c r="TH22" s="45"/>
      <c r="TI22" s="45"/>
      <c r="TJ22" s="45"/>
      <c r="TK22" s="45"/>
      <c r="TL22" s="45"/>
      <c r="TM22" s="45"/>
      <c r="TN22" s="45"/>
      <c r="TO22" s="45"/>
      <c r="TP22" s="45"/>
      <c r="TQ22" s="45"/>
      <c r="TR22" s="45"/>
      <c r="TS22" s="45"/>
      <c r="TT22" s="45"/>
      <c r="TU22" s="45"/>
      <c r="TV22" s="45"/>
      <c r="TW22" s="45"/>
      <c r="TX22" s="45"/>
      <c r="TY22" s="45"/>
      <c r="TZ22" s="45"/>
      <c r="UA22" s="45"/>
      <c r="UB22" s="45"/>
      <c r="UC22" s="45"/>
      <c r="UD22" s="45"/>
      <c r="UE22" s="45"/>
      <c r="UF22" s="45"/>
      <c r="UG22" s="45"/>
      <c r="UH22" s="45"/>
      <c r="UI22" s="45"/>
      <c r="UJ22" s="45"/>
      <c r="UK22" s="45"/>
      <c r="UL22" s="45"/>
      <c r="UM22" s="45"/>
      <c r="UN22" s="45"/>
      <c r="UO22" s="45"/>
      <c r="UP22" s="45"/>
      <c r="UQ22" s="45"/>
      <c r="UR22" s="45"/>
      <c r="US22" s="45"/>
      <c r="UT22" s="45"/>
      <c r="UU22" s="45"/>
      <c r="UV22" s="45"/>
      <c r="UW22" s="45"/>
      <c r="UX22" s="45"/>
      <c r="UY22" s="45"/>
      <c r="UZ22" s="45"/>
      <c r="VA22" s="45"/>
      <c r="VB22" s="45"/>
      <c r="VC22" s="45"/>
      <c r="VD22" s="45"/>
      <c r="VE22" s="45"/>
      <c r="VF22" s="45"/>
      <c r="VG22" s="45"/>
      <c r="VH22" s="45"/>
      <c r="VI22" s="45"/>
      <c r="VJ22" s="45"/>
      <c r="VK22" s="45"/>
      <c r="VL22" s="45"/>
      <c r="VM22" s="45"/>
      <c r="VN22" s="45"/>
      <c r="VO22" s="45"/>
      <c r="VP22" s="45"/>
      <c r="VQ22" s="45"/>
      <c r="VR22" s="45"/>
      <c r="VS22" s="45"/>
      <c r="VT22" s="45"/>
      <c r="VU22" s="45"/>
      <c r="VV22" s="45"/>
      <c r="VW22" s="45"/>
      <c r="VX22" s="45"/>
      <c r="VY22" s="45"/>
      <c r="VZ22" s="45"/>
      <c r="WA22" s="45"/>
      <c r="WB22" s="45"/>
      <c r="WC22" s="45"/>
      <c r="WD22" s="45"/>
      <c r="WE22" s="45"/>
      <c r="WF22" s="45"/>
      <c r="WG22" s="45"/>
      <c r="WH22" s="45"/>
      <c r="WI22" s="45"/>
      <c r="WJ22" s="45"/>
      <c r="WK22" s="45"/>
      <c r="WL22" s="45"/>
      <c r="WM22" s="45"/>
      <c r="WN22" s="45"/>
      <c r="WO22" s="45"/>
      <c r="WP22" s="45"/>
      <c r="WQ22" s="45"/>
      <c r="WR22" s="45"/>
      <c r="WS22" s="45"/>
      <c r="WT22" s="45"/>
      <c r="WU22" s="45"/>
      <c r="WV22" s="45"/>
      <c r="WW22" s="45"/>
      <c r="WX22" s="45"/>
      <c r="WY22" s="45"/>
      <c r="WZ22" s="45"/>
      <c r="XA22" s="45"/>
      <c r="XB22" s="45"/>
      <c r="XC22" s="45"/>
      <c r="XD22" s="45"/>
      <c r="XE22" s="45"/>
      <c r="XF22" s="45"/>
      <c r="XG22" s="45"/>
      <c r="XH22" s="45"/>
      <c r="XI22" s="45"/>
      <c r="XJ22" s="45"/>
      <c r="XK22" s="45"/>
      <c r="XL22" s="45"/>
      <c r="XM22" s="45"/>
      <c r="XN22" s="45"/>
      <c r="XO22" s="45"/>
      <c r="XP22" s="45"/>
      <c r="XQ22" s="45"/>
      <c r="XR22" s="45"/>
      <c r="XS22" s="45"/>
      <c r="XT22" s="45"/>
      <c r="XU22" s="45"/>
      <c r="XV22" s="45"/>
      <c r="XW22" s="45"/>
      <c r="XX22" s="45"/>
      <c r="XY22" s="45"/>
      <c r="XZ22" s="45"/>
      <c r="YA22" s="45"/>
      <c r="YB22" s="45"/>
      <c r="YC22" s="45"/>
      <c r="YD22" s="45"/>
      <c r="YE22" s="45"/>
      <c r="YF22" s="45"/>
      <c r="YG22" s="45"/>
      <c r="YH22" s="45"/>
      <c r="YI22" s="45"/>
      <c r="YJ22" s="45"/>
      <c r="YK22" s="45"/>
      <c r="YL22" s="45"/>
      <c r="YM22" s="45"/>
      <c r="YN22" s="45"/>
      <c r="YO22" s="45"/>
      <c r="YP22" s="45"/>
      <c r="YQ22" s="45"/>
      <c r="YR22" s="45"/>
      <c r="YS22" s="45"/>
      <c r="YT22" s="45"/>
      <c r="YU22" s="45"/>
      <c r="YV22" s="45"/>
      <c r="YW22" s="45"/>
      <c r="YX22" s="45"/>
      <c r="YY22" s="45"/>
      <c r="YZ22" s="45"/>
      <c r="ZA22" s="45"/>
      <c r="ZB22" s="45"/>
      <c r="ZC22" s="45"/>
      <c r="ZD22" s="45"/>
      <c r="ZE22" s="45"/>
      <c r="ZF22" s="45"/>
      <c r="ZG22" s="45"/>
      <c r="ZH22" s="45"/>
      <c r="ZI22" s="45"/>
      <c r="ZJ22" s="45"/>
      <c r="ZK22" s="45"/>
      <c r="ZL22" s="45"/>
      <c r="ZM22" s="45"/>
      <c r="ZN22" s="45"/>
      <c r="ZO22" s="45"/>
      <c r="ZP22" s="45"/>
      <c r="ZQ22" s="45"/>
      <c r="ZR22" s="45"/>
      <c r="ZS22" s="45"/>
      <c r="ZT22" s="45"/>
      <c r="ZU22" s="45"/>
      <c r="ZV22" s="45"/>
      <c r="ZW22" s="45"/>
      <c r="ZX22" s="45"/>
      <c r="ZY22" s="45"/>
      <c r="ZZ22" s="45"/>
      <c r="AAA22" s="45"/>
      <c r="AAB22" s="45"/>
      <c r="AAC22" s="45"/>
      <c r="AAD22" s="45"/>
      <c r="AAE22" s="45"/>
      <c r="AAF22" s="45"/>
      <c r="AAG22" s="45"/>
      <c r="AAH22" s="45"/>
      <c r="AAI22" s="45"/>
      <c r="AAJ22" s="45"/>
      <c r="AAK22" s="45"/>
      <c r="AAL22" s="45"/>
      <c r="AAM22" s="45"/>
      <c r="AAN22" s="45"/>
      <c r="AAO22" s="45"/>
      <c r="AAP22" s="45"/>
      <c r="AAQ22" s="45"/>
      <c r="AAR22" s="45"/>
      <c r="AAS22" s="45"/>
      <c r="AAT22" s="45"/>
      <c r="AAU22" s="45"/>
      <c r="AAV22" s="45"/>
      <c r="AAW22" s="45"/>
      <c r="AAX22" s="45"/>
      <c r="AAY22" s="45"/>
      <c r="AAZ22" s="45"/>
      <c r="ABA22" s="45"/>
      <c r="ABB22" s="45"/>
      <c r="ABC22" s="45"/>
      <c r="ABD22" s="45"/>
      <c r="ABE22" s="45"/>
      <c r="ABF22" s="45"/>
      <c r="ABG22" s="45"/>
      <c r="ABH22" s="45"/>
      <c r="ABI22" s="45"/>
      <c r="ABJ22" s="45"/>
      <c r="ABK22" s="45"/>
      <c r="ABL22" s="45"/>
      <c r="ABM22" s="45"/>
      <c r="ABN22" s="45"/>
      <c r="ABO22" s="45"/>
      <c r="ABP22" s="45"/>
      <c r="ABQ22" s="45"/>
      <c r="ABR22" s="45"/>
      <c r="ABS22" s="45"/>
      <c r="ABT22" s="45"/>
      <c r="ABU22" s="45"/>
      <c r="ABV22" s="45"/>
      <c r="ABW22" s="45"/>
      <c r="ABX22" s="45"/>
      <c r="ABY22" s="45"/>
      <c r="ABZ22" s="45"/>
      <c r="ACA22" s="45"/>
      <c r="ACB22" s="45"/>
      <c r="ACC22" s="45"/>
      <c r="ACD22" s="45"/>
      <c r="ACE22" s="45"/>
      <c r="ACF22" s="45"/>
      <c r="ACG22" s="45"/>
      <c r="ACH22" s="45"/>
      <c r="ACI22" s="45"/>
      <c r="ACJ22" s="45"/>
      <c r="ACK22" s="45"/>
      <c r="ACL22" s="45"/>
      <c r="ACM22" s="45"/>
      <c r="ACN22" s="45"/>
      <c r="ACO22" s="45"/>
      <c r="ACP22" s="45"/>
      <c r="ACQ22" s="45"/>
      <c r="ACR22" s="45"/>
      <c r="ACS22" s="45"/>
      <c r="ACT22" s="45"/>
      <c r="ACU22" s="45"/>
      <c r="ACV22" s="45"/>
      <c r="ACW22" s="45"/>
      <c r="ACX22" s="45"/>
      <c r="ACY22" s="45"/>
      <c r="ACZ22" s="45"/>
      <c r="ADA22" s="45"/>
      <c r="ADB22" s="45"/>
      <c r="ADC22" s="45"/>
      <c r="ADD22" s="45"/>
      <c r="ADE22" s="45"/>
      <c r="ADF22" s="45"/>
      <c r="ADG22" s="45"/>
      <c r="ADH22" s="45"/>
      <c r="ADI22" s="45"/>
      <c r="ADJ22" s="45"/>
      <c r="ADK22" s="45"/>
      <c r="ADL22" s="45"/>
      <c r="ADM22" s="45"/>
      <c r="ADN22" s="45"/>
      <c r="ADO22" s="45"/>
      <c r="ADP22" s="45"/>
      <c r="ADQ22" s="45"/>
      <c r="ADR22" s="45"/>
      <c r="ADS22" s="45"/>
      <c r="ADT22" s="45"/>
      <c r="ADU22" s="45"/>
      <c r="ADV22" s="45"/>
      <c r="ADW22" s="45"/>
      <c r="ADX22" s="45"/>
      <c r="ADY22" s="45"/>
      <c r="ADZ22" s="45"/>
      <c r="AEA22" s="45"/>
      <c r="AEB22" s="45"/>
      <c r="AEC22" s="45"/>
      <c r="AED22" s="45"/>
      <c r="AEE22" s="45"/>
      <c r="AEF22" s="45"/>
      <c r="AEG22" s="45"/>
      <c r="AEH22" s="45"/>
      <c r="AEI22" s="45"/>
      <c r="AEJ22" s="45"/>
      <c r="AEK22" s="45"/>
      <c r="AEL22" s="45"/>
      <c r="AEM22" s="45"/>
      <c r="AEN22" s="45"/>
      <c r="AEO22" s="45"/>
      <c r="AEP22" s="45"/>
      <c r="AEQ22" s="45"/>
      <c r="AER22" s="45"/>
      <c r="AES22" s="45"/>
      <c r="AET22" s="45"/>
      <c r="AEU22" s="45"/>
      <c r="AEV22" s="45"/>
      <c r="AEW22" s="45"/>
      <c r="AEX22" s="45"/>
      <c r="AEY22" s="45"/>
      <c r="AEZ22" s="45"/>
      <c r="AFA22" s="45"/>
      <c r="AFB22" s="45"/>
      <c r="AFC22" s="45"/>
      <c r="AFD22" s="45"/>
      <c r="AFE22" s="45"/>
      <c r="AFF22" s="45"/>
      <c r="AFG22" s="45"/>
      <c r="AFH22" s="45"/>
      <c r="AFI22" s="45"/>
      <c r="AFJ22" s="45"/>
      <c r="AFK22" s="45"/>
      <c r="AFL22" s="45"/>
      <c r="AFM22" s="45"/>
      <c r="AFN22" s="45"/>
      <c r="AFO22" s="45"/>
      <c r="AFP22" s="45"/>
      <c r="AFQ22" s="45"/>
      <c r="AFR22" s="45"/>
      <c r="AFS22" s="45"/>
      <c r="AFT22" s="45"/>
      <c r="AFU22" s="45"/>
      <c r="AFV22" s="45"/>
      <c r="AFW22" s="45"/>
      <c r="AFX22" s="45"/>
      <c r="AFY22" s="45"/>
      <c r="AFZ22" s="45"/>
      <c r="AGA22" s="45"/>
      <c r="AGB22" s="45"/>
      <c r="AGC22" s="45"/>
      <c r="AGD22" s="45"/>
      <c r="AGE22" s="45"/>
      <c r="AGF22" s="45"/>
      <c r="AGG22" s="45"/>
      <c r="AGH22" s="45"/>
      <c r="AGI22" s="45"/>
      <c r="AGJ22" s="45"/>
      <c r="AGK22" s="45"/>
      <c r="AGL22" s="45"/>
      <c r="AGM22" s="45"/>
      <c r="AGN22" s="45"/>
      <c r="AGO22" s="45"/>
      <c r="AGP22" s="45"/>
      <c r="AGQ22" s="45"/>
      <c r="AGR22" s="45"/>
      <c r="AGS22" s="45"/>
      <c r="AGT22" s="45"/>
      <c r="AGU22" s="45"/>
      <c r="AGV22" s="45"/>
      <c r="AGW22" s="45"/>
      <c r="AGX22" s="45"/>
      <c r="AGY22" s="45"/>
      <c r="AGZ22" s="45"/>
      <c r="AHA22" s="45"/>
      <c r="AHB22" s="45"/>
      <c r="AHC22" s="45"/>
      <c r="AHD22" s="45"/>
      <c r="AHE22" s="45"/>
      <c r="AHF22" s="45"/>
      <c r="AHG22" s="45"/>
      <c r="AHH22" s="45"/>
      <c r="AHI22" s="45"/>
      <c r="AHJ22" s="45"/>
      <c r="AHK22" s="45"/>
      <c r="AHL22" s="45"/>
      <c r="AHM22" s="45"/>
      <c r="AHN22" s="45"/>
      <c r="AHO22" s="45"/>
      <c r="AHP22" s="45"/>
      <c r="AHQ22" s="45"/>
      <c r="AHR22" s="45"/>
      <c r="AHS22" s="45"/>
      <c r="AHT22" s="45"/>
      <c r="AHU22" s="45"/>
      <c r="AHV22" s="45"/>
      <c r="AHW22" s="45"/>
      <c r="AHX22" s="45"/>
      <c r="AHY22" s="45"/>
      <c r="AHZ22" s="45"/>
      <c r="AIA22" s="45"/>
      <c r="AIB22" s="45"/>
      <c r="AIC22" s="45"/>
      <c r="AID22" s="45"/>
      <c r="AIE22" s="45"/>
      <c r="AIF22" s="45"/>
      <c r="AIG22" s="45"/>
      <c r="AIH22" s="45"/>
      <c r="AII22" s="45"/>
      <c r="AIJ22" s="45"/>
      <c r="AIK22" s="45"/>
      <c r="AIL22" s="45"/>
      <c r="AIM22" s="45"/>
      <c r="AIN22" s="45"/>
      <c r="AIO22" s="45"/>
      <c r="AIP22" s="45"/>
      <c r="AIQ22" s="45"/>
      <c r="AIR22" s="45"/>
      <c r="AIS22" s="45"/>
      <c r="AIT22" s="45"/>
      <c r="AIU22" s="45"/>
      <c r="AIV22" s="45"/>
      <c r="AIW22" s="45"/>
      <c r="AIX22" s="45"/>
      <c r="AIY22" s="45"/>
      <c r="AIZ22" s="45"/>
      <c r="AJA22" s="45"/>
      <c r="AJB22" s="45"/>
      <c r="AJC22" s="45"/>
      <c r="AJD22" s="45"/>
      <c r="AJE22" s="45"/>
      <c r="AJF22" s="45"/>
      <c r="AJG22" s="45"/>
      <c r="AJH22" s="45"/>
      <c r="AJI22" s="45"/>
      <c r="AJJ22" s="45"/>
      <c r="AJK22" s="45"/>
      <c r="AJL22" s="45"/>
      <c r="AJM22" s="45"/>
      <c r="AJN22" s="45"/>
      <c r="AJO22" s="45"/>
      <c r="AJP22" s="45"/>
      <c r="AJQ22" s="45"/>
      <c r="AJR22" s="45"/>
      <c r="AJS22" s="45"/>
      <c r="AJT22" s="45"/>
      <c r="AJU22" s="45"/>
      <c r="AJV22" s="45"/>
      <c r="AJW22" s="45"/>
      <c r="AJX22" s="45"/>
      <c r="AJY22" s="45"/>
      <c r="AJZ22" s="45"/>
      <c r="AKA22" s="45"/>
      <c r="AKB22" s="45"/>
      <c r="AKC22" s="45"/>
      <c r="AKD22" s="45"/>
      <c r="AKE22" s="45"/>
      <c r="AKF22" s="45"/>
      <c r="AKG22" s="45"/>
      <c r="AKH22" s="45"/>
      <c r="AKI22" s="45"/>
      <c r="AKJ22" s="45"/>
      <c r="AKK22" s="45"/>
      <c r="AKL22" s="45"/>
      <c r="AKM22" s="45"/>
      <c r="AKN22" s="45"/>
      <c r="AKO22" s="45"/>
      <c r="AKP22" s="45"/>
      <c r="AKQ22" s="45"/>
      <c r="AKR22" s="45"/>
      <c r="AKS22" s="45"/>
      <c r="AKT22" s="45"/>
      <c r="AKU22" s="45"/>
      <c r="AKV22" s="45"/>
      <c r="AKW22" s="45"/>
      <c r="AKX22" s="45"/>
      <c r="AKY22" s="45"/>
      <c r="AKZ22" s="45"/>
      <c r="ALA22" s="45"/>
      <c r="ALB22" s="45"/>
      <c r="ALC22" s="45"/>
      <c r="ALD22" s="45"/>
      <c r="ALE22" s="45"/>
      <c r="ALF22" s="45"/>
      <c r="ALG22" s="45"/>
      <c r="ALH22" s="45"/>
      <c r="ALI22" s="45"/>
      <c r="ALJ22" s="45"/>
      <c r="ALK22" s="45"/>
      <c r="ALL22" s="45"/>
      <c r="ALM22" s="45"/>
      <c r="ALN22" s="45"/>
      <c r="ALO22" s="45"/>
      <c r="ALP22" s="45"/>
      <c r="ALQ22" s="45"/>
      <c r="ALR22" s="45"/>
      <c r="ALS22" s="45"/>
      <c r="ALT22" s="45"/>
      <c r="ALU22" s="45"/>
      <c r="ALV22" s="45"/>
      <c r="ALW22" s="45"/>
      <c r="ALX22" s="48"/>
      <c r="ALY22" s="48"/>
      <c r="ALZ22" s="48"/>
      <c r="AMA22" s="48"/>
      <c r="AMB22" s="48"/>
      <c r="AMC22" s="48"/>
      <c r="AMD22" s="48"/>
      <c r="AME22" s="48"/>
      <c r="AMF22" s="48"/>
      <c r="AMG22" s="48"/>
      <c r="AMH22" s="48"/>
      <c r="AMI22" s="48"/>
      <c r="AMJ22" s="48"/>
    </row>
    <row r="23" spans="1:1024" ht="18" customHeight="1" x14ac:dyDescent="0.25">
      <c r="A23" s="13"/>
      <c r="B23" s="13"/>
      <c r="C23" s="13"/>
      <c r="D23" s="13"/>
      <c r="E23" s="13"/>
      <c r="F23" s="14"/>
      <c r="H23" s="27"/>
      <c r="I23" s="50"/>
    </row>
    <row r="24" spans="1:1024" x14ac:dyDescent="0.25">
      <c r="A24" s="15" t="s">
        <v>226</v>
      </c>
      <c r="B24" s="13"/>
      <c r="C24" s="15"/>
      <c r="D24" s="15"/>
      <c r="E24" s="51" t="s">
        <v>258</v>
      </c>
      <c r="F24" s="15"/>
      <c r="G24" s="15"/>
      <c r="H24" s="27"/>
      <c r="I24" s="50"/>
    </row>
    <row r="25" spans="1:1024" x14ac:dyDescent="0.25">
      <c r="A25" s="17" t="s">
        <v>7</v>
      </c>
      <c r="B25" s="17" t="s">
        <v>0</v>
      </c>
      <c r="C25" s="17" t="s">
        <v>1</v>
      </c>
      <c r="D25" s="17" t="s">
        <v>247</v>
      </c>
      <c r="E25" s="17" t="s">
        <v>2</v>
      </c>
      <c r="F25" s="17" t="s">
        <v>4</v>
      </c>
      <c r="G25" s="17" t="s">
        <v>6</v>
      </c>
      <c r="H25" s="18" t="s">
        <v>222</v>
      </c>
      <c r="I25" s="17" t="s">
        <v>8</v>
      </c>
    </row>
    <row r="26" spans="1:1024" ht="18" customHeight="1" x14ac:dyDescent="0.25">
      <c r="A26" s="3"/>
      <c r="B26" s="64">
        <v>400</v>
      </c>
      <c r="C26" s="3">
        <f>IFERROR((VLOOKUP(B26,INSCRITOS!A:B,2,0)),"")</f>
        <v>107734</v>
      </c>
      <c r="D26" s="3" t="str">
        <f>IFERROR((VLOOKUP(B26,INSCRITOS!A:C,3,0)),"")</f>
        <v>8-9 anos</v>
      </c>
      <c r="E26" s="4" t="str">
        <f>IFERROR((VLOOKUP(B26,INSCRITOS!A:D,4,0)),"")</f>
        <v>Afonso Batalha</v>
      </c>
      <c r="F26" s="3" t="str">
        <f>IFERROR((VLOOKUP(B26,INSCRITOS!A:F,6,0)),"")</f>
        <v>M</v>
      </c>
      <c r="G26" s="4" t="str">
        <f>IFERROR((VLOOKUP(B26,INSCRITOS!A:H,8,0)),"")</f>
        <v>Pimpões Triatlo</v>
      </c>
      <c r="H26" s="19"/>
      <c r="I26" s="42">
        <v>100</v>
      </c>
    </row>
    <row r="27" spans="1:1024" ht="18" customHeight="1" x14ac:dyDescent="0.25">
      <c r="A27" s="3"/>
      <c r="B27" s="61">
        <v>837</v>
      </c>
      <c r="C27" s="3">
        <f>IFERROR((VLOOKUP(B27,INSCRITOS!A:B,2,0)),"")</f>
        <v>107123</v>
      </c>
      <c r="D27" s="3" t="str">
        <f>IFERROR((VLOOKUP(B27,INSCRITOS!A:C,3,0)),"")</f>
        <v>8-9 anos</v>
      </c>
      <c r="E27" s="4" t="str">
        <f>IFERROR((VLOOKUP(B27,INSCRITOS!A:D,4,0)),"")</f>
        <v>André Gaspar Leite</v>
      </c>
      <c r="F27" s="3" t="str">
        <f>IFERROR((VLOOKUP(B27,INSCRITOS!A:F,6,0)),"")</f>
        <v>M</v>
      </c>
      <c r="G27" s="4" t="str">
        <f>IFERROR((VLOOKUP(B27,INSCRITOS!A:H,8,0)),"")</f>
        <v>Outsystems Olímpico de Oeiras</v>
      </c>
      <c r="H27" s="19"/>
      <c r="I27" s="42">
        <v>100</v>
      </c>
    </row>
    <row r="28" spans="1:1024" ht="18" customHeight="1" x14ac:dyDescent="0.25">
      <c r="A28" s="3"/>
      <c r="B28" s="64">
        <v>880</v>
      </c>
      <c r="C28" s="3">
        <f>IFERROR((VLOOKUP(B28,INSCRITOS!A:B,2,0)),"")</f>
        <v>107145</v>
      </c>
      <c r="D28" s="3" t="str">
        <f>IFERROR((VLOOKUP(B28,INSCRITOS!A:C,3,0)),"")</f>
        <v>8-9 anos</v>
      </c>
      <c r="E28" s="4" t="str">
        <f>IFERROR((VLOOKUP(B28,INSCRITOS!A:D,4,0)),"")</f>
        <v>Belchior Baltazar</v>
      </c>
      <c r="F28" s="3" t="str">
        <f>IFERROR((VLOOKUP(B28,INSCRITOS!A:F,6,0)),"")</f>
        <v>M</v>
      </c>
      <c r="G28" s="4" t="str">
        <f>IFERROR((VLOOKUP(B28,INSCRITOS!A:H,8,0)),"")</f>
        <v>Peniche A. C.</v>
      </c>
      <c r="H28" s="19"/>
      <c r="I28" s="42">
        <v>100</v>
      </c>
    </row>
    <row r="29" spans="1:1024" ht="18" customHeight="1" x14ac:dyDescent="0.25">
      <c r="A29" s="3"/>
      <c r="B29" s="64">
        <v>281</v>
      </c>
      <c r="C29" s="3">
        <f>IFERROR((VLOOKUP(B29,INSCRITOS!A:B,2,0)),"")</f>
        <v>106759</v>
      </c>
      <c r="D29" s="3" t="str">
        <f>IFERROR((VLOOKUP(B29,INSCRITOS!A:C,3,0)),"")</f>
        <v>8-9 anos</v>
      </c>
      <c r="E29" s="4" t="str">
        <f>IFERROR((VLOOKUP(B29,INSCRITOS!A:D,4,0)),"")</f>
        <v>Martim Morgado</v>
      </c>
      <c r="F29" s="3" t="str">
        <f>IFERROR((VLOOKUP(B29,INSCRITOS!A:F,6,0)),"")</f>
        <v>M</v>
      </c>
      <c r="G29" s="4" t="str">
        <f>IFERROR((VLOOKUP(B29,INSCRITOS!A:H,8,0)),"")</f>
        <v>Sport Lisboa e Benfica</v>
      </c>
      <c r="H29" s="19"/>
      <c r="I29" s="42">
        <v>100</v>
      </c>
    </row>
    <row r="30" spans="1:1024" ht="18" customHeight="1" x14ac:dyDescent="0.25">
      <c r="A30" s="3"/>
      <c r="B30" s="64">
        <v>816</v>
      </c>
      <c r="C30" s="3">
        <f>IFERROR((VLOOKUP(B30,INSCRITOS!A:B,2,0)),"")</f>
        <v>107104</v>
      </c>
      <c r="D30" s="3" t="str">
        <f>IFERROR((VLOOKUP(B30,INSCRITOS!A:C,3,0)),"")</f>
        <v>8-9 anos</v>
      </c>
      <c r="E30" s="4" t="str">
        <f>IFERROR((VLOOKUP(B30,INSCRITOS!A:D,4,0)),"")</f>
        <v>David Leão</v>
      </c>
      <c r="F30" s="3" t="str">
        <f>IFERROR((VLOOKUP(B30,INSCRITOS!A:F,6,0)),"")</f>
        <v>M</v>
      </c>
      <c r="G30" s="4" t="str">
        <f>IFERROR((VLOOKUP(B30,INSCRITOS!A:H,8,0)),"")</f>
        <v>Alhandra Sporting Club</v>
      </c>
      <c r="H30" s="19"/>
      <c r="I30" s="42">
        <v>100</v>
      </c>
    </row>
    <row r="31" spans="1:1024" ht="18" customHeight="1" x14ac:dyDescent="0.25">
      <c r="A31" s="3"/>
      <c r="B31" s="64">
        <v>5355</v>
      </c>
      <c r="C31" s="3">
        <f>IFERROR((VLOOKUP(B31,INSCRITOS!A:B,2,0)),"")</f>
        <v>0</v>
      </c>
      <c r="D31" s="3" t="str">
        <f>IFERROR((VLOOKUP(B31,INSCRITOS!A:C,3,0)),"")</f>
        <v>8-9 anos</v>
      </c>
      <c r="E31" s="4" t="str">
        <f>IFERROR((VLOOKUP(B31,INSCRITOS!A:D,4,0)),"")</f>
        <v xml:space="preserve">Dinis Miranda </v>
      </c>
      <c r="F31" s="3" t="str">
        <f>IFERROR((VLOOKUP(B31,INSCRITOS!A:F,6,0)),"")</f>
        <v>M</v>
      </c>
      <c r="G31" s="4" t="str">
        <f>IFERROR((VLOOKUP(B31,INSCRITOS!A:H,8,0)),"")</f>
        <v>Clube de Natação da Amadora</v>
      </c>
      <c r="H31" s="19"/>
      <c r="I31" s="42">
        <v>100</v>
      </c>
    </row>
    <row r="32" spans="1:1024" ht="18" customHeight="1" x14ac:dyDescent="0.25">
      <c r="A32" s="3"/>
      <c r="B32" s="64">
        <v>1013</v>
      </c>
      <c r="C32" s="3">
        <f>IFERROR((VLOOKUP(B32,INSCRITOS!A:B,2,0)),"")</f>
        <v>107227</v>
      </c>
      <c r="D32" s="3" t="str">
        <f>IFERROR((VLOOKUP(B32,INSCRITOS!A:C,3,0)),"")</f>
        <v>8-9 anos</v>
      </c>
      <c r="E32" s="4" t="str">
        <f>IFERROR((VLOOKUP(B32,INSCRITOS!A:D,4,0)),"")</f>
        <v>Guilherme Alves</v>
      </c>
      <c r="F32" s="3" t="str">
        <f>IFERROR((VLOOKUP(B32,INSCRITOS!A:F,6,0)),"")</f>
        <v>M</v>
      </c>
      <c r="G32" s="4" t="str">
        <f>IFERROR((VLOOKUP(B32,INSCRITOS!A:H,8,0)),"")</f>
        <v>Alhandra Sporting Club</v>
      </c>
      <c r="H32" s="19"/>
      <c r="I32" s="42">
        <v>100</v>
      </c>
    </row>
    <row r="33" spans="1:9" ht="18" customHeight="1" x14ac:dyDescent="0.25">
      <c r="A33" s="3"/>
      <c r="B33" s="64">
        <v>626</v>
      </c>
      <c r="C33" s="3">
        <f>IFERROR((VLOOKUP(B33,INSCRITOS!A:B,2,0)),"")</f>
        <v>106910</v>
      </c>
      <c r="D33" s="3" t="str">
        <f>IFERROR((VLOOKUP(B33,INSCRITOS!A:C,3,0)),"")</f>
        <v>8-9 anos</v>
      </c>
      <c r="E33" s="4" t="str">
        <f>IFERROR((VLOOKUP(B33,INSCRITOS!A:D,4,0)),"")</f>
        <v>José Neto</v>
      </c>
      <c r="F33" s="3" t="str">
        <f>IFERROR((VLOOKUP(B33,INSCRITOS!A:F,6,0)),"")</f>
        <v>M</v>
      </c>
      <c r="G33" s="4" t="str">
        <f>IFERROR((VLOOKUP(B33,INSCRITOS!A:H,8,0)),"")</f>
        <v>Pimpões Triatlo</v>
      </c>
      <c r="H33" s="19"/>
      <c r="I33" s="42">
        <v>100</v>
      </c>
    </row>
    <row r="34" spans="1:9" ht="18" customHeight="1" x14ac:dyDescent="0.25">
      <c r="A34" s="3"/>
      <c r="B34" s="64">
        <v>829</v>
      </c>
      <c r="C34" s="3">
        <f>IFERROR((VLOOKUP(B34,INSCRITOS!A:B,2,0)),"")</f>
        <v>107120</v>
      </c>
      <c r="D34" s="3" t="str">
        <f>IFERROR((VLOOKUP(B34,INSCRITOS!A:C,3,0)),"")</f>
        <v>8-9 anos</v>
      </c>
      <c r="E34" s="4" t="str">
        <f>IFERROR((VLOOKUP(B34,INSCRITOS!A:D,4,0)),"")</f>
        <v>Manuel Lira Magalhães</v>
      </c>
      <c r="F34" s="3" t="str">
        <f>IFERROR((VLOOKUP(B34,INSCRITOS!A:F,6,0)),"")</f>
        <v>M</v>
      </c>
      <c r="G34" s="4" t="str">
        <f>IFERROR((VLOOKUP(B34,INSCRITOS!A:H,8,0)),"")</f>
        <v>Outsystems Olímpico de Oeiras</v>
      </c>
      <c r="H34" s="19"/>
      <c r="I34" s="42">
        <v>100</v>
      </c>
    </row>
    <row r="35" spans="1:9" ht="18" customHeight="1" x14ac:dyDescent="0.25">
      <c r="A35" s="3"/>
      <c r="B35" s="64">
        <v>218</v>
      </c>
      <c r="C35" s="3">
        <f>IFERROR((VLOOKUP(B35,INSCRITOS!A:B,2,0)),"")</f>
        <v>107557</v>
      </c>
      <c r="D35" s="3" t="str">
        <f>IFERROR((VLOOKUP(B35,INSCRITOS!A:C,3,0)),"")</f>
        <v>8-9 anos</v>
      </c>
      <c r="E35" s="4" t="str">
        <f>IFERROR((VLOOKUP(B35,INSCRITOS!A:D,4,0)),"")</f>
        <v xml:space="preserve">Manuel Soares Pereira </v>
      </c>
      <c r="F35" s="3" t="str">
        <f>IFERROR((VLOOKUP(B35,INSCRITOS!A:F,6,0)),"")</f>
        <v>M</v>
      </c>
      <c r="G35" s="4" t="str">
        <f>IFERROR((VLOOKUP(B35,INSCRITOS!A:H,8,0)),"")</f>
        <v>Estoril Praia Credibom</v>
      </c>
      <c r="H35" s="19"/>
      <c r="I35" s="42">
        <v>100</v>
      </c>
    </row>
    <row r="36" spans="1:9" ht="18" customHeight="1" x14ac:dyDescent="0.25">
      <c r="A36" s="3"/>
      <c r="B36" s="64">
        <v>563</v>
      </c>
      <c r="C36" s="3">
        <f>IFERROR((VLOOKUP(B36,INSCRITOS!A:B,2,0)),"")</f>
        <v>107853</v>
      </c>
      <c r="D36" s="3" t="str">
        <f>IFERROR((VLOOKUP(B36,INSCRITOS!A:C,3,0)),"")</f>
        <v>8-9 anos</v>
      </c>
      <c r="E36" s="4" t="str">
        <f>IFERROR((VLOOKUP(B36,INSCRITOS!A:D,4,0)),"")</f>
        <v>Martim Costa</v>
      </c>
      <c r="F36" s="3" t="str">
        <f>IFERROR((VLOOKUP(B36,INSCRITOS!A:F,6,0)),"")</f>
        <v>M</v>
      </c>
      <c r="G36" s="4" t="str">
        <f>IFERROR((VLOOKUP(B36,INSCRITOS!A:H,8,0)),"")</f>
        <v>Pimpões Triatlo</v>
      </c>
      <c r="H36" s="19"/>
      <c r="I36" s="42">
        <v>100</v>
      </c>
    </row>
    <row r="37" spans="1:9" ht="18" customHeight="1" x14ac:dyDescent="0.25">
      <c r="A37" s="3"/>
      <c r="B37" s="64">
        <v>801</v>
      </c>
      <c r="C37" s="3">
        <f>IFERROR((VLOOKUP(B37,INSCRITOS!A:B,2,0)),"")</f>
        <v>107097</v>
      </c>
      <c r="D37" s="3" t="str">
        <f>IFERROR((VLOOKUP(B37,INSCRITOS!A:C,3,0)),"")</f>
        <v>8-9 anos</v>
      </c>
      <c r="E37" s="4" t="str">
        <f>IFERROR((VLOOKUP(B37,INSCRITOS!A:D,4,0)),"")</f>
        <v>Martim Teles Grilo</v>
      </c>
      <c r="F37" s="3" t="str">
        <f>IFERROR((VLOOKUP(B37,INSCRITOS!A:F,6,0)),"")</f>
        <v>M</v>
      </c>
      <c r="G37" s="4" t="str">
        <f>IFERROR((VLOOKUP(B37,INSCRITOS!A:H,8,0)),"")</f>
        <v>Estoril Praia Credibom</v>
      </c>
      <c r="H37" s="19"/>
      <c r="I37" s="42">
        <v>100</v>
      </c>
    </row>
    <row r="38" spans="1:9" ht="18" customHeight="1" x14ac:dyDescent="0.25">
      <c r="A38" s="3"/>
      <c r="B38" s="64">
        <v>162</v>
      </c>
      <c r="C38" s="3">
        <f>IFERROR((VLOOKUP(B38,INSCRITOS!A:B,2,0)),"")</f>
        <v>100697</v>
      </c>
      <c r="D38" s="3" t="str">
        <f>IFERROR((VLOOKUP(B38,INSCRITOS!A:C,3,0)),"")</f>
        <v>8-9 anos</v>
      </c>
      <c r="E38" s="4" t="str">
        <f>IFERROR((VLOOKUP(B38,INSCRITOS!A:D,4,0)),"")</f>
        <v>Miguel Alpendre</v>
      </c>
      <c r="F38" s="3" t="str">
        <f>IFERROR((VLOOKUP(B38,INSCRITOS!A:F,6,0)),"")</f>
        <v>M</v>
      </c>
      <c r="G38" s="4" t="str">
        <f>IFERROR((VLOOKUP(B38,INSCRITOS!A:H,8,0)),"")</f>
        <v>Alhandra Sporting Club</v>
      </c>
      <c r="H38" s="19"/>
      <c r="I38" s="42">
        <v>100</v>
      </c>
    </row>
    <row r="39" spans="1:9" ht="18" customHeight="1" x14ac:dyDescent="0.25">
      <c r="A39" s="3"/>
      <c r="B39" s="64">
        <v>1044</v>
      </c>
      <c r="C39" s="3">
        <f>IFERROR((VLOOKUP(B39,INSCRITOS!A:B,2,0)),"")</f>
        <v>104689</v>
      </c>
      <c r="D39" s="3" t="str">
        <f>IFERROR((VLOOKUP(B39,INSCRITOS!A:C,3,0)),"")</f>
        <v>8-9 anos</v>
      </c>
      <c r="E39" s="4" t="str">
        <f>IFERROR((VLOOKUP(B39,INSCRITOS!A:D,4,0)),"")</f>
        <v>Santiago Santos</v>
      </c>
      <c r="F39" s="3" t="str">
        <f>IFERROR((VLOOKUP(B39,INSCRITOS!A:F,6,0)),"")</f>
        <v>M</v>
      </c>
      <c r="G39" s="4" t="str">
        <f>IFERROR((VLOOKUP(B39,INSCRITOS!A:H,8,0)),"")</f>
        <v>Sport Lisboa e Benfica</v>
      </c>
      <c r="H39" s="19"/>
      <c r="I39" s="42">
        <v>100</v>
      </c>
    </row>
    <row r="40" spans="1:9" ht="18" customHeight="1" x14ac:dyDescent="0.25">
      <c r="A40" s="3"/>
      <c r="B40" s="64">
        <v>5673</v>
      </c>
      <c r="C40" s="3">
        <f>IFERROR((VLOOKUP(B40,INSCRITOS!A:B,2,0)),"")</f>
        <v>0</v>
      </c>
      <c r="D40" s="3" t="str">
        <f>IFERROR((VLOOKUP(B40,INSCRITOS!A:C,3,0)),"")</f>
        <v>8-9 anos</v>
      </c>
      <c r="E40" s="4" t="str">
        <f>IFERROR((VLOOKUP(B40,INSCRITOS!A:D,4,0)),"")</f>
        <v>Oliver de Sousa</v>
      </c>
      <c r="F40" s="3" t="str">
        <f>IFERROR((VLOOKUP(B40,INSCRITOS!A:F,6,0)),"")</f>
        <v>M</v>
      </c>
      <c r="G40" s="4" t="str">
        <f>IFERROR((VLOOKUP(B40,INSCRITOS!A:H,8,0)),"")</f>
        <v>CNATRIL Triatlo</v>
      </c>
      <c r="H40" s="19"/>
      <c r="I40" s="42">
        <v>100</v>
      </c>
    </row>
    <row r="41" spans="1:9" ht="18" customHeight="1" x14ac:dyDescent="0.25">
      <c r="A41" s="3"/>
      <c r="B41" s="64">
        <v>1080</v>
      </c>
      <c r="C41" s="3">
        <f>IFERROR((VLOOKUP(B41,INSCRITOS!A:B,2,0)),"")</f>
        <v>105848</v>
      </c>
      <c r="D41" s="3" t="str">
        <f>IFERROR((VLOOKUP(B41,INSCRITOS!A:C,3,0)),"")</f>
        <v>8-9 anos</v>
      </c>
      <c r="E41" s="4" t="str">
        <f>IFERROR((VLOOKUP(B41,INSCRITOS!A:D,4,0)),"")</f>
        <v>Bernardo Miranda</v>
      </c>
      <c r="F41" s="3" t="str">
        <f>IFERROR((VLOOKUP(B41,INSCRITOS!A:F,6,0)),"")</f>
        <v>M</v>
      </c>
      <c r="G41" s="4" t="str">
        <f>IFERROR((VLOOKUP(B41,INSCRITOS!A:H,8,0)),"")</f>
        <v>Sport Lisboa e Benfica</v>
      </c>
      <c r="H41" s="19"/>
      <c r="I41" s="42">
        <v>100</v>
      </c>
    </row>
    <row r="42" spans="1:9" ht="18" customHeight="1" x14ac:dyDescent="0.25">
      <c r="A42" s="3"/>
      <c r="B42" s="64">
        <v>388</v>
      </c>
      <c r="C42" s="3">
        <f>IFERROR((VLOOKUP(B42,INSCRITOS!A:B,2,0)),"")</f>
        <v>107728</v>
      </c>
      <c r="D42" s="3" t="str">
        <f>IFERROR((VLOOKUP(B42,INSCRITOS!A:C,3,0)),"")</f>
        <v>8-9 anos</v>
      </c>
      <c r="E42" s="4" t="str">
        <f>IFERROR((VLOOKUP(B42,INSCRITOS!A:D,4,0)),"")</f>
        <v>Rodrigo Gonçalves</v>
      </c>
      <c r="F42" s="3" t="str">
        <f>IFERROR((VLOOKUP(B42,INSCRITOS!A:F,6,0)),"")</f>
        <v>M</v>
      </c>
      <c r="G42" s="4" t="str">
        <f>IFERROR((VLOOKUP(B42,INSCRITOS!A:H,8,0)),"")</f>
        <v>Estoril Praia Credibom</v>
      </c>
      <c r="H42" s="19"/>
      <c r="I42" s="42">
        <v>100</v>
      </c>
    </row>
    <row r="43" spans="1:9" ht="18" customHeight="1" x14ac:dyDescent="0.25">
      <c r="A43" s="3"/>
      <c r="B43" s="64">
        <v>794</v>
      </c>
      <c r="C43" s="3">
        <f>IFERROR((VLOOKUP(B43,INSCRITOS!A:B,2,0)),"")</f>
        <v>107095</v>
      </c>
      <c r="D43" s="3" t="str">
        <f>IFERROR((VLOOKUP(B43,INSCRITOS!A:C,3,0)),"")</f>
        <v>8-9 anos</v>
      </c>
      <c r="E43" s="4" t="str">
        <f>IFERROR((VLOOKUP(B43,INSCRITOS!A:D,4,0)),"")</f>
        <v>Rodrigo Marques</v>
      </c>
      <c r="F43" s="3" t="str">
        <f>IFERROR((VLOOKUP(B43,INSCRITOS!A:F,6,0)),"")</f>
        <v>M</v>
      </c>
      <c r="G43" s="4" t="str">
        <f>IFERROR((VLOOKUP(B43,INSCRITOS!A:H,8,0)),"")</f>
        <v>Estoril Praia Credibom</v>
      </c>
      <c r="H43" s="19"/>
      <c r="I43" s="42">
        <v>100</v>
      </c>
    </row>
    <row r="44" spans="1:9" ht="18" customHeight="1" x14ac:dyDescent="0.25">
      <c r="A44" s="3"/>
      <c r="B44" s="64">
        <v>5344</v>
      </c>
      <c r="C44" s="3">
        <f>IFERROR((VLOOKUP(B44,INSCRITOS!A:B,2,0)),"")</f>
        <v>0</v>
      </c>
      <c r="D44" s="3" t="str">
        <f>IFERROR((VLOOKUP(B44,INSCRITOS!A:C,3,0)),"")</f>
        <v>8-9 anos</v>
      </c>
      <c r="E44" s="4" t="str">
        <f>IFERROR((VLOOKUP(B44,INSCRITOS!A:D,4,0)),"")</f>
        <v>Rodrigo Vieira</v>
      </c>
      <c r="F44" s="3" t="str">
        <f>IFERROR((VLOOKUP(B44,INSCRITOS!A:F,6,0)),"")</f>
        <v>M</v>
      </c>
      <c r="G44" s="4" t="str">
        <f>IFERROR((VLOOKUP(B44,INSCRITOS!A:H,8,0)),"")</f>
        <v>Alhandra Sporting Club</v>
      </c>
      <c r="H44" s="19"/>
      <c r="I44" s="42">
        <v>100</v>
      </c>
    </row>
    <row r="45" spans="1:9" ht="18" customHeight="1" x14ac:dyDescent="0.25">
      <c r="A45" s="3"/>
      <c r="B45" s="64">
        <v>5347</v>
      </c>
      <c r="C45" s="3">
        <f>IFERROR((VLOOKUP(B45,INSCRITOS!A:B,2,0)),"")</f>
        <v>0</v>
      </c>
      <c r="D45" s="3" t="str">
        <f>IFERROR((VLOOKUP(B45,INSCRITOS!A:C,3,0)),"")</f>
        <v>8-9 anos</v>
      </c>
      <c r="E45" s="4" t="str">
        <f>IFERROR((VLOOKUP(B45,INSCRITOS!A:D,4,0)),"")</f>
        <v>Salvador Varela</v>
      </c>
      <c r="F45" s="3" t="str">
        <f>IFERROR((VLOOKUP(B45,INSCRITOS!A:F,6,0)),"")</f>
        <v>M</v>
      </c>
      <c r="G45" s="4" t="str">
        <f>IFERROR((VLOOKUP(B45,INSCRITOS!A:H,8,0)),"")</f>
        <v>Alhandra Sporting Club</v>
      </c>
      <c r="H45" s="19"/>
      <c r="I45" s="42">
        <v>100</v>
      </c>
    </row>
    <row r="46" spans="1:9" ht="18" customHeight="1" x14ac:dyDescent="0.25">
      <c r="A46" s="3"/>
      <c r="B46" s="64">
        <v>1059</v>
      </c>
      <c r="C46" s="3">
        <f>IFERROR((VLOOKUP(B46,INSCRITOS!A:B,2,0)),"")</f>
        <v>105809</v>
      </c>
      <c r="D46" s="3" t="str">
        <f>IFERROR((VLOOKUP(B46,INSCRITOS!A:C,3,0)),"")</f>
        <v>8-9 anos</v>
      </c>
      <c r="E46" s="4" t="str">
        <f>IFERROR((VLOOKUP(B46,INSCRITOS!A:D,4,0)),"")</f>
        <v>Sebastian Pacheco</v>
      </c>
      <c r="F46" s="3" t="str">
        <f>IFERROR((VLOOKUP(B46,INSCRITOS!A:F,6,0)),"")</f>
        <v>M</v>
      </c>
      <c r="G46" s="4" t="str">
        <f>IFERROR((VLOOKUP(B46,INSCRITOS!A:H,8,0)),"")</f>
        <v>Peniche A. C.</v>
      </c>
      <c r="H46" s="19"/>
      <c r="I46" s="42">
        <v>100</v>
      </c>
    </row>
    <row r="47" spans="1:9" ht="18" customHeight="1" x14ac:dyDescent="0.25">
      <c r="A47" s="3"/>
      <c r="B47" s="64">
        <v>803</v>
      </c>
      <c r="C47" s="3">
        <f>IFERROR((VLOOKUP(B47,INSCRITOS!A:B,2,0)),"")</f>
        <v>107098</v>
      </c>
      <c r="D47" s="3" t="str">
        <f>IFERROR((VLOOKUP(B47,INSCRITOS!A:C,3,0)),"")</f>
        <v>8-9 anos</v>
      </c>
      <c r="E47" s="4" t="str">
        <f>IFERROR((VLOOKUP(B47,INSCRITOS!A:D,4,0)),"")</f>
        <v>Tomás Teles Grilo</v>
      </c>
      <c r="F47" s="3" t="str">
        <f>IFERROR((VLOOKUP(B47,INSCRITOS!A:F,6,0)),"")</f>
        <v>M</v>
      </c>
      <c r="G47" s="4" t="str">
        <f>IFERROR((VLOOKUP(B47,INSCRITOS!A:H,8,0)),"")</f>
        <v>Estoril Praia Credibom</v>
      </c>
      <c r="H47" s="19"/>
      <c r="I47" s="42">
        <v>100</v>
      </c>
    </row>
    <row r="48" spans="1:9" ht="18" customHeight="1" x14ac:dyDescent="0.25">
      <c r="A48" s="3"/>
      <c r="B48" s="64">
        <v>6</v>
      </c>
      <c r="C48" s="3">
        <f>IFERROR((VLOOKUP(B48,INSCRITOS!A:B,2,0)),"")</f>
        <v>106642</v>
      </c>
      <c r="D48" s="3" t="str">
        <f>IFERROR((VLOOKUP(B48,INSCRITOS!A:C,3,0)),"")</f>
        <v>8-9 anos</v>
      </c>
      <c r="E48" s="4" t="str">
        <f>IFERROR((VLOOKUP(B48,INSCRITOS!A:D,4,0)),"")</f>
        <v>Vicente Poim de Aguiar</v>
      </c>
      <c r="F48" s="3" t="str">
        <f>IFERROR((VLOOKUP(B48,INSCRITOS!A:F,6,0)),"")</f>
        <v>M</v>
      </c>
      <c r="G48" s="4" t="str">
        <f>IFERROR((VLOOKUP(B48,INSCRITOS!A:H,8,0)),"")</f>
        <v>CCDSintrense</v>
      </c>
      <c r="H48" s="19"/>
      <c r="I48" s="42">
        <v>100</v>
      </c>
    </row>
    <row r="49" spans="1:9" ht="18" customHeight="1" x14ac:dyDescent="0.25">
      <c r="A49" s="3"/>
      <c r="B49" s="3"/>
      <c r="C49" s="3"/>
      <c r="D49" s="3"/>
      <c r="E49" s="4"/>
      <c r="F49" s="3"/>
      <c r="G49" s="4"/>
      <c r="H49" s="19"/>
      <c r="I49" s="42"/>
    </row>
    <row r="50" spans="1:9" ht="18" customHeight="1" x14ac:dyDescent="0.25">
      <c r="A50" s="1"/>
      <c r="B50" s="1"/>
      <c r="C50" s="1"/>
      <c r="D50" s="1"/>
      <c r="F50" s="1"/>
      <c r="H50" s="27"/>
      <c r="I50" s="50"/>
    </row>
    <row r="51" spans="1:9" ht="18" customHeight="1" x14ac:dyDescent="0.25">
      <c r="A51" s="1"/>
      <c r="C51" s="1"/>
      <c r="D51" s="1"/>
      <c r="F51" s="1"/>
      <c r="I51" s="14"/>
    </row>
    <row r="52" spans="1:9" ht="18" customHeight="1" x14ac:dyDescent="0.25">
      <c r="A52" s="15" t="s">
        <v>227</v>
      </c>
      <c r="B52" s="13"/>
      <c r="C52" s="15"/>
      <c r="D52" s="15"/>
      <c r="E52" s="51" t="s">
        <v>258</v>
      </c>
      <c r="F52" s="15"/>
      <c r="G52" s="15"/>
      <c r="I52" s="15"/>
    </row>
    <row r="53" spans="1:9" x14ac:dyDescent="0.25">
      <c r="A53" s="17" t="s">
        <v>7</v>
      </c>
      <c r="B53" s="17" t="s">
        <v>0</v>
      </c>
      <c r="C53" s="17" t="s">
        <v>1</v>
      </c>
      <c r="D53" s="17" t="s">
        <v>247</v>
      </c>
      <c r="E53" s="17" t="s">
        <v>2</v>
      </c>
      <c r="F53" s="17" t="s">
        <v>4</v>
      </c>
      <c r="G53" s="17" t="s">
        <v>6</v>
      </c>
      <c r="H53" s="18" t="s">
        <v>222</v>
      </c>
      <c r="I53" s="17" t="s">
        <v>8</v>
      </c>
    </row>
    <row r="54" spans="1:9" ht="18" customHeight="1" x14ac:dyDescent="0.25">
      <c r="A54" s="21"/>
      <c r="B54" s="64">
        <v>1202</v>
      </c>
      <c r="C54" s="3">
        <f>IFERROR((VLOOKUP(B54,INSCRITOS!A:B,2,0)),"")</f>
        <v>107294</v>
      </c>
      <c r="D54" s="3" t="str">
        <f>IFERROR((VLOOKUP(B54,INSCRITOS!A:C,3,0)),"")</f>
        <v>8-9 anos</v>
      </c>
      <c r="E54" s="4" t="str">
        <f>IFERROR((VLOOKUP(B54,INSCRITOS!A:D,4,0)),"")</f>
        <v>Camila Coutinho</v>
      </c>
      <c r="F54" s="3" t="str">
        <f>IFERROR((VLOOKUP(B54,INSCRITOS!A:F,6,0)),"")</f>
        <v>F</v>
      </c>
      <c r="G54" s="4" t="str">
        <f>IFERROR((VLOOKUP(B54,INSCRITOS!A:H,8,0)),"")</f>
        <v>Pimpões Triatlo</v>
      </c>
      <c r="H54" s="19"/>
      <c r="I54" s="42">
        <v>100</v>
      </c>
    </row>
    <row r="55" spans="1:9" ht="18" customHeight="1" x14ac:dyDescent="0.25">
      <c r="A55" s="21"/>
      <c r="B55" s="64">
        <v>1165</v>
      </c>
      <c r="C55" s="3">
        <f>IFERROR((VLOOKUP(B55,INSCRITOS!A:B,2,0)),"")</f>
        <v>107274</v>
      </c>
      <c r="D55" s="3" t="str">
        <f>IFERROR((VLOOKUP(B55,INSCRITOS!A:C,3,0)),"")</f>
        <v>8-9 anos</v>
      </c>
      <c r="E55" s="4" t="str">
        <f>IFERROR((VLOOKUP(B55,INSCRITOS!A:D,4,0)),"")</f>
        <v>Clara Cochicho</v>
      </c>
      <c r="F55" s="3" t="str">
        <f>IFERROR((VLOOKUP(B55,INSCRITOS!A:F,6,0)),"")</f>
        <v>F</v>
      </c>
      <c r="G55" s="4" t="str">
        <f>IFERROR((VLOOKUP(B55,INSCRITOS!A:H,8,0)),"")</f>
        <v>GDR Manique de Cima</v>
      </c>
      <c r="H55" s="19"/>
      <c r="I55" s="42">
        <v>100</v>
      </c>
    </row>
    <row r="56" spans="1:9" ht="18" customHeight="1" x14ac:dyDescent="0.25">
      <c r="A56" s="21"/>
      <c r="B56" s="64">
        <v>1322</v>
      </c>
      <c r="C56" s="3">
        <f>IFERROR((VLOOKUP(B56,INSCRITOS!A:B,2,0)),"")</f>
        <v>107352</v>
      </c>
      <c r="D56" s="3" t="str">
        <f>IFERROR((VLOOKUP(B56,INSCRITOS!A:C,3,0)),"")</f>
        <v>8-9 anos</v>
      </c>
      <c r="E56" s="4" t="str">
        <f>IFERROR((VLOOKUP(B56,INSCRITOS!A:D,4,0)),"")</f>
        <v xml:space="preserve">Constança Jerónimo </v>
      </c>
      <c r="F56" s="3" t="str">
        <f>IFERROR((VLOOKUP(B56,INSCRITOS!A:F,6,0)),"")</f>
        <v>F</v>
      </c>
      <c r="G56" s="4" t="str">
        <f>IFERROR((VLOOKUP(B56,INSCRITOS!A:H,8,0)),"")</f>
        <v>Sporting Clube de Portugal</v>
      </c>
      <c r="H56" s="19"/>
      <c r="I56" s="42">
        <v>100</v>
      </c>
    </row>
    <row r="57" spans="1:9" ht="18" customHeight="1" x14ac:dyDescent="0.25">
      <c r="A57" s="21"/>
      <c r="B57" s="64">
        <v>524</v>
      </c>
      <c r="C57" s="3">
        <f>IFERROR((VLOOKUP(B57,INSCRITOS!A:B,2,0)),"")</f>
        <v>106875</v>
      </c>
      <c r="D57" s="3" t="str">
        <f>IFERROR((VLOOKUP(B57,INSCRITOS!A:C,3,0)),"")</f>
        <v>8-9 anos</v>
      </c>
      <c r="E57" s="4" t="str">
        <f>IFERROR((VLOOKUP(B57,INSCRITOS!A:D,4,0)),"")</f>
        <v>Constança Pais</v>
      </c>
      <c r="F57" s="3" t="str">
        <f>IFERROR((VLOOKUP(B57,INSCRITOS!A:F,6,0)),"")</f>
        <v>F</v>
      </c>
      <c r="G57" s="4" t="str">
        <f>IFERROR((VLOOKUP(B57,INSCRITOS!A:H,8,0)),"")</f>
        <v>Estoril Praia Credibom</v>
      </c>
      <c r="H57" s="19"/>
      <c r="I57" s="42">
        <v>100</v>
      </c>
    </row>
    <row r="58" spans="1:9" ht="18" customHeight="1" x14ac:dyDescent="0.25">
      <c r="A58" s="21"/>
      <c r="B58" s="61">
        <v>838</v>
      </c>
      <c r="C58" s="3">
        <f>IFERROR((VLOOKUP(B58,INSCRITOS!A:B,2,0)),"")</f>
        <v>107124</v>
      </c>
      <c r="D58" s="3" t="str">
        <f>IFERROR((VLOOKUP(B58,INSCRITOS!A:C,3,0)),"")</f>
        <v>8-9 anos</v>
      </c>
      <c r="E58" s="4" t="str">
        <f>IFERROR((VLOOKUP(B58,INSCRITOS!A:D,4,0)),"")</f>
        <v>Diana De Almeida Machado</v>
      </c>
      <c r="F58" s="3" t="str">
        <f>IFERROR((VLOOKUP(B58,INSCRITOS!A:F,6,0)),"")</f>
        <v>F</v>
      </c>
      <c r="G58" s="4" t="str">
        <f>IFERROR((VLOOKUP(B58,INSCRITOS!A:H,8,0)),"")</f>
        <v>Outsystems Olímpico de Oeiras</v>
      </c>
      <c r="H58" s="19"/>
      <c r="I58" s="42">
        <v>100</v>
      </c>
    </row>
    <row r="59" spans="1:9" ht="18" customHeight="1" x14ac:dyDescent="0.25">
      <c r="A59" s="21"/>
      <c r="B59" s="64">
        <v>645</v>
      </c>
      <c r="C59" s="3">
        <f>IFERROR((VLOOKUP(B59,INSCRITOS!A:B,2,0)),"")</f>
        <v>107900</v>
      </c>
      <c r="D59" s="3" t="str">
        <f>IFERROR((VLOOKUP(B59,INSCRITOS!A:C,3,0)),"")</f>
        <v>8-9 anos</v>
      </c>
      <c r="E59" s="4" t="str">
        <f>IFERROR((VLOOKUP(B59,INSCRITOS!A:D,4,0)),"")</f>
        <v xml:space="preserve">Gabriela Fernandes </v>
      </c>
      <c r="F59" s="3" t="str">
        <f>IFERROR((VLOOKUP(B59,INSCRITOS!A:F,6,0)),"")</f>
        <v>F</v>
      </c>
      <c r="G59" s="4" t="str">
        <f>IFERROR((VLOOKUP(B59,INSCRITOS!A:H,8,0)),"")</f>
        <v>CNATRIL Triatlo</v>
      </c>
      <c r="H59" s="19"/>
      <c r="I59" s="42">
        <v>100</v>
      </c>
    </row>
    <row r="60" spans="1:9" ht="18" customHeight="1" x14ac:dyDescent="0.25">
      <c r="A60" s="21"/>
      <c r="B60" s="64">
        <v>1163</v>
      </c>
      <c r="C60" s="3">
        <f>IFERROR((VLOOKUP(B60,INSCRITOS!A:B,2,0)),"")</f>
        <v>107265</v>
      </c>
      <c r="D60" s="3" t="str">
        <f>IFERROR((VLOOKUP(B60,INSCRITOS!A:C,3,0)),"")</f>
        <v>8-9 anos</v>
      </c>
      <c r="E60" s="4" t="str">
        <f>IFERROR((VLOOKUP(B60,INSCRITOS!A:D,4,0)),"")</f>
        <v>Inês Nunes</v>
      </c>
      <c r="F60" s="3" t="str">
        <f>IFERROR((VLOOKUP(B60,INSCRITOS!A:F,6,0)),"")</f>
        <v>F</v>
      </c>
      <c r="G60" s="4" t="str">
        <f>IFERROR((VLOOKUP(B60,INSCRITOS!A:H,8,0)),"")</f>
        <v>Sporting Clube de Portugal</v>
      </c>
      <c r="H60" s="19"/>
      <c r="I60" s="42">
        <v>100</v>
      </c>
    </row>
    <row r="61" spans="1:9" ht="18" customHeight="1" x14ac:dyDescent="0.25">
      <c r="A61" s="21"/>
      <c r="B61" s="64">
        <v>821</v>
      </c>
      <c r="C61" s="3">
        <f>IFERROR((VLOOKUP(B61,INSCRITOS!A:B,2,0)),"")</f>
        <v>107108</v>
      </c>
      <c r="D61" s="3" t="str">
        <f>IFERROR((VLOOKUP(B61,INSCRITOS!A:C,3,0)),"")</f>
        <v>8-9 anos</v>
      </c>
      <c r="E61" s="4" t="str">
        <f>IFERROR((VLOOKUP(B61,INSCRITOS!A:D,4,0)),"")</f>
        <v>Isa Oliveira</v>
      </c>
      <c r="F61" s="3" t="str">
        <f>IFERROR((VLOOKUP(B61,INSCRITOS!A:F,6,0)),"")</f>
        <v>F</v>
      </c>
      <c r="G61" s="4" t="str">
        <f>IFERROR((VLOOKUP(B61,INSCRITOS!A:H,8,0)),"")</f>
        <v>Alhandra Sporting Club</v>
      </c>
      <c r="H61" s="19"/>
      <c r="I61" s="42">
        <v>100</v>
      </c>
    </row>
    <row r="62" spans="1:9" ht="18" customHeight="1" x14ac:dyDescent="0.25">
      <c r="A62" s="21"/>
      <c r="B62" s="64">
        <v>5682</v>
      </c>
      <c r="C62" s="3">
        <f>IFERROR((VLOOKUP(B62,INSCRITOS!A:B,2,0)),"")</f>
        <v>0</v>
      </c>
      <c r="D62" s="3" t="str">
        <f>IFERROR((VLOOKUP(B62,INSCRITOS!A:C,3,0)),"")</f>
        <v>8-9 anos</v>
      </c>
      <c r="E62" s="4" t="str">
        <f>IFERROR((VLOOKUP(B62,INSCRITOS!A:D,4,0)),"")</f>
        <v>Isabel Nunes-Viciosa</v>
      </c>
      <c r="F62" s="3" t="str">
        <f>IFERROR((VLOOKUP(B62,INSCRITOS!A:F,6,0)),"")</f>
        <v>F</v>
      </c>
      <c r="G62" s="4" t="str">
        <f>IFERROR((VLOOKUP(B62,INSCRITOS!A:H,8,0)),"")</f>
        <v>Extra</v>
      </c>
      <c r="H62" s="19"/>
      <c r="I62" s="42"/>
    </row>
    <row r="63" spans="1:9" ht="18" customHeight="1" x14ac:dyDescent="0.25">
      <c r="A63" s="21"/>
      <c r="B63" s="64">
        <v>243</v>
      </c>
      <c r="C63" s="3">
        <f>IFERROR((VLOOKUP(B63,INSCRITOS!A:B,2,0)),"")</f>
        <v>107567</v>
      </c>
      <c r="D63" s="3" t="str">
        <f>IFERROR((VLOOKUP(B63,INSCRITOS!A:C,3,0)),"")</f>
        <v>8-9 anos</v>
      </c>
      <c r="E63" s="4" t="str">
        <f>IFERROR((VLOOKUP(B63,INSCRITOS!A:D,4,0)),"")</f>
        <v>Leonor Marta</v>
      </c>
      <c r="F63" s="3" t="str">
        <f>IFERROR((VLOOKUP(B63,INSCRITOS!A:F,6,0)),"")</f>
        <v>F</v>
      </c>
      <c r="G63" s="4" t="str">
        <f>IFERROR((VLOOKUP(B63,INSCRITOS!A:H,8,0)),"")</f>
        <v>Sporting Clube de Portugal</v>
      </c>
      <c r="H63" s="19"/>
      <c r="I63" s="42">
        <v>100</v>
      </c>
    </row>
    <row r="64" spans="1:9" ht="18" customHeight="1" x14ac:dyDescent="0.25">
      <c r="A64" s="21"/>
      <c r="B64" s="64">
        <v>1035</v>
      </c>
      <c r="C64" s="3">
        <f>IFERROR((VLOOKUP(B64,INSCRITOS!A:B,2,0)),"")</f>
        <v>105703</v>
      </c>
      <c r="D64" s="3" t="str">
        <f>IFERROR((VLOOKUP(B64,INSCRITOS!A:C,3,0)),"")</f>
        <v>8-9 anos</v>
      </c>
      <c r="E64" s="4" t="str">
        <f>IFERROR((VLOOKUP(B64,INSCRITOS!A:D,4,0)),"")</f>
        <v>Leonor Santos</v>
      </c>
      <c r="F64" s="3" t="str">
        <f>IFERROR((VLOOKUP(B64,INSCRITOS!A:F,6,0)),"")</f>
        <v>F</v>
      </c>
      <c r="G64" s="4" t="str">
        <f>IFERROR((VLOOKUP(B64,INSCRITOS!A:H,8,0)),"")</f>
        <v>SFRAA TRIATLO</v>
      </c>
      <c r="H64" s="19"/>
      <c r="I64" s="42">
        <v>100</v>
      </c>
    </row>
    <row r="65" spans="1:9" ht="18" customHeight="1" x14ac:dyDescent="0.25">
      <c r="A65" s="21"/>
      <c r="B65" s="64">
        <v>105</v>
      </c>
      <c r="C65" s="3">
        <f>IFERROR((VLOOKUP(B65,INSCRITOS!A:B,2,0)),"")</f>
        <v>107475</v>
      </c>
      <c r="D65" s="3" t="str">
        <f>IFERROR((VLOOKUP(B65,INSCRITOS!A:C,3,0)),"")</f>
        <v>8-9 anos</v>
      </c>
      <c r="E65" s="4" t="str">
        <f>IFERROR((VLOOKUP(B65,INSCRITOS!A:D,4,0)),"")</f>
        <v>Letícia Matias</v>
      </c>
      <c r="F65" s="3" t="str">
        <f>IFERROR((VLOOKUP(B65,INSCRITOS!A:F,6,0)),"")</f>
        <v>F</v>
      </c>
      <c r="G65" s="4" t="str">
        <f>IFERROR((VLOOKUP(B65,INSCRITOS!A:H,8,0)),"")</f>
        <v>CNATRIL Triatlo</v>
      </c>
      <c r="H65" s="19"/>
      <c r="I65" s="42">
        <v>100</v>
      </c>
    </row>
    <row r="66" spans="1:9" ht="18" customHeight="1" x14ac:dyDescent="0.25">
      <c r="A66" s="21"/>
      <c r="B66" s="64">
        <v>288</v>
      </c>
      <c r="C66" s="3">
        <f>IFERROR((VLOOKUP(B66,INSCRITOS!A:B,2,0)),"")</f>
        <v>106764</v>
      </c>
      <c r="D66" s="3" t="str">
        <f>IFERROR((VLOOKUP(B66,INSCRITOS!A:C,3,0)),"")</f>
        <v>8-9 anos</v>
      </c>
      <c r="E66" s="4" t="str">
        <f>IFERROR((VLOOKUP(B66,INSCRITOS!A:D,4,0)),"")</f>
        <v>Madalena Palma</v>
      </c>
      <c r="F66" s="3" t="str">
        <f>IFERROR((VLOOKUP(B66,INSCRITOS!A:F,6,0)),"")</f>
        <v>F</v>
      </c>
      <c r="G66" s="4" t="str">
        <f>IFERROR((VLOOKUP(B66,INSCRITOS!A:H,8,0)),"")</f>
        <v>GDR Manique de Cima</v>
      </c>
      <c r="H66" s="19"/>
      <c r="I66" s="42">
        <v>100</v>
      </c>
    </row>
    <row r="67" spans="1:9" ht="18" customHeight="1" x14ac:dyDescent="0.25">
      <c r="A67" s="21"/>
      <c r="B67" s="64">
        <v>5346</v>
      </c>
      <c r="C67" s="3">
        <f>IFERROR((VLOOKUP(B67,INSCRITOS!A:B,2,0)),"")</f>
        <v>0</v>
      </c>
      <c r="D67" s="3" t="str">
        <f>IFERROR((VLOOKUP(B67,INSCRITOS!A:C,3,0)),"")</f>
        <v>8-9 anos</v>
      </c>
      <c r="E67" s="4" t="str">
        <f>IFERROR((VLOOKUP(B67,INSCRITOS!A:D,4,0)),"")</f>
        <v>Maria Inês Correia</v>
      </c>
      <c r="F67" s="3" t="str">
        <f>IFERROR((VLOOKUP(B67,INSCRITOS!A:F,6,0)),"")</f>
        <v>F</v>
      </c>
      <c r="G67" s="4" t="str">
        <f>IFERROR((VLOOKUP(B67,INSCRITOS!A:H,8,0)),"")</f>
        <v>Alhandra Sporting Club</v>
      </c>
      <c r="H67" s="19"/>
      <c r="I67" s="42">
        <v>100</v>
      </c>
    </row>
    <row r="68" spans="1:9" ht="18" customHeight="1" x14ac:dyDescent="0.25">
      <c r="A68" s="21"/>
      <c r="B68" s="64">
        <v>129</v>
      </c>
      <c r="C68" s="3">
        <f>IFERROR((VLOOKUP(B68,INSCRITOS!A:B,2,0)),"")</f>
        <v>107495</v>
      </c>
      <c r="D68" s="3" t="str">
        <f>IFERROR((VLOOKUP(B68,INSCRITOS!A:C,3,0)),"")</f>
        <v>8-9 anos</v>
      </c>
      <c r="E68" s="4" t="str">
        <f>IFERROR((VLOOKUP(B68,INSCRITOS!A:D,4,0)),"")</f>
        <v>Maria Silva</v>
      </c>
      <c r="F68" s="3" t="str">
        <f>IFERROR((VLOOKUP(B68,INSCRITOS!A:F,6,0)),"")</f>
        <v>F</v>
      </c>
      <c r="G68" s="4" t="str">
        <f>IFERROR((VLOOKUP(B68,INSCRITOS!A:H,8,0)),"")</f>
        <v>SFRAA TRIATLO</v>
      </c>
      <c r="H68" s="19"/>
      <c r="I68" s="42">
        <v>100</v>
      </c>
    </row>
    <row r="69" spans="1:9" ht="18" customHeight="1" x14ac:dyDescent="0.25">
      <c r="A69" s="21"/>
      <c r="B69" s="64">
        <v>295</v>
      </c>
      <c r="C69" s="3">
        <f>IFERROR((VLOOKUP(B69,INSCRITOS!A:B,2,0)),"")</f>
        <v>106766</v>
      </c>
      <c r="D69" s="3" t="str">
        <f>IFERROR((VLOOKUP(B69,INSCRITOS!A:C,3,0)),"")</f>
        <v>8-9 anos</v>
      </c>
      <c r="E69" s="4" t="str">
        <f>IFERROR((VLOOKUP(B69,INSCRITOS!A:D,4,0)),"")</f>
        <v>Marta Silva</v>
      </c>
      <c r="F69" s="3" t="str">
        <f>IFERROR((VLOOKUP(B69,INSCRITOS!A:F,6,0)),"")</f>
        <v>F</v>
      </c>
      <c r="G69" s="4" t="str">
        <f>IFERROR((VLOOKUP(B69,INSCRITOS!A:H,8,0)),"")</f>
        <v>SFRAA TRIATLO</v>
      </c>
      <c r="H69" s="19"/>
      <c r="I69" s="42">
        <v>100</v>
      </c>
    </row>
    <row r="70" spans="1:9" ht="18" customHeight="1" x14ac:dyDescent="0.25">
      <c r="A70" s="21"/>
      <c r="B70" s="64">
        <v>368</v>
      </c>
      <c r="C70" s="3">
        <f>IFERROR((VLOOKUP(B70,INSCRITOS!A:B,2,0)),"")</f>
        <v>106807</v>
      </c>
      <c r="D70" s="3" t="str">
        <f>IFERROR((VLOOKUP(B70,INSCRITOS!A:C,3,0)),"")</f>
        <v>8-9 anos</v>
      </c>
      <c r="E70" s="4" t="str">
        <f>IFERROR((VLOOKUP(B70,INSCRITOS!A:D,4,0)),"")</f>
        <v>Patrícia Kosovan</v>
      </c>
      <c r="F70" s="3" t="str">
        <f>IFERROR((VLOOKUP(B70,INSCRITOS!A:F,6,0)),"")</f>
        <v>F</v>
      </c>
      <c r="G70" s="4" t="str">
        <f>IFERROR((VLOOKUP(B70,INSCRITOS!A:H,8,0)),"")</f>
        <v>Clube de Natação da Amadora</v>
      </c>
      <c r="H70" s="19"/>
      <c r="I70" s="42">
        <v>100</v>
      </c>
    </row>
    <row r="71" spans="1:9" ht="18" customHeight="1" x14ac:dyDescent="0.25">
      <c r="A71" s="21"/>
      <c r="B71" s="64">
        <v>5687</v>
      </c>
      <c r="C71" s="3">
        <f>IFERROR((VLOOKUP(B71,INSCRITOS!A:B,2,0)),"")</f>
        <v>0</v>
      </c>
      <c r="D71" s="3" t="str">
        <f>IFERROR((VLOOKUP(B71,INSCRITOS!A:C,3,0)),"")</f>
        <v>8-9 anos</v>
      </c>
      <c r="E71" s="4" t="str">
        <f>IFERROR((VLOOKUP(B71,INSCRITOS!A:D,4,0)),"")</f>
        <v>Rafaela Duarte</v>
      </c>
      <c r="F71" s="3" t="str">
        <f>IFERROR((VLOOKUP(B71,INSCRITOS!A:F,6,0)),"")</f>
        <v>F</v>
      </c>
      <c r="G71" s="4" t="str">
        <f>IFERROR((VLOOKUP(B71,INSCRITOS!A:H,8,0)),"")</f>
        <v>Extra</v>
      </c>
      <c r="H71" s="19"/>
      <c r="I71" s="42"/>
    </row>
    <row r="72" spans="1:9" ht="18" customHeight="1" x14ac:dyDescent="0.25">
      <c r="A72" s="21"/>
      <c r="B72" s="64">
        <v>5356</v>
      </c>
      <c r="C72" s="3">
        <f>IFERROR((VLOOKUP(B72,INSCRITOS!A:B,2,0)),"")</f>
        <v>0</v>
      </c>
      <c r="D72" s="3" t="str">
        <f>IFERROR((VLOOKUP(B72,INSCRITOS!A:C,3,0)),"")</f>
        <v>8-9 anos</v>
      </c>
      <c r="E72" s="4" t="str">
        <f>IFERROR((VLOOKUP(B72,INSCRITOS!A:D,4,0)),"")</f>
        <v xml:space="preserve">Rita Leonor Dias </v>
      </c>
      <c r="F72" s="3" t="str">
        <f>IFERROR((VLOOKUP(B72,INSCRITOS!A:F,6,0)),"")</f>
        <v>F</v>
      </c>
      <c r="G72" s="4" t="str">
        <f>IFERROR((VLOOKUP(B72,INSCRITOS!A:H,8,0)),"")</f>
        <v>Clube de Natação da Amadora</v>
      </c>
      <c r="H72" s="19"/>
      <c r="I72" s="42">
        <v>100</v>
      </c>
    </row>
    <row r="73" spans="1:9" ht="18" customHeight="1" x14ac:dyDescent="0.25">
      <c r="A73" s="21"/>
      <c r="B73" s="64">
        <v>888</v>
      </c>
      <c r="C73" s="3">
        <f>IFERROR((VLOOKUP(B73,INSCRITOS!A:B,2,0)),"")</f>
        <v>107146</v>
      </c>
      <c r="D73" s="3" t="str">
        <f>IFERROR((VLOOKUP(B73,INSCRITOS!A:C,3,0)),"")</f>
        <v>8-9 anos</v>
      </c>
      <c r="E73" s="4" t="str">
        <f>IFERROR((VLOOKUP(B73,INSCRITOS!A:D,4,0)),"")</f>
        <v>Sofia Santos</v>
      </c>
      <c r="F73" s="3" t="str">
        <f>IFERROR((VLOOKUP(B73,INSCRITOS!A:F,6,0)),"")</f>
        <v>F</v>
      </c>
      <c r="G73" s="4" t="str">
        <f>IFERROR((VLOOKUP(B73,INSCRITOS!A:H,8,0)),"")</f>
        <v>Peniche A. C.</v>
      </c>
      <c r="H73" s="19"/>
      <c r="I73" s="42">
        <v>100</v>
      </c>
    </row>
    <row r="74" spans="1:9" ht="18" customHeight="1" x14ac:dyDescent="0.25">
      <c r="A74" s="21"/>
      <c r="B74" s="64">
        <v>245</v>
      </c>
      <c r="C74" s="3">
        <f>IFERROR((VLOOKUP(B74,INSCRITOS!A:B,2,0)),"")</f>
        <v>107569</v>
      </c>
      <c r="D74" s="3" t="str">
        <f>IFERROR((VLOOKUP(B74,INSCRITOS!A:C,3,0)),"")</f>
        <v>8-9 anos</v>
      </c>
      <c r="E74" s="4" t="str">
        <f>IFERROR((VLOOKUP(B74,INSCRITOS!A:D,4,0)),"")</f>
        <v>Yara Neves</v>
      </c>
      <c r="F74" s="3" t="str">
        <f>IFERROR((VLOOKUP(B74,INSCRITOS!A:F,6,0)),"")</f>
        <v>F</v>
      </c>
      <c r="G74" s="4" t="str">
        <f>IFERROR((VLOOKUP(B74,INSCRITOS!A:H,8,0)),"")</f>
        <v>Sport Lisboa e Benfica</v>
      </c>
      <c r="H74" s="19"/>
      <c r="I74" s="42">
        <v>100</v>
      </c>
    </row>
    <row r="75" spans="1:9" ht="18" customHeight="1" x14ac:dyDescent="0.25">
      <c r="A75" s="21"/>
      <c r="B75" s="41"/>
      <c r="C75" s="3" t="str">
        <f>IFERROR((VLOOKUP(B75,INSCRITOS!A:B,2,0)),"")</f>
        <v/>
      </c>
      <c r="D75" s="3" t="str">
        <f>IFERROR((VLOOKUP(B75,INSCRITOS!A:C,3,0)),"")</f>
        <v/>
      </c>
      <c r="E75" s="4" t="str">
        <f>IFERROR((VLOOKUP(B75,INSCRITOS!A:D,4,0)),"")</f>
        <v/>
      </c>
      <c r="F75" s="3" t="str">
        <f>IFERROR((VLOOKUP(B75,INSCRITOS!A:F,6,0)),"")</f>
        <v/>
      </c>
      <c r="G75" s="4" t="str">
        <f>IFERROR((VLOOKUP(B75,INSCRITOS!A:H,8,0)),"")</f>
        <v/>
      </c>
      <c r="H75" s="19"/>
      <c r="I75" s="42">
        <v>100</v>
      </c>
    </row>
    <row r="76" spans="1:9" ht="18" customHeight="1" x14ac:dyDescent="0.25">
      <c r="A76" s="5"/>
      <c r="B76" s="103"/>
      <c r="C76" s="1"/>
      <c r="D76" s="1"/>
      <c r="F76" s="1"/>
      <c r="H76" s="27"/>
      <c r="I76" s="50"/>
    </row>
    <row r="77" spans="1:9" ht="18" customHeight="1" x14ac:dyDescent="0.25">
      <c r="A77" s="5"/>
      <c r="B77" s="22"/>
      <c r="C77" s="1"/>
      <c r="D77" s="1"/>
      <c r="F77" s="1"/>
      <c r="I77" s="23"/>
    </row>
    <row r="78" spans="1:9" ht="18" customHeight="1" x14ac:dyDescent="0.25">
      <c r="A78" s="15" t="s">
        <v>228</v>
      </c>
      <c r="B78" s="13"/>
      <c r="C78" s="15"/>
      <c r="D78" s="15"/>
      <c r="E78" s="51" t="s">
        <v>258</v>
      </c>
      <c r="F78" s="15"/>
      <c r="G78" s="15"/>
      <c r="I78" s="15"/>
    </row>
    <row r="79" spans="1:9" x14ac:dyDescent="0.25">
      <c r="A79" s="17" t="s">
        <v>7</v>
      </c>
      <c r="B79" s="17" t="s">
        <v>0</v>
      </c>
      <c r="C79" s="17" t="s">
        <v>1</v>
      </c>
      <c r="D79" s="17" t="s">
        <v>247</v>
      </c>
      <c r="E79" s="17" t="s">
        <v>2</v>
      </c>
      <c r="F79" s="17" t="s">
        <v>4</v>
      </c>
      <c r="G79" s="17" t="s">
        <v>6</v>
      </c>
      <c r="H79" s="18" t="s">
        <v>222</v>
      </c>
      <c r="I79" s="17" t="s">
        <v>8</v>
      </c>
    </row>
    <row r="80" spans="1:9" ht="18" customHeight="1" x14ac:dyDescent="0.25">
      <c r="A80" s="3"/>
      <c r="B80" s="64">
        <v>199</v>
      </c>
      <c r="C80" s="3">
        <f>IFERROR((VLOOKUP(B80,INSCRITOS!A:B,2,0)),"")</f>
        <v>104831</v>
      </c>
      <c r="D80" s="3" t="str">
        <f>IFERROR((VLOOKUP(B80,INSCRITOS!A:C,3,0)),"")</f>
        <v>10-11 anos</v>
      </c>
      <c r="E80" s="4" t="str">
        <f>IFERROR((VLOOKUP(B80,INSCRITOS!A:D,4,0)),"")</f>
        <v>Afonso Silva</v>
      </c>
      <c r="F80" s="3" t="str">
        <f>IFERROR((VLOOKUP(B80,INSCRITOS!A:F,6,0)),"")</f>
        <v>M</v>
      </c>
      <c r="G80" s="4" t="str">
        <f>IFERROR((VLOOKUP(B80,INSCRITOS!A:H,8,0)),"")</f>
        <v>União Desportiva da Batalha</v>
      </c>
      <c r="H80" s="19"/>
      <c r="I80" s="42">
        <v>100</v>
      </c>
    </row>
    <row r="81" spans="1:9" ht="18" customHeight="1" x14ac:dyDescent="0.25">
      <c r="A81" s="3"/>
      <c r="B81" s="64">
        <v>241</v>
      </c>
      <c r="C81" s="3">
        <f>IFERROR((VLOOKUP(B81,INSCRITOS!A:B,2,0)),"")</f>
        <v>107565</v>
      </c>
      <c r="D81" s="3" t="str">
        <f>IFERROR((VLOOKUP(B81,INSCRITOS!A:C,3,0)),"")</f>
        <v>10-11 anos</v>
      </c>
      <c r="E81" s="4" t="str">
        <f>IFERROR((VLOOKUP(B81,INSCRITOS!A:D,4,0)),"")</f>
        <v>Alexandre Custódio</v>
      </c>
      <c r="F81" s="3" t="str">
        <f>IFERROR((VLOOKUP(B81,INSCRITOS!A:F,6,0)),"")</f>
        <v>M</v>
      </c>
      <c r="G81" s="4" t="str">
        <f>IFERROR((VLOOKUP(B81,INSCRITOS!A:H,8,0)),"")</f>
        <v>União Desportiva da Batalha</v>
      </c>
      <c r="H81" s="19"/>
      <c r="I81" s="42">
        <v>100</v>
      </c>
    </row>
    <row r="82" spans="1:9" ht="18" customHeight="1" x14ac:dyDescent="0.25">
      <c r="A82" s="3"/>
      <c r="B82" s="64">
        <v>977</v>
      </c>
      <c r="C82" s="3">
        <f>IFERROR((VLOOKUP(B82,INSCRITOS!A:B,2,0)),"")</f>
        <v>104696</v>
      </c>
      <c r="D82" s="3" t="str">
        <f>IFERROR((VLOOKUP(B82,INSCRITOS!A:C,3,0)),"")</f>
        <v>10-11 anos</v>
      </c>
      <c r="E82" s="4" t="str">
        <f>IFERROR((VLOOKUP(B82,INSCRITOS!A:D,4,0)),"")</f>
        <v>André Martins</v>
      </c>
      <c r="F82" s="3" t="str">
        <f>IFERROR((VLOOKUP(B82,INSCRITOS!A:F,6,0)),"")</f>
        <v>M</v>
      </c>
      <c r="G82" s="4" t="str">
        <f>IFERROR((VLOOKUP(B82,INSCRITOS!A:H,8,0)),"")</f>
        <v>Sport Lisboa e Benfica</v>
      </c>
      <c r="H82" s="19"/>
      <c r="I82" s="42">
        <v>100</v>
      </c>
    </row>
    <row r="83" spans="1:9" ht="18" customHeight="1" x14ac:dyDescent="0.25">
      <c r="A83" s="3"/>
      <c r="B83" s="61">
        <v>832</v>
      </c>
      <c r="C83" s="3">
        <f>IFERROR((VLOOKUP(B83,INSCRITOS!A:B,2,0)),"")</f>
        <v>107122</v>
      </c>
      <c r="D83" s="3" t="str">
        <f>IFERROR((VLOOKUP(B83,INSCRITOS!A:C,3,0)),"")</f>
        <v>10-11 anos</v>
      </c>
      <c r="E83" s="4" t="str">
        <f>IFERROR((VLOOKUP(B83,INSCRITOS!A:D,4,0)),"")</f>
        <v>Artur Gaspar Leite</v>
      </c>
      <c r="F83" s="3" t="str">
        <f>IFERROR((VLOOKUP(B83,INSCRITOS!A:F,6,0)),"")</f>
        <v>M</v>
      </c>
      <c r="G83" s="4" t="str">
        <f>IFERROR((VLOOKUP(B83,INSCRITOS!A:H,8,0)),"")</f>
        <v>Outsystems Olímpico de Oeiras</v>
      </c>
      <c r="H83" s="19"/>
      <c r="I83" s="42">
        <v>100</v>
      </c>
    </row>
    <row r="84" spans="1:9" ht="18" customHeight="1" x14ac:dyDescent="0.25">
      <c r="A84" s="3"/>
      <c r="B84" s="64">
        <v>1223</v>
      </c>
      <c r="C84" s="3">
        <f>IFERROR((VLOOKUP(B84,INSCRITOS!A:B,2,0)),"")</f>
        <v>106093</v>
      </c>
      <c r="D84" s="3" t="str">
        <f>IFERROR((VLOOKUP(B84,INSCRITOS!A:C,3,0)),"")</f>
        <v>10-11 anos</v>
      </c>
      <c r="E84" s="4" t="str">
        <f>IFERROR((VLOOKUP(B84,INSCRITOS!A:D,4,0)),"")</f>
        <v>Ary Mealha</v>
      </c>
      <c r="F84" s="3" t="str">
        <f>IFERROR((VLOOKUP(B84,INSCRITOS!A:F,6,0)),"")</f>
        <v>M</v>
      </c>
      <c r="G84" s="4" t="str">
        <f>IFERROR((VLOOKUP(B84,INSCRITOS!A:H,8,0)),"")</f>
        <v>Alhandra Sporting Club</v>
      </c>
      <c r="H84" s="19"/>
      <c r="I84" s="42">
        <v>100</v>
      </c>
    </row>
    <row r="85" spans="1:9" ht="18" customHeight="1" x14ac:dyDescent="0.25">
      <c r="A85" s="3"/>
      <c r="B85" s="64">
        <v>71</v>
      </c>
      <c r="C85" s="3">
        <f>IFERROR((VLOOKUP(B85,INSCRITOS!A:B,2,0)),"")</f>
        <v>106603</v>
      </c>
      <c r="D85" s="3" t="str">
        <f>IFERROR((VLOOKUP(B85,INSCRITOS!A:C,3,0)),"")</f>
        <v>10-11 anos</v>
      </c>
      <c r="E85" s="4" t="str">
        <f>IFERROR((VLOOKUP(B85,INSCRITOS!A:D,4,0)),"")</f>
        <v>Benjamim Curica Furtado</v>
      </c>
      <c r="F85" s="3" t="str">
        <f>IFERROR((VLOOKUP(B85,INSCRITOS!A:F,6,0)),"")</f>
        <v>M</v>
      </c>
      <c r="G85" s="4" t="str">
        <f>IFERROR((VLOOKUP(B85,INSCRITOS!A:H,8,0)),"")</f>
        <v>Outsystems Olímpico de Oeiras</v>
      </c>
      <c r="H85" s="19"/>
      <c r="I85" s="42">
        <v>100</v>
      </c>
    </row>
    <row r="86" spans="1:9" ht="18" customHeight="1" x14ac:dyDescent="0.25">
      <c r="A86" s="3"/>
      <c r="B86" s="64">
        <v>954</v>
      </c>
      <c r="C86" s="3">
        <f>IFERROR((VLOOKUP(B86,INSCRITOS!A:B,2,0)),"")</f>
        <v>105294</v>
      </c>
      <c r="D86" s="3" t="str">
        <f>IFERROR((VLOOKUP(B86,INSCRITOS!A:C,3,0)),"")</f>
        <v>10-11 anos</v>
      </c>
      <c r="E86" s="4" t="str">
        <f>IFERROR((VLOOKUP(B86,INSCRITOS!A:D,4,0)),"")</f>
        <v>Bernardo Almeida</v>
      </c>
      <c r="F86" s="3" t="str">
        <f>IFERROR((VLOOKUP(B86,INSCRITOS!A:F,6,0)),"")</f>
        <v>M</v>
      </c>
      <c r="G86" s="4" t="str">
        <f>IFERROR((VLOOKUP(B86,INSCRITOS!A:H,8,0)),"")</f>
        <v>CCDSintrense</v>
      </c>
      <c r="H86" s="19"/>
      <c r="I86" s="42">
        <v>100</v>
      </c>
    </row>
    <row r="87" spans="1:9" ht="18" customHeight="1" x14ac:dyDescent="0.25">
      <c r="A87" s="3"/>
      <c r="B87" s="64">
        <v>5694</v>
      </c>
      <c r="C87" s="3">
        <f>IFERROR((VLOOKUP(B87,INSCRITOS!A:B,2,0)),"")</f>
        <v>0</v>
      </c>
      <c r="D87" s="3" t="str">
        <f>IFERROR((VLOOKUP(B87,INSCRITOS!A:C,3,0)),"")</f>
        <v>10-11 anos</v>
      </c>
      <c r="E87" s="4" t="str">
        <f>IFERROR((VLOOKUP(B87,INSCRITOS!A:D,4,0)),"")</f>
        <v>Daniel Cipriano</v>
      </c>
      <c r="F87" s="3" t="str">
        <f>IFERROR((VLOOKUP(B87,INSCRITOS!A:F,6,0)),"")</f>
        <v>M</v>
      </c>
      <c r="G87" s="4" t="str">
        <f>IFERROR((VLOOKUP(B87,INSCRITOS!A:H,8,0)),"")</f>
        <v>Extra</v>
      </c>
      <c r="H87" s="19"/>
      <c r="I87" s="42"/>
    </row>
    <row r="88" spans="1:9" ht="18" customHeight="1" x14ac:dyDescent="0.25">
      <c r="A88" s="3"/>
      <c r="B88" s="64">
        <v>348</v>
      </c>
      <c r="C88" s="3">
        <f>IFERROR((VLOOKUP(B88,INSCRITOS!A:B,2,0)),"")</f>
        <v>105009</v>
      </c>
      <c r="D88" s="3" t="str">
        <f>IFERROR((VLOOKUP(B88,INSCRITOS!A:C,3,0)),"")</f>
        <v>10-11 anos</v>
      </c>
      <c r="E88" s="4" t="str">
        <f>IFERROR((VLOOKUP(B88,INSCRITOS!A:D,4,0)),"")</f>
        <v>David Pacheco</v>
      </c>
      <c r="F88" s="3" t="str">
        <f>IFERROR((VLOOKUP(B88,INSCRITOS!A:F,6,0)),"")</f>
        <v>M</v>
      </c>
      <c r="G88" s="4" t="str">
        <f>IFERROR((VLOOKUP(B88,INSCRITOS!A:H,8,0)),"")</f>
        <v>SFRAA TRIATLO</v>
      </c>
      <c r="H88" s="19"/>
      <c r="I88" s="42">
        <v>100</v>
      </c>
    </row>
    <row r="89" spans="1:9" ht="18" customHeight="1" x14ac:dyDescent="0.25">
      <c r="A89" s="3"/>
      <c r="B89" s="64">
        <v>819</v>
      </c>
      <c r="C89" s="3">
        <f>IFERROR((VLOOKUP(B89,INSCRITOS!A:B,2,0)),"")</f>
        <v>107107</v>
      </c>
      <c r="D89" s="3" t="str">
        <f>IFERROR((VLOOKUP(B89,INSCRITOS!A:C,3,0)),"")</f>
        <v>10-11 anos</v>
      </c>
      <c r="E89" s="4" t="str">
        <f>IFERROR((VLOOKUP(B89,INSCRITOS!A:D,4,0)),"")</f>
        <v>Diogo Marcão Santos</v>
      </c>
      <c r="F89" s="3" t="str">
        <f>IFERROR((VLOOKUP(B89,INSCRITOS!A:F,6,0)),"")</f>
        <v>M</v>
      </c>
      <c r="G89" s="4" t="str">
        <f>IFERROR((VLOOKUP(B89,INSCRITOS!A:H,8,0)),"")</f>
        <v>Alhandra Sporting Club</v>
      </c>
      <c r="H89" s="19"/>
      <c r="I89" s="42">
        <v>100</v>
      </c>
    </row>
    <row r="90" spans="1:9" ht="18" customHeight="1" x14ac:dyDescent="0.25">
      <c r="A90" s="3"/>
      <c r="B90" s="64">
        <v>456</v>
      </c>
      <c r="C90" s="3">
        <f>IFERROR((VLOOKUP(B90,INSCRITOS!A:B,2,0)),"")</f>
        <v>105417</v>
      </c>
      <c r="D90" s="3" t="str">
        <f>IFERROR((VLOOKUP(B90,INSCRITOS!A:C,3,0)),"")</f>
        <v>10-11 anos</v>
      </c>
      <c r="E90" s="4" t="str">
        <f>IFERROR((VLOOKUP(B90,INSCRITOS!A:D,4,0)),"")</f>
        <v>Diogo Pardal</v>
      </c>
      <c r="F90" s="3" t="str">
        <f>IFERROR((VLOOKUP(B90,INSCRITOS!A:F,6,0)),"")</f>
        <v>M</v>
      </c>
      <c r="G90" s="4" t="str">
        <f>IFERROR((VLOOKUP(B90,INSCRITOS!A:H,8,0)),"")</f>
        <v>Clube de Natação da Amadora</v>
      </c>
      <c r="H90" s="19"/>
      <c r="I90" s="42">
        <v>100</v>
      </c>
    </row>
    <row r="91" spans="1:9" ht="18" customHeight="1" x14ac:dyDescent="0.25">
      <c r="A91" s="3"/>
      <c r="B91" s="64">
        <v>266</v>
      </c>
      <c r="C91" s="3">
        <f>IFERROR((VLOOKUP(B91,INSCRITOS!A:B,2,0)),"")</f>
        <v>104206</v>
      </c>
      <c r="D91" s="3" t="str">
        <f>IFERROR((VLOOKUP(B91,INSCRITOS!A:C,3,0)),"")</f>
        <v>10-11 anos</v>
      </c>
      <c r="E91" s="4" t="str">
        <f>IFERROR((VLOOKUP(B91,INSCRITOS!A:D,4,0)),"")</f>
        <v>Duarte Pinho</v>
      </c>
      <c r="F91" s="3" t="str">
        <f>IFERROR((VLOOKUP(B91,INSCRITOS!A:F,6,0)),"")</f>
        <v>M</v>
      </c>
      <c r="G91" s="4" t="str">
        <f>IFERROR((VLOOKUP(B91,INSCRITOS!A:H,8,0)),"")</f>
        <v>CCDSintrense</v>
      </c>
      <c r="H91" s="19"/>
      <c r="I91" s="42">
        <v>100</v>
      </c>
    </row>
    <row r="92" spans="1:9" ht="18" customHeight="1" x14ac:dyDescent="0.25">
      <c r="A92" s="3"/>
      <c r="B92" s="64">
        <v>134</v>
      </c>
      <c r="C92" s="3">
        <f>IFERROR((VLOOKUP(B92,INSCRITOS!A:B,2,0)),"")</f>
        <v>104164</v>
      </c>
      <c r="D92" s="3" t="str">
        <f>IFERROR((VLOOKUP(B92,INSCRITOS!A:C,3,0)),"")</f>
        <v>10-11 anos</v>
      </c>
      <c r="E92" s="4" t="str">
        <f>IFERROR((VLOOKUP(B92,INSCRITOS!A:D,4,0)),"")</f>
        <v>Edson Tavares</v>
      </c>
      <c r="F92" s="3" t="str">
        <f>IFERROR((VLOOKUP(B92,INSCRITOS!A:F,6,0)),"")</f>
        <v>M</v>
      </c>
      <c r="G92" s="4" t="str">
        <f>IFERROR((VLOOKUP(B92,INSCRITOS!A:H,8,0)),"")</f>
        <v>Clube de Natação da Amadora</v>
      </c>
      <c r="H92" s="19"/>
      <c r="I92" s="42">
        <v>100</v>
      </c>
    </row>
    <row r="93" spans="1:9" ht="18" customHeight="1" x14ac:dyDescent="0.25">
      <c r="A93" s="3"/>
      <c r="B93" s="64">
        <v>890</v>
      </c>
      <c r="C93" s="3">
        <f>IFERROR((VLOOKUP(B93,INSCRITOS!A:B,2,0)),"")</f>
        <v>107153</v>
      </c>
      <c r="D93" s="3" t="str">
        <f>IFERROR((VLOOKUP(B93,INSCRITOS!A:C,3,0)),"")</f>
        <v>10-11 anos</v>
      </c>
      <c r="E93" s="4" t="str">
        <f>IFERROR((VLOOKUP(B93,INSCRITOS!A:D,4,0)),"")</f>
        <v>Gaspar Baltazar</v>
      </c>
      <c r="F93" s="3" t="str">
        <f>IFERROR((VLOOKUP(B93,INSCRITOS!A:F,6,0)),"")</f>
        <v>M</v>
      </c>
      <c r="G93" s="4" t="str">
        <f>IFERROR((VLOOKUP(B93,INSCRITOS!A:H,8,0)),"")</f>
        <v>Peniche A. C.</v>
      </c>
      <c r="H93" s="19"/>
      <c r="I93" s="42">
        <v>100</v>
      </c>
    </row>
    <row r="94" spans="1:9" ht="18" customHeight="1" x14ac:dyDescent="0.25">
      <c r="A94" s="3"/>
      <c r="B94" s="64">
        <v>1130</v>
      </c>
      <c r="C94" s="3">
        <f>IFERROR((VLOOKUP(B94,INSCRITOS!A:B,2,0)),"")</f>
        <v>105935</v>
      </c>
      <c r="D94" s="3" t="str">
        <f>IFERROR((VLOOKUP(B94,INSCRITOS!A:C,3,0)),"")</f>
        <v>10-11 anos</v>
      </c>
      <c r="E94" s="4" t="str">
        <f>IFERROR((VLOOKUP(B94,INSCRITOS!A:D,4,0)),"")</f>
        <v>Henrique Miranda</v>
      </c>
      <c r="F94" s="3" t="str">
        <f>IFERROR((VLOOKUP(B94,INSCRITOS!A:F,6,0)),"")</f>
        <v>M</v>
      </c>
      <c r="G94" s="4" t="str">
        <f>IFERROR((VLOOKUP(B94,INSCRITOS!A:H,8,0)),"")</f>
        <v>CNATRIL Triatlo</v>
      </c>
      <c r="H94" s="19"/>
      <c r="I94" s="42">
        <v>100</v>
      </c>
    </row>
    <row r="95" spans="1:9" ht="18" customHeight="1" x14ac:dyDescent="0.25">
      <c r="A95" s="3"/>
      <c r="B95" s="64">
        <v>284</v>
      </c>
      <c r="C95" s="3">
        <f>IFERROR((VLOOKUP(B95,INSCRITOS!A:B,2,0)),"")</f>
        <v>107648</v>
      </c>
      <c r="D95" s="3" t="str">
        <f>IFERROR((VLOOKUP(B95,INSCRITOS!A:C,3,0)),"")</f>
        <v>10-11 anos</v>
      </c>
      <c r="E95" s="4" t="str">
        <f>IFERROR((VLOOKUP(B95,INSCRITOS!A:D,4,0)),"")</f>
        <v>Henrique Teotónio</v>
      </c>
      <c r="F95" s="3" t="str">
        <f>IFERROR((VLOOKUP(B95,INSCRITOS!A:F,6,0)),"")</f>
        <v>M</v>
      </c>
      <c r="G95" s="4" t="str">
        <f>IFERROR((VLOOKUP(B95,INSCRITOS!A:H,8,0)),"")</f>
        <v>Pimpões Triatlo</v>
      </c>
      <c r="H95" s="19"/>
      <c r="I95" s="42">
        <v>100</v>
      </c>
    </row>
    <row r="96" spans="1:9" ht="18" customHeight="1" x14ac:dyDescent="0.25">
      <c r="A96" s="3"/>
      <c r="B96" s="64">
        <v>770</v>
      </c>
      <c r="C96" s="3">
        <f>IFERROR((VLOOKUP(B96,INSCRITOS!A:B,2,0)),"")</f>
        <v>105218</v>
      </c>
      <c r="D96" s="3" t="str">
        <f>IFERROR((VLOOKUP(B96,INSCRITOS!A:C,3,0)),"")</f>
        <v>10-11 anos</v>
      </c>
      <c r="E96" s="4" t="str">
        <f>IFERROR((VLOOKUP(B96,INSCRITOS!A:D,4,0)),"")</f>
        <v>João Fonseca</v>
      </c>
      <c r="F96" s="3" t="str">
        <f>IFERROR((VLOOKUP(B96,INSCRITOS!A:F,6,0)),"")</f>
        <v>M</v>
      </c>
      <c r="G96" s="4" t="str">
        <f>IFERROR((VLOOKUP(B96,INSCRITOS!A:H,8,0)),"")</f>
        <v>CCDSintrense</v>
      </c>
      <c r="H96" s="19"/>
      <c r="I96" s="42">
        <v>100</v>
      </c>
    </row>
    <row r="97" spans="1:9" ht="18" customHeight="1" x14ac:dyDescent="0.25">
      <c r="A97" s="3"/>
      <c r="B97" s="64">
        <v>805</v>
      </c>
      <c r="C97" s="3">
        <f>IFERROR((VLOOKUP(B97,INSCRITOS!A:B,2,0)),"")</f>
        <v>107100</v>
      </c>
      <c r="D97" s="3" t="str">
        <f>IFERROR((VLOOKUP(B97,INSCRITOS!A:C,3,0)),"")</f>
        <v>10-11 anos</v>
      </c>
      <c r="E97" s="4" t="str">
        <f>IFERROR((VLOOKUP(B97,INSCRITOS!A:D,4,0)),"")</f>
        <v>João Nascimento</v>
      </c>
      <c r="F97" s="3" t="str">
        <f>IFERROR((VLOOKUP(B97,INSCRITOS!A:F,6,0)),"")</f>
        <v>M</v>
      </c>
      <c r="G97" s="4" t="str">
        <f>IFERROR((VLOOKUP(B97,INSCRITOS!A:H,8,0)),"")</f>
        <v>Estoril Praia Credibom</v>
      </c>
      <c r="H97" s="19"/>
      <c r="I97" s="42">
        <v>100</v>
      </c>
    </row>
    <row r="98" spans="1:9" ht="18" customHeight="1" x14ac:dyDescent="0.25">
      <c r="A98" s="3"/>
      <c r="B98" s="64">
        <v>343</v>
      </c>
      <c r="C98" s="3">
        <f>IFERROR((VLOOKUP(B98,INSCRITOS!A:B,2,0)),"")</f>
        <v>107699</v>
      </c>
      <c r="D98" s="3" t="str">
        <f>IFERROR((VLOOKUP(B98,INSCRITOS!A:C,3,0)),"")</f>
        <v>10-11 anos</v>
      </c>
      <c r="E98" s="4" t="str">
        <f>IFERROR((VLOOKUP(B98,INSCRITOS!A:D,4,0)),"")</f>
        <v>João Oliveira Ribeiro</v>
      </c>
      <c r="F98" s="3" t="str">
        <f>IFERROR((VLOOKUP(B98,INSCRITOS!A:F,6,0)),"")</f>
        <v>M</v>
      </c>
      <c r="G98" s="4" t="str">
        <f>IFERROR((VLOOKUP(B98,INSCRITOS!A:H,8,0)),"")</f>
        <v>União Desportiva da Batalha</v>
      </c>
      <c r="H98" s="19"/>
      <c r="I98" s="42">
        <v>100</v>
      </c>
    </row>
    <row r="99" spans="1:9" ht="18" customHeight="1" x14ac:dyDescent="0.25">
      <c r="A99" s="3"/>
      <c r="B99" s="64">
        <v>458</v>
      </c>
      <c r="C99" s="3">
        <f>IFERROR((VLOOKUP(B99,INSCRITOS!A:B,2,0)),"")</f>
        <v>105037</v>
      </c>
      <c r="D99" s="3" t="str">
        <f>IFERROR((VLOOKUP(B99,INSCRITOS!A:C,3,0)),"")</f>
        <v>10-11 anos</v>
      </c>
      <c r="E99" s="4" t="str">
        <f>IFERROR((VLOOKUP(B99,INSCRITOS!A:D,4,0)),"")</f>
        <v>João Pinhão</v>
      </c>
      <c r="F99" s="3" t="str">
        <f>IFERROR((VLOOKUP(B99,INSCRITOS!A:F,6,0)),"")</f>
        <v>M</v>
      </c>
      <c r="G99" s="4" t="str">
        <f>IFERROR((VLOOKUP(B99,INSCRITOS!A:H,8,0)),"")</f>
        <v>SFRAA TRIATLO</v>
      </c>
      <c r="H99" s="19"/>
      <c r="I99" s="42">
        <v>100</v>
      </c>
    </row>
    <row r="100" spans="1:9" ht="18" customHeight="1" x14ac:dyDescent="0.25">
      <c r="A100" s="3"/>
      <c r="B100" s="64">
        <v>503</v>
      </c>
      <c r="C100" s="3">
        <f>IFERROR((VLOOKUP(B100,INSCRITOS!A:B,2,0)),"")</f>
        <v>105081</v>
      </c>
      <c r="D100" s="3" t="str">
        <f>IFERROR((VLOOKUP(B100,INSCRITOS!A:C,3,0)),"")</f>
        <v>10-11 anos</v>
      </c>
      <c r="E100" s="4" t="str">
        <f>IFERROR((VLOOKUP(B100,INSCRITOS!A:D,4,0)),"")</f>
        <v>João Ramos</v>
      </c>
      <c r="F100" s="3" t="str">
        <f>IFERROR((VLOOKUP(B100,INSCRITOS!A:F,6,0)),"")</f>
        <v>M</v>
      </c>
      <c r="G100" s="4" t="str">
        <f>IFERROR((VLOOKUP(B100,INSCRITOS!A:H,8,0)),"")</f>
        <v>Clube de Natação da Amadora</v>
      </c>
      <c r="H100" s="19"/>
      <c r="I100" s="42">
        <v>100</v>
      </c>
    </row>
    <row r="101" spans="1:9" ht="18" customHeight="1" x14ac:dyDescent="0.25">
      <c r="A101" s="3"/>
      <c r="B101" s="64">
        <v>852</v>
      </c>
      <c r="C101" s="3">
        <f>IFERROR((VLOOKUP(B101,INSCRITOS!A:B,2,0)),"")</f>
        <v>104632</v>
      </c>
      <c r="D101" s="3" t="str">
        <f>IFERROR((VLOOKUP(B101,INSCRITOS!A:C,3,0)),"")</f>
        <v>10-11 anos</v>
      </c>
      <c r="E101" s="4" t="str">
        <f>IFERROR((VLOOKUP(B101,INSCRITOS!A:D,4,0)),"")</f>
        <v>Luiz Viriato</v>
      </c>
      <c r="F101" s="3" t="str">
        <f>IFERROR((VLOOKUP(B101,INSCRITOS!A:F,6,0)),"")</f>
        <v>M</v>
      </c>
      <c r="G101" s="4" t="str">
        <f>IFERROR((VLOOKUP(B101,INSCRITOS!A:H,8,0)),"")</f>
        <v>Extra</v>
      </c>
      <c r="H101" s="19"/>
      <c r="I101" s="42"/>
    </row>
    <row r="102" spans="1:9" ht="18" customHeight="1" x14ac:dyDescent="0.25">
      <c r="A102" s="3"/>
      <c r="B102" s="61">
        <v>126</v>
      </c>
      <c r="C102" s="3">
        <f>IFERROR((VLOOKUP(B102,INSCRITOS!A:B,2,0)),"")</f>
        <v>107490</v>
      </c>
      <c r="D102" s="3" t="str">
        <f>IFERROR((VLOOKUP(B102,INSCRITOS!A:C,3,0)),"")</f>
        <v>10-11 anos</v>
      </c>
      <c r="E102" s="4" t="str">
        <f>IFERROR((VLOOKUP(B102,INSCRITOS!A:D,4,0)),"")</f>
        <v>Manuel Forjaz Hernandez</v>
      </c>
      <c r="F102" s="3" t="str">
        <f>IFERROR((VLOOKUP(B102,INSCRITOS!A:F,6,0)),"")</f>
        <v>M</v>
      </c>
      <c r="G102" s="4" t="str">
        <f>IFERROR((VLOOKUP(B102,INSCRITOS!A:H,8,0)),"")</f>
        <v>Outsystems Olímpico de Oeiras</v>
      </c>
      <c r="H102" s="19"/>
      <c r="I102" s="42">
        <v>100</v>
      </c>
    </row>
    <row r="103" spans="1:9" ht="18" customHeight="1" x14ac:dyDescent="0.25">
      <c r="A103" s="3"/>
      <c r="B103" s="64">
        <v>55</v>
      </c>
      <c r="C103" s="3">
        <f>IFERROR((VLOOKUP(B103,INSCRITOS!A:B,2,0)),"")</f>
        <v>104128</v>
      </c>
      <c r="D103" s="3" t="str">
        <f>IFERROR((VLOOKUP(B103,INSCRITOS!A:C,3,0)),"")</f>
        <v>10-11 anos</v>
      </c>
      <c r="E103" s="4" t="str">
        <f>IFERROR((VLOOKUP(B103,INSCRITOS!A:D,4,0)),"")</f>
        <v>Martim Nobre</v>
      </c>
      <c r="F103" s="3" t="str">
        <f>IFERROR((VLOOKUP(B103,INSCRITOS!A:F,6,0)),"")</f>
        <v>M</v>
      </c>
      <c r="G103" s="4" t="str">
        <f>IFERROR((VLOOKUP(B103,INSCRITOS!A:H,8,0)),"")</f>
        <v>Alhandra Sporting Club</v>
      </c>
      <c r="H103" s="19"/>
      <c r="I103" s="42">
        <v>100</v>
      </c>
    </row>
    <row r="104" spans="1:9" ht="18" customHeight="1" x14ac:dyDescent="0.25">
      <c r="A104" s="3"/>
      <c r="B104" s="61">
        <v>56</v>
      </c>
      <c r="C104" s="3">
        <f>IFERROR((VLOOKUP(B104,INSCRITOS!A:B,2,0)),"")</f>
        <v>106595</v>
      </c>
      <c r="D104" s="3" t="str">
        <f>IFERROR((VLOOKUP(B104,INSCRITOS!A:C,3,0)),"")</f>
        <v>10-11 anos</v>
      </c>
      <c r="E104" s="4" t="str">
        <f>IFERROR((VLOOKUP(B104,INSCRITOS!A:D,4,0)),"")</f>
        <v>Miguel Boialvo</v>
      </c>
      <c r="F104" s="3" t="str">
        <f>IFERROR((VLOOKUP(B104,INSCRITOS!A:F,6,0)),"")</f>
        <v>M</v>
      </c>
      <c r="G104" s="4" t="str">
        <f>IFERROR((VLOOKUP(B104,INSCRITOS!A:H,8,0)),"")</f>
        <v>Outsystems Olímpico de Oeiras</v>
      </c>
      <c r="H104" s="19"/>
      <c r="I104" s="42">
        <v>100</v>
      </c>
    </row>
    <row r="105" spans="1:9" ht="18" customHeight="1" x14ac:dyDescent="0.25">
      <c r="A105" s="3"/>
      <c r="B105" s="64">
        <v>727</v>
      </c>
      <c r="C105" s="3">
        <f>IFERROR((VLOOKUP(B105,INSCRITOS!A:B,2,0)),"")</f>
        <v>107051</v>
      </c>
      <c r="D105" s="3" t="str">
        <f>IFERROR((VLOOKUP(B105,INSCRITOS!A:C,3,0)),"")</f>
        <v>10-11 anos</v>
      </c>
      <c r="E105" s="4" t="str">
        <f>IFERROR((VLOOKUP(B105,INSCRITOS!A:D,4,0)),"")</f>
        <v>Miguel Oliveira</v>
      </c>
      <c r="F105" s="3" t="str">
        <f>IFERROR((VLOOKUP(B105,INSCRITOS!A:F,6,0)),"")</f>
        <v>M</v>
      </c>
      <c r="G105" s="4" t="str">
        <f>IFERROR((VLOOKUP(B105,INSCRITOS!A:H,8,0)),"")</f>
        <v>Pimpões Triatlo</v>
      </c>
      <c r="H105" s="19"/>
      <c r="I105" s="42">
        <v>100</v>
      </c>
    </row>
    <row r="106" spans="1:9" ht="18" customHeight="1" x14ac:dyDescent="0.25">
      <c r="A106" s="3"/>
      <c r="B106" s="64">
        <v>17</v>
      </c>
      <c r="C106" s="3">
        <f>IFERROR((VLOOKUP(B106,INSCRITOS!A:B,2,0)),"")</f>
        <v>104701</v>
      </c>
      <c r="D106" s="3" t="str">
        <f>IFERROR((VLOOKUP(B106,INSCRITOS!A:C,3,0)),"")</f>
        <v>10-11 anos</v>
      </c>
      <c r="E106" s="4" t="str">
        <f>IFERROR((VLOOKUP(B106,INSCRITOS!A:D,4,0)),"")</f>
        <v>Pedro Rasquilho</v>
      </c>
      <c r="F106" s="3" t="str">
        <f>IFERROR((VLOOKUP(B106,INSCRITOS!A:F,6,0)),"")</f>
        <v>M</v>
      </c>
      <c r="G106" s="4" t="str">
        <f>IFERROR((VLOOKUP(B106,INSCRITOS!A:H,8,0)),"")</f>
        <v>Alhandra Sporting Club</v>
      </c>
      <c r="H106" s="19"/>
      <c r="I106" s="42">
        <v>100</v>
      </c>
    </row>
    <row r="107" spans="1:9" ht="18" customHeight="1" x14ac:dyDescent="0.25">
      <c r="A107" s="3"/>
      <c r="B107" s="64">
        <v>1086</v>
      </c>
      <c r="C107" s="3">
        <f>IFERROR((VLOOKUP(B107,INSCRITOS!A:B,2,0)),"")</f>
        <v>105872</v>
      </c>
      <c r="D107" s="3" t="str">
        <f>IFERROR((VLOOKUP(B107,INSCRITOS!A:C,3,0)),"")</f>
        <v>10-11 anos</v>
      </c>
      <c r="E107" s="4" t="str">
        <f>IFERROR((VLOOKUP(B107,INSCRITOS!A:D,4,0)),"")</f>
        <v>Rodrigo Gato</v>
      </c>
      <c r="F107" s="3" t="str">
        <f>IFERROR((VLOOKUP(B107,INSCRITOS!A:F,6,0)),"")</f>
        <v>M</v>
      </c>
      <c r="G107" s="4" t="str">
        <f>IFERROR((VLOOKUP(B107,INSCRITOS!A:H,8,0)),"")</f>
        <v>Clube de Natação da Amadora</v>
      </c>
      <c r="H107" s="19"/>
      <c r="I107" s="42">
        <v>100</v>
      </c>
    </row>
    <row r="108" spans="1:9" ht="18" customHeight="1" x14ac:dyDescent="0.25">
      <c r="A108" s="3"/>
      <c r="B108" s="64">
        <v>916</v>
      </c>
      <c r="C108" s="3">
        <f>IFERROR((VLOOKUP(B108,INSCRITOS!A:B,2,0)),"")</f>
        <v>104683</v>
      </c>
      <c r="D108" s="3" t="str">
        <f>IFERROR((VLOOKUP(B108,INSCRITOS!A:C,3,0)),"")</f>
        <v>10-11 anos</v>
      </c>
      <c r="E108" s="4" t="str">
        <f>IFERROR((VLOOKUP(B108,INSCRITOS!A:D,4,0)),"")</f>
        <v>Santiago Gaspar</v>
      </c>
      <c r="F108" s="3" t="str">
        <f>IFERROR((VLOOKUP(B108,INSCRITOS!A:F,6,0)),"")</f>
        <v>M</v>
      </c>
      <c r="G108" s="4" t="str">
        <f>IFERROR((VLOOKUP(B108,INSCRITOS!A:H,8,0)),"")</f>
        <v>Alhandra Sporting Club</v>
      </c>
      <c r="H108" s="19"/>
      <c r="I108" s="42">
        <v>100</v>
      </c>
    </row>
    <row r="109" spans="1:9" ht="18" customHeight="1" x14ac:dyDescent="0.25">
      <c r="A109" s="3"/>
      <c r="B109" s="64">
        <v>246</v>
      </c>
      <c r="C109" s="3">
        <f>IFERROR((VLOOKUP(B109,INSCRITOS!A:B,2,0)),"")</f>
        <v>104198</v>
      </c>
      <c r="D109" s="3" t="str">
        <f>IFERROR((VLOOKUP(B109,INSCRITOS!A:C,3,0)),"")</f>
        <v>10-11 anos</v>
      </c>
      <c r="E109" s="4" t="str">
        <f>IFERROR((VLOOKUP(B109,INSCRITOS!A:D,4,0)),"")</f>
        <v>Tiago Ferreira</v>
      </c>
      <c r="F109" s="3" t="str">
        <f>IFERROR((VLOOKUP(B109,INSCRITOS!A:F,6,0)),"")</f>
        <v>M</v>
      </c>
      <c r="G109" s="4" t="str">
        <f>IFERROR((VLOOKUP(B109,INSCRITOS!A:H,8,0)),"")</f>
        <v>Sport Lisboa e Benfica</v>
      </c>
      <c r="H109" s="19"/>
      <c r="I109" s="42">
        <v>100</v>
      </c>
    </row>
    <row r="110" spans="1:9" ht="18" customHeight="1" x14ac:dyDescent="0.25">
      <c r="A110" s="3"/>
      <c r="B110" s="64">
        <v>236</v>
      </c>
      <c r="C110" s="3">
        <f>IFERROR((VLOOKUP(B110,INSCRITOS!A:B,2,0)),"")</f>
        <v>107562</v>
      </c>
      <c r="D110" s="3" t="str">
        <f>IFERROR((VLOOKUP(B110,INSCRITOS!A:C,3,0)),"")</f>
        <v>10-11 anos</v>
      </c>
      <c r="E110" s="4" t="str">
        <f>IFERROR((VLOOKUP(B110,INSCRITOS!A:D,4,0)),"")</f>
        <v>Tomás Cerejo</v>
      </c>
      <c r="F110" s="3" t="str">
        <f>IFERROR((VLOOKUP(B110,INSCRITOS!A:F,6,0)),"")</f>
        <v>M</v>
      </c>
      <c r="G110" s="4" t="str">
        <f>IFERROR((VLOOKUP(B110,INSCRITOS!A:H,8,0)),"")</f>
        <v>União Desportiva da Batalha</v>
      </c>
      <c r="H110" s="19"/>
      <c r="I110" s="42">
        <v>100</v>
      </c>
    </row>
    <row r="111" spans="1:9" ht="18" customHeight="1" x14ac:dyDescent="0.25">
      <c r="A111" s="3"/>
      <c r="B111" s="64">
        <v>720</v>
      </c>
      <c r="C111" s="3">
        <f>IFERROR((VLOOKUP(B111,INSCRITOS!A:B,2,0)),"")</f>
        <v>107032</v>
      </c>
      <c r="D111" s="3" t="str">
        <f>IFERROR((VLOOKUP(B111,INSCRITOS!A:C,3,0)),"")</f>
        <v>10-11 anos</v>
      </c>
      <c r="E111" s="4" t="str">
        <f>IFERROR((VLOOKUP(B111,INSCRITOS!A:D,4,0)),"")</f>
        <v>Tomás Morais</v>
      </c>
      <c r="F111" s="3" t="str">
        <f>IFERROR((VLOOKUP(B111,INSCRITOS!A:F,6,0)),"")</f>
        <v>M</v>
      </c>
      <c r="G111" s="4" t="str">
        <f>IFERROR((VLOOKUP(B111,INSCRITOS!A:H,8,0)),"")</f>
        <v>Estoril Praia Credibom</v>
      </c>
      <c r="H111" s="19"/>
      <c r="I111" s="42">
        <v>100</v>
      </c>
    </row>
    <row r="112" spans="1:9" ht="18" customHeight="1" x14ac:dyDescent="0.25">
      <c r="A112" s="3"/>
      <c r="B112" s="64">
        <v>5688</v>
      </c>
      <c r="C112" s="3">
        <f>IFERROR((VLOOKUP(B112,INSCRITOS!A:B,2,0)),"")</f>
        <v>0</v>
      </c>
      <c r="D112" s="3" t="str">
        <f>IFERROR((VLOOKUP(B112,INSCRITOS!A:C,3,0)),"")</f>
        <v>10-11 anos</v>
      </c>
      <c r="E112" s="4" t="str">
        <f>IFERROR((VLOOKUP(B112,INSCRITOS!A:D,4,0)),"")</f>
        <v>Tomas Nunes-Viciosa</v>
      </c>
      <c r="F112" s="3" t="str">
        <f>IFERROR((VLOOKUP(B112,INSCRITOS!A:F,6,0)),"")</f>
        <v>M</v>
      </c>
      <c r="G112" s="4" t="str">
        <f>IFERROR((VLOOKUP(B112,INSCRITOS!A:H,8,0)),"")</f>
        <v>Extra</v>
      </c>
      <c r="H112" s="19"/>
      <c r="I112" s="42"/>
    </row>
    <row r="113" spans="1:9" ht="18" customHeight="1" x14ac:dyDescent="0.25">
      <c r="A113" s="1"/>
      <c r="B113" s="101"/>
      <c r="C113" s="1"/>
      <c r="D113" s="1"/>
      <c r="F113" s="1"/>
      <c r="H113" s="27"/>
      <c r="I113" s="50"/>
    </row>
    <row r="114" spans="1:9" ht="18" customHeight="1" x14ac:dyDescent="0.25">
      <c r="A114" s="1"/>
      <c r="C114" s="1"/>
      <c r="D114" s="1"/>
      <c r="F114" s="1"/>
      <c r="I114" s="24"/>
    </row>
    <row r="115" spans="1:9" ht="18" customHeight="1" x14ac:dyDescent="0.25">
      <c r="A115" s="15" t="s">
        <v>229</v>
      </c>
      <c r="B115" s="13"/>
      <c r="C115" s="15"/>
      <c r="D115" s="15"/>
      <c r="E115" s="51" t="s">
        <v>258</v>
      </c>
      <c r="F115" s="15"/>
      <c r="G115" s="15"/>
      <c r="I115" s="15"/>
    </row>
    <row r="116" spans="1:9" x14ac:dyDescent="0.25">
      <c r="A116" s="17" t="s">
        <v>7</v>
      </c>
      <c r="B116" s="17" t="s">
        <v>0</v>
      </c>
      <c r="C116" s="17" t="s">
        <v>1</v>
      </c>
      <c r="D116" s="17" t="s">
        <v>247</v>
      </c>
      <c r="E116" s="17" t="s">
        <v>2</v>
      </c>
      <c r="F116" s="17" t="s">
        <v>4</v>
      </c>
      <c r="G116" s="17" t="s">
        <v>6</v>
      </c>
      <c r="H116" s="18" t="s">
        <v>222</v>
      </c>
      <c r="I116" s="17" t="s">
        <v>8</v>
      </c>
    </row>
    <row r="117" spans="1:9" ht="18" customHeight="1" x14ac:dyDescent="0.25">
      <c r="A117" s="3"/>
      <c r="B117" s="64">
        <v>244</v>
      </c>
      <c r="C117" s="3">
        <f>IFERROR((VLOOKUP(B117,INSCRITOS!A:B,2,0)),"")</f>
        <v>107568</v>
      </c>
      <c r="D117" s="3" t="str">
        <f>IFERROR((VLOOKUP(B117,INSCRITOS!A:C,3,0)),"")</f>
        <v>10-11 anos</v>
      </c>
      <c r="E117" s="4" t="str">
        <f>IFERROR((VLOOKUP(B117,INSCRITOS!A:D,4,0)),"")</f>
        <v>Camila Franco</v>
      </c>
      <c r="F117" s="3" t="str">
        <f>IFERROR((VLOOKUP(B117,INSCRITOS!A:F,6,0)),"")</f>
        <v>F</v>
      </c>
      <c r="G117" s="4" t="str">
        <f>IFERROR((VLOOKUP(B117,INSCRITOS!A:H,8,0)),"")</f>
        <v>Sport Lisboa e Benfica</v>
      </c>
      <c r="H117" s="19"/>
      <c r="I117" s="42">
        <v>100</v>
      </c>
    </row>
    <row r="118" spans="1:9" ht="18" customHeight="1" x14ac:dyDescent="0.25">
      <c r="A118" s="3"/>
      <c r="B118" s="64">
        <v>5711</v>
      </c>
      <c r="C118" s="3">
        <f>IFERROR((VLOOKUP(B118,INSCRITOS!A:B,2,0)),"")</f>
        <v>107792</v>
      </c>
      <c r="D118" s="3" t="str">
        <f>IFERROR((VLOOKUP(B118,INSCRITOS!A:C,3,0)),"")</f>
        <v>10-11 anos</v>
      </c>
      <c r="E118" s="4" t="str">
        <f>IFERROR((VLOOKUP(B118,INSCRITOS!A:D,4,0)),"")</f>
        <v>Barbara Mendes</v>
      </c>
      <c r="F118" s="3" t="str">
        <f>IFERROR((VLOOKUP(B118,INSCRITOS!A:F,6,0)),"")</f>
        <v>F</v>
      </c>
      <c r="G118" s="4" t="str">
        <f>IFERROR((VLOOKUP(B118,INSCRITOS!A:H,8,0)),"")</f>
        <v>Clube de Natação de Torres Novas</v>
      </c>
      <c r="H118" s="19"/>
      <c r="I118" s="42">
        <v>100</v>
      </c>
    </row>
    <row r="119" spans="1:9" ht="18" customHeight="1" x14ac:dyDescent="0.25">
      <c r="A119" s="3"/>
      <c r="B119" s="64">
        <v>1317</v>
      </c>
      <c r="C119" s="3">
        <f>IFERROR((VLOOKUP(B119,INSCRITOS!A:B,2,0)),"")</f>
        <v>105366</v>
      </c>
      <c r="D119" s="3" t="str">
        <f>IFERROR((VLOOKUP(B119,INSCRITOS!A:C,3,0)),"")</f>
        <v>10-11 anos</v>
      </c>
      <c r="E119" s="4" t="str">
        <f>IFERROR((VLOOKUP(B119,INSCRITOS!A:D,4,0)),"")</f>
        <v>Beatriz Palma</v>
      </c>
      <c r="F119" s="3" t="str">
        <f>IFERROR((VLOOKUP(B119,INSCRITOS!A:F,6,0)),"")</f>
        <v>F</v>
      </c>
      <c r="G119" s="4" t="str">
        <f>IFERROR((VLOOKUP(B119,INSCRITOS!A:H,8,0)),"")</f>
        <v>GDR Manique de Cima</v>
      </c>
      <c r="H119" s="19"/>
      <c r="I119" s="42">
        <v>100</v>
      </c>
    </row>
    <row r="120" spans="1:9" ht="18" customHeight="1" x14ac:dyDescent="0.25">
      <c r="A120" s="3"/>
      <c r="B120" s="64">
        <v>251</v>
      </c>
      <c r="C120" s="3">
        <f>IFERROR((VLOOKUP(B120,INSCRITOS!A:B,2,0)),"")</f>
        <v>104200</v>
      </c>
      <c r="D120" s="3" t="str">
        <f>IFERROR((VLOOKUP(B120,INSCRITOS!A:C,3,0)),"")</f>
        <v>10-11 anos</v>
      </c>
      <c r="E120" s="4" t="str">
        <f>IFERROR((VLOOKUP(B120,INSCRITOS!A:D,4,0)),"")</f>
        <v>Rita Prudencio</v>
      </c>
      <c r="F120" s="3" t="str">
        <f>IFERROR((VLOOKUP(B120,INSCRITOS!A:F,6,0)),"")</f>
        <v>F</v>
      </c>
      <c r="G120" s="4" t="str">
        <f>IFERROR((VLOOKUP(B120,INSCRITOS!A:H,8,0)),"")</f>
        <v>Sport Lisboa e Benfica</v>
      </c>
      <c r="H120" s="19"/>
      <c r="I120" s="42">
        <v>100</v>
      </c>
    </row>
    <row r="121" spans="1:9" ht="18" customHeight="1" x14ac:dyDescent="0.25">
      <c r="A121" s="3"/>
      <c r="B121" s="64">
        <v>259</v>
      </c>
      <c r="C121" s="3">
        <f>IFERROR((VLOOKUP(B121,INSCRITOS!A:B,2,0)),"")</f>
        <v>106753</v>
      </c>
      <c r="D121" s="3" t="str">
        <f>IFERROR((VLOOKUP(B121,INSCRITOS!A:C,3,0)),"")</f>
        <v>10-11 anos</v>
      </c>
      <c r="E121" s="4" t="str">
        <f>IFERROR((VLOOKUP(B121,INSCRITOS!A:D,4,0)),"")</f>
        <v>Soraia Sobral Lobato</v>
      </c>
      <c r="F121" s="3" t="str">
        <f>IFERROR((VLOOKUP(B121,INSCRITOS!A:F,6,0)),"")</f>
        <v>F</v>
      </c>
      <c r="G121" s="4" t="str">
        <f>IFERROR((VLOOKUP(B121,INSCRITOS!A:H,8,0)),"")</f>
        <v>Sport Lisboa e Benfica</v>
      </c>
      <c r="H121" s="19"/>
      <c r="I121" s="42">
        <v>100</v>
      </c>
    </row>
    <row r="122" spans="1:9" ht="18" customHeight="1" x14ac:dyDescent="0.25">
      <c r="A122" s="3"/>
      <c r="B122" s="64">
        <v>5326</v>
      </c>
      <c r="C122" s="3">
        <f>IFERROR((VLOOKUP(B122,INSCRITOS!A:B,2,0)),"")</f>
        <v>107793</v>
      </c>
      <c r="D122" s="3" t="str">
        <f>IFERROR((VLOOKUP(B122,INSCRITOS!A:C,3,0)),"")</f>
        <v>10-11 anos</v>
      </c>
      <c r="E122" s="4" t="str">
        <f>IFERROR((VLOOKUP(B122,INSCRITOS!A:D,4,0)),"")</f>
        <v>Bianca Mendes</v>
      </c>
      <c r="F122" s="3" t="str">
        <f>IFERROR((VLOOKUP(B122,INSCRITOS!A:F,6,0)),"")</f>
        <v>F</v>
      </c>
      <c r="G122" s="4" t="str">
        <f>IFERROR((VLOOKUP(B122,INSCRITOS!A:H,8,0)),"")</f>
        <v>Clube de Natação de Torres Novas</v>
      </c>
      <c r="H122" s="19"/>
      <c r="I122" s="42">
        <v>100</v>
      </c>
    </row>
    <row r="123" spans="1:9" ht="18" customHeight="1" x14ac:dyDescent="0.25">
      <c r="A123" s="3"/>
      <c r="B123" s="64">
        <v>313</v>
      </c>
      <c r="C123" s="3">
        <f>IFERROR((VLOOKUP(B123,INSCRITOS!A:B,2,0)),"")</f>
        <v>104488</v>
      </c>
      <c r="D123" s="3" t="str">
        <f>IFERROR((VLOOKUP(B123,INSCRITOS!A:C,3,0)),"")</f>
        <v>10-11 anos</v>
      </c>
      <c r="E123" s="4" t="str">
        <f>IFERROR((VLOOKUP(B123,INSCRITOS!A:D,4,0)),"")</f>
        <v>Vânia Pereira Crispim</v>
      </c>
      <c r="F123" s="3" t="str">
        <f>IFERROR((VLOOKUP(B123,INSCRITOS!A:F,6,0)),"")</f>
        <v>F</v>
      </c>
      <c r="G123" s="4" t="str">
        <f>IFERROR((VLOOKUP(B123,INSCRITOS!A:H,8,0)),"")</f>
        <v>Sport Lisboa e Benfica</v>
      </c>
      <c r="H123" s="19"/>
      <c r="I123" s="42">
        <v>100</v>
      </c>
    </row>
    <row r="124" spans="1:9" ht="18" customHeight="1" x14ac:dyDescent="0.25">
      <c r="A124" s="3"/>
      <c r="B124" s="64">
        <v>561</v>
      </c>
      <c r="C124" s="3">
        <f>IFERROR((VLOOKUP(B124,INSCRITOS!A:B,2,0)),"")</f>
        <v>104447</v>
      </c>
      <c r="D124" s="3" t="str">
        <f>IFERROR((VLOOKUP(B124,INSCRITOS!A:C,3,0)),"")</f>
        <v>10-11 anos</v>
      </c>
      <c r="E124" s="4" t="str">
        <f>IFERROR((VLOOKUP(B124,INSCRITOS!A:D,4,0)),"")</f>
        <v>Catarina Silva</v>
      </c>
      <c r="F124" s="3" t="str">
        <f>IFERROR((VLOOKUP(B124,INSCRITOS!A:F,6,0)),"")</f>
        <v>F</v>
      </c>
      <c r="G124" s="4" t="str">
        <f>IFERROR((VLOOKUP(B124,INSCRITOS!A:H,8,0)),"")</f>
        <v>SFRAA TRIATLO</v>
      </c>
      <c r="H124" s="19"/>
      <c r="I124" s="42">
        <v>100</v>
      </c>
    </row>
    <row r="125" spans="1:9" ht="18" customHeight="1" x14ac:dyDescent="0.25">
      <c r="A125" s="3"/>
      <c r="B125" s="64">
        <v>724</v>
      </c>
      <c r="C125" s="3">
        <f>IFERROR((VLOOKUP(B125,INSCRITOS!A:B,2,0)),"")</f>
        <v>107035</v>
      </c>
      <c r="D125" s="3" t="str">
        <f>IFERROR((VLOOKUP(B125,INSCRITOS!A:C,3,0)),"")</f>
        <v>10-11 anos</v>
      </c>
      <c r="E125" s="4" t="str">
        <f>IFERROR((VLOOKUP(B125,INSCRITOS!A:D,4,0)),"")</f>
        <v>Daphne Siebra Zuwick</v>
      </c>
      <c r="F125" s="3" t="str">
        <f>IFERROR((VLOOKUP(B125,INSCRITOS!A:F,6,0)),"")</f>
        <v>F</v>
      </c>
      <c r="G125" s="4" t="str">
        <f>IFERROR((VLOOKUP(B125,INSCRITOS!A:H,8,0)),"")</f>
        <v>Estoril Praia Credibom</v>
      </c>
      <c r="H125" s="19"/>
      <c r="I125" s="42">
        <v>100</v>
      </c>
    </row>
    <row r="126" spans="1:9" ht="18" customHeight="1" x14ac:dyDescent="0.25">
      <c r="A126" s="3"/>
      <c r="B126" s="64">
        <v>54</v>
      </c>
      <c r="C126" s="3">
        <f>IFERROR((VLOOKUP(B126,INSCRITOS!A:B,2,0)),"")</f>
        <v>106429</v>
      </c>
      <c r="D126" s="3" t="str">
        <f>IFERROR((VLOOKUP(B126,INSCRITOS!A:C,3,0)),"")</f>
        <v>10-11 anos</v>
      </c>
      <c r="E126" s="4" t="str">
        <f>IFERROR((VLOOKUP(B126,INSCRITOS!A:D,4,0)),"")</f>
        <v>Ema Querido Vieira</v>
      </c>
      <c r="F126" s="3" t="str">
        <f>IFERROR((VLOOKUP(B126,INSCRITOS!A:F,6,0)),"")</f>
        <v>F</v>
      </c>
      <c r="G126" s="4" t="str">
        <f>IFERROR((VLOOKUP(B126,INSCRITOS!A:H,8,0)),"")</f>
        <v>Outsystems Olímpico de Oeiras</v>
      </c>
      <c r="H126" s="19"/>
      <c r="I126" s="42">
        <v>100</v>
      </c>
    </row>
    <row r="127" spans="1:9" ht="18" customHeight="1" x14ac:dyDescent="0.25">
      <c r="A127" s="3"/>
      <c r="B127" s="64">
        <v>528</v>
      </c>
      <c r="C127" s="3">
        <f>IFERROR((VLOOKUP(B127,INSCRITOS!A:B,2,0)),"")</f>
        <v>106877</v>
      </c>
      <c r="D127" s="3" t="str">
        <f>IFERROR((VLOOKUP(B127,INSCRITOS!A:C,3,0)),"")</f>
        <v>10-11 anos</v>
      </c>
      <c r="E127" s="4" t="str">
        <f>IFERROR((VLOOKUP(B127,INSCRITOS!A:D,4,0)),"")</f>
        <v>Francisca Moreira</v>
      </c>
      <c r="F127" s="3" t="str">
        <f>IFERROR((VLOOKUP(B127,INSCRITOS!A:F,6,0)),"")</f>
        <v>F</v>
      </c>
      <c r="G127" s="4" t="str">
        <f>IFERROR((VLOOKUP(B127,INSCRITOS!A:H,8,0)),"")</f>
        <v>Estoril Praia Credibom</v>
      </c>
      <c r="H127" s="19"/>
      <c r="I127" s="42">
        <v>100</v>
      </c>
    </row>
    <row r="128" spans="1:9" ht="18" customHeight="1" x14ac:dyDescent="0.25">
      <c r="A128" s="3"/>
      <c r="B128" s="64">
        <v>1336</v>
      </c>
      <c r="C128" s="3">
        <f>IFERROR((VLOOKUP(B128,INSCRITOS!A:B,2,0)),"")</f>
        <v>105419</v>
      </c>
      <c r="D128" s="3" t="str">
        <f>IFERROR((VLOOKUP(B128,INSCRITOS!A:C,3,0)),"")</f>
        <v>10-11 anos</v>
      </c>
      <c r="E128" s="4" t="str">
        <f>IFERROR((VLOOKUP(B128,INSCRITOS!A:D,4,0)),"")</f>
        <v>Inês Canhoto</v>
      </c>
      <c r="F128" s="3" t="str">
        <f>IFERROR((VLOOKUP(B128,INSCRITOS!A:F,6,0)),"")</f>
        <v>F</v>
      </c>
      <c r="G128" s="4" t="str">
        <f>IFERROR((VLOOKUP(B128,INSCRITOS!A:H,8,0)),"")</f>
        <v>Clube de Natação da Amadora</v>
      </c>
      <c r="H128" s="19"/>
      <c r="I128" s="42">
        <v>100</v>
      </c>
    </row>
    <row r="129" spans="1:9" ht="18" customHeight="1" x14ac:dyDescent="0.25">
      <c r="A129" s="3"/>
      <c r="B129" s="64">
        <v>120</v>
      </c>
      <c r="C129" s="3">
        <f>IFERROR((VLOOKUP(B129,INSCRITOS!A:B,2,0)),"")</f>
        <v>106671</v>
      </c>
      <c r="D129" s="3" t="str">
        <f>IFERROR((VLOOKUP(B129,INSCRITOS!A:C,3,0)),"")</f>
        <v>10-11 anos</v>
      </c>
      <c r="E129" s="4" t="str">
        <f>IFERROR((VLOOKUP(B129,INSCRITOS!A:D,4,0)),"")</f>
        <v>Inês Pedro</v>
      </c>
      <c r="F129" s="3" t="str">
        <f>IFERROR((VLOOKUP(B129,INSCRITOS!A:F,6,0)),"")</f>
        <v>F</v>
      </c>
      <c r="G129" s="4" t="str">
        <f>IFERROR((VLOOKUP(B129,INSCRITOS!A:H,8,0)),"")</f>
        <v>SFRAA TRIATLO</v>
      </c>
      <c r="H129" s="19"/>
      <c r="I129" s="42">
        <v>100</v>
      </c>
    </row>
    <row r="130" spans="1:9" ht="18" customHeight="1" x14ac:dyDescent="0.25">
      <c r="A130" s="3"/>
      <c r="B130" s="64">
        <v>484</v>
      </c>
      <c r="C130" s="3">
        <f>IFERROR((VLOOKUP(B130,INSCRITOS!A:B,2,0)),"")</f>
        <v>105068</v>
      </c>
      <c r="D130" s="3" t="str">
        <f>IFERROR((VLOOKUP(B130,INSCRITOS!A:C,3,0)),"")</f>
        <v>10-11 anos</v>
      </c>
      <c r="E130" s="4" t="str">
        <f>IFERROR((VLOOKUP(B130,INSCRITOS!A:D,4,0)),"")</f>
        <v>Lara Santos</v>
      </c>
      <c r="F130" s="3" t="str">
        <f>IFERROR((VLOOKUP(B130,INSCRITOS!A:F,6,0)),"")</f>
        <v>F</v>
      </c>
      <c r="G130" s="4" t="str">
        <f>IFERROR((VLOOKUP(B130,INSCRITOS!A:H,8,0)),"")</f>
        <v>Alhandra Sporting Club</v>
      </c>
      <c r="H130" s="19"/>
      <c r="I130" s="42">
        <v>100</v>
      </c>
    </row>
    <row r="131" spans="1:9" ht="18" customHeight="1" x14ac:dyDescent="0.25">
      <c r="A131" s="3"/>
      <c r="B131" s="64">
        <v>760</v>
      </c>
      <c r="C131" s="3">
        <f>IFERROR((VLOOKUP(B131,INSCRITOS!A:B,2,0)),"")</f>
        <v>105187</v>
      </c>
      <c r="D131" s="3" t="str">
        <f>IFERROR((VLOOKUP(B131,INSCRITOS!A:C,3,0)),"")</f>
        <v>10-11 anos</v>
      </c>
      <c r="E131" s="4" t="str">
        <f>IFERROR((VLOOKUP(B131,INSCRITOS!A:D,4,0)),"")</f>
        <v>Sofia Margarido</v>
      </c>
      <c r="F131" s="3" t="str">
        <f>IFERROR((VLOOKUP(B131,INSCRITOS!A:F,6,0)),"")</f>
        <v>F</v>
      </c>
      <c r="G131" s="4" t="str">
        <f>IFERROR((VLOOKUP(B131,INSCRITOS!A:H,8,0)),"")</f>
        <v>Sport Lisboa e Benfica</v>
      </c>
      <c r="H131" s="19"/>
      <c r="I131" s="42">
        <v>100</v>
      </c>
    </row>
    <row r="132" spans="1:9" ht="18" customHeight="1" x14ac:dyDescent="0.25">
      <c r="A132" s="3"/>
      <c r="B132" s="61">
        <v>5338</v>
      </c>
      <c r="C132" s="3">
        <f>IFERROR((VLOOKUP(B132,INSCRITOS!A:B,2,0)),"")</f>
        <v>107756</v>
      </c>
      <c r="D132" s="3" t="str">
        <f>IFERROR((VLOOKUP(B132,INSCRITOS!A:C,3,0)),"")</f>
        <v>10-11 anos</v>
      </c>
      <c r="E132" s="4" t="str">
        <f>IFERROR((VLOOKUP(B132,INSCRITOS!A:D,4,0)),"")</f>
        <v>Madalena Pais De Almeida</v>
      </c>
      <c r="F132" s="3" t="str">
        <f>IFERROR((VLOOKUP(B132,INSCRITOS!A:F,6,0)),"")</f>
        <v>F</v>
      </c>
      <c r="G132" s="4" t="str">
        <f>IFERROR((VLOOKUP(B132,INSCRITOS!A:H,8,0)),"")</f>
        <v>Outsystems Olímpico de Oeiras</v>
      </c>
      <c r="H132" s="19"/>
      <c r="I132" s="42">
        <v>100</v>
      </c>
    </row>
    <row r="133" spans="1:9" ht="18" customHeight="1" x14ac:dyDescent="0.25">
      <c r="A133" s="3"/>
      <c r="B133" s="64">
        <v>258</v>
      </c>
      <c r="C133" s="3">
        <f>IFERROR((VLOOKUP(B133,INSCRITOS!A:B,2,0)),"")</f>
        <v>107579</v>
      </c>
      <c r="D133" s="3" t="str">
        <f>IFERROR((VLOOKUP(B133,INSCRITOS!A:C,3,0)),"")</f>
        <v>10-11 anos</v>
      </c>
      <c r="E133" s="4" t="str">
        <f>IFERROR((VLOOKUP(B133,INSCRITOS!A:D,4,0)),"")</f>
        <v>Margarida Calhau</v>
      </c>
      <c r="F133" s="3" t="str">
        <f>IFERROR((VLOOKUP(B133,INSCRITOS!A:F,6,0)),"")</f>
        <v>F</v>
      </c>
      <c r="G133" s="4" t="str">
        <f>IFERROR((VLOOKUP(B133,INSCRITOS!A:H,8,0)),"")</f>
        <v>União Desportiva da Batalha</v>
      </c>
      <c r="H133" s="19"/>
      <c r="I133" s="42">
        <v>100</v>
      </c>
    </row>
    <row r="134" spans="1:9" ht="18" customHeight="1" x14ac:dyDescent="0.25">
      <c r="A134" s="3"/>
      <c r="B134" s="64">
        <v>867</v>
      </c>
      <c r="C134" s="3">
        <f>IFERROR((VLOOKUP(B134,INSCRITOS!A:B,2,0)),"")</f>
        <v>107143</v>
      </c>
      <c r="D134" s="3" t="str">
        <f>IFERROR((VLOOKUP(B134,INSCRITOS!A:C,3,0)),"")</f>
        <v>10-11 anos</v>
      </c>
      <c r="E134" s="4" t="str">
        <f>IFERROR((VLOOKUP(B134,INSCRITOS!A:D,4,0)),"")</f>
        <v>Maria Lourenço</v>
      </c>
      <c r="F134" s="3" t="str">
        <f>IFERROR((VLOOKUP(B134,INSCRITOS!A:F,6,0)),"")</f>
        <v>F</v>
      </c>
      <c r="G134" s="4" t="str">
        <f>IFERROR((VLOOKUP(B134,INSCRITOS!A:H,8,0)),"")</f>
        <v>Peniche A. C.</v>
      </c>
      <c r="H134" s="19"/>
      <c r="I134" s="42">
        <v>100</v>
      </c>
    </row>
    <row r="135" spans="1:9" ht="18" customHeight="1" x14ac:dyDescent="0.25">
      <c r="A135" s="3"/>
      <c r="B135" s="64">
        <v>1405</v>
      </c>
      <c r="C135" s="3">
        <f>IFERROR((VLOOKUP(B135,INSCRITOS!A:B,2,0)),"")</f>
        <v>106401</v>
      </c>
      <c r="D135" s="3" t="str">
        <f>IFERROR((VLOOKUP(B135,INSCRITOS!A:C,3,0)),"")</f>
        <v>10-11 anos</v>
      </c>
      <c r="E135" s="4" t="str">
        <f>IFERROR((VLOOKUP(B135,INSCRITOS!A:D,4,0)),"")</f>
        <v>Maria Mel Vasconcelos</v>
      </c>
      <c r="F135" s="3" t="str">
        <f>IFERROR((VLOOKUP(B135,INSCRITOS!A:F,6,0)),"")</f>
        <v>F</v>
      </c>
      <c r="G135" s="4" t="str">
        <f>IFERROR((VLOOKUP(B135,INSCRITOS!A:H,8,0)),"")</f>
        <v>Outsystems Olímpico de Oeiras</v>
      </c>
      <c r="H135" s="19"/>
      <c r="I135" s="42">
        <v>100</v>
      </c>
    </row>
    <row r="136" spans="1:9" ht="18" customHeight="1" x14ac:dyDescent="0.25">
      <c r="A136" s="3"/>
      <c r="B136" s="64">
        <v>267</v>
      </c>
      <c r="C136" s="3">
        <f>IFERROR((VLOOKUP(B136,INSCRITOS!A:B,2,0)),"")</f>
        <v>107586</v>
      </c>
      <c r="D136" s="3" t="str">
        <f>IFERROR((VLOOKUP(B136,INSCRITOS!A:C,3,0)),"")</f>
        <v>10-11 anos</v>
      </c>
      <c r="E136" s="4" t="str">
        <f>IFERROR((VLOOKUP(B136,INSCRITOS!A:D,4,0)),"")</f>
        <v>Maria Rêgo</v>
      </c>
      <c r="F136" s="3" t="str">
        <f>IFERROR((VLOOKUP(B136,INSCRITOS!A:F,6,0)),"")</f>
        <v>F</v>
      </c>
      <c r="G136" s="4" t="str">
        <f>IFERROR((VLOOKUP(B136,INSCRITOS!A:H,8,0)),"")</f>
        <v>Estoril Praia Credibom</v>
      </c>
      <c r="H136" s="19"/>
      <c r="I136" s="42">
        <v>100</v>
      </c>
    </row>
    <row r="137" spans="1:9" ht="18" customHeight="1" x14ac:dyDescent="0.25">
      <c r="A137" s="3"/>
      <c r="B137" s="64">
        <v>475</v>
      </c>
      <c r="C137" s="3">
        <f>IFERROR((VLOOKUP(B137,INSCRITOS!A:B,2,0)),"")</f>
        <v>105054</v>
      </c>
      <c r="D137" s="3" t="str">
        <f>IFERROR((VLOOKUP(B137,INSCRITOS!A:C,3,0)),"")</f>
        <v>10-11 anos</v>
      </c>
      <c r="E137" s="4" t="str">
        <f>IFERROR((VLOOKUP(B137,INSCRITOS!A:D,4,0)),"")</f>
        <v>Mariana MacKay</v>
      </c>
      <c r="F137" s="3" t="str">
        <f>IFERROR((VLOOKUP(B137,INSCRITOS!A:F,6,0)),"")</f>
        <v>F</v>
      </c>
      <c r="G137" s="4" t="str">
        <f>IFERROR((VLOOKUP(B137,INSCRITOS!A:H,8,0)),"")</f>
        <v>Sporting Clube de Portugal</v>
      </c>
      <c r="H137" s="19"/>
      <c r="I137" s="42">
        <v>100</v>
      </c>
    </row>
    <row r="138" spans="1:9" ht="18" customHeight="1" x14ac:dyDescent="0.25">
      <c r="A138" s="3"/>
      <c r="B138" s="64">
        <v>527</v>
      </c>
      <c r="C138" s="3">
        <f>IFERROR((VLOOKUP(B138,INSCRITOS!A:B,2,0)),"")</f>
        <v>106876</v>
      </c>
      <c r="D138" s="3" t="str">
        <f>IFERROR((VLOOKUP(B138,INSCRITOS!A:C,3,0)),"")</f>
        <v>10-11 anos</v>
      </c>
      <c r="E138" s="4" t="str">
        <f>IFERROR((VLOOKUP(B138,INSCRITOS!A:D,4,0)),"")</f>
        <v>Matilde Pais</v>
      </c>
      <c r="F138" s="3" t="str">
        <f>IFERROR((VLOOKUP(B138,INSCRITOS!A:F,6,0)),"")</f>
        <v>F</v>
      </c>
      <c r="G138" s="4" t="str">
        <f>IFERROR((VLOOKUP(B138,INSCRITOS!A:H,8,0)),"")</f>
        <v>Estoril Praia Credibom</v>
      </c>
      <c r="H138" s="19"/>
      <c r="I138" s="42">
        <v>100</v>
      </c>
    </row>
    <row r="139" spans="1:9" ht="18" customHeight="1" x14ac:dyDescent="0.25">
      <c r="A139" s="3"/>
      <c r="B139" s="64">
        <v>351</v>
      </c>
      <c r="C139" s="3">
        <f>IFERROR((VLOOKUP(B139,INSCRITOS!A:B,2,0)),"")</f>
        <v>106802</v>
      </c>
      <c r="D139" s="3" t="str">
        <f>IFERROR((VLOOKUP(B139,INSCRITOS!A:C,3,0)),"")</f>
        <v>10-11 anos</v>
      </c>
      <c r="E139" s="4" t="str">
        <f>IFERROR((VLOOKUP(B139,INSCRITOS!A:D,4,0)),"")</f>
        <v>Sofia Paulo</v>
      </c>
      <c r="F139" s="3" t="str">
        <f>IFERROR((VLOOKUP(B139,INSCRITOS!A:F,6,0)),"")</f>
        <v>F</v>
      </c>
      <c r="G139" s="4" t="str">
        <f>IFERROR((VLOOKUP(B139,INSCRITOS!A:H,8,0)),"")</f>
        <v>Alhandra Sporting Club</v>
      </c>
      <c r="H139" s="19"/>
      <c r="I139" s="42">
        <v>100</v>
      </c>
    </row>
    <row r="140" spans="1:9" ht="18" customHeight="1" x14ac:dyDescent="0.25">
      <c r="A140" s="1"/>
      <c r="B140" s="101"/>
      <c r="C140" s="1"/>
      <c r="D140" s="1"/>
      <c r="F140" s="1"/>
      <c r="H140" s="27"/>
      <c r="I140" s="50"/>
    </row>
    <row r="141" spans="1:9" ht="18" customHeight="1" x14ac:dyDescent="0.25">
      <c r="A141" s="1"/>
      <c r="B141" s="101"/>
      <c r="C141" s="1"/>
      <c r="D141" s="1"/>
      <c r="F141" s="1"/>
    </row>
    <row r="142" spans="1:9" ht="18" customHeight="1" x14ac:dyDescent="0.25">
      <c r="A142" s="15" t="s">
        <v>230</v>
      </c>
      <c r="B142" s="100"/>
      <c r="C142" s="15"/>
      <c r="D142" s="15"/>
      <c r="E142" s="15"/>
      <c r="F142" s="15"/>
      <c r="G142" s="15"/>
      <c r="I142" s="15"/>
    </row>
    <row r="143" spans="1:9" x14ac:dyDescent="0.25">
      <c r="A143" s="17" t="s">
        <v>7</v>
      </c>
      <c r="B143" s="17" t="s">
        <v>0</v>
      </c>
      <c r="C143" s="17" t="s">
        <v>1</v>
      </c>
      <c r="D143" s="17" t="s">
        <v>247</v>
      </c>
      <c r="E143" s="17" t="s">
        <v>2</v>
      </c>
      <c r="F143" s="17" t="s">
        <v>4</v>
      </c>
      <c r="G143" s="17" t="s">
        <v>6</v>
      </c>
      <c r="H143" s="18" t="s">
        <v>222</v>
      </c>
      <c r="I143" s="17" t="s">
        <v>8</v>
      </c>
    </row>
    <row r="144" spans="1:9" ht="18" customHeight="1" x14ac:dyDescent="0.25">
      <c r="A144" s="3">
        <v>1</v>
      </c>
      <c r="B144" s="64">
        <v>237</v>
      </c>
      <c r="C144" s="3">
        <f>IFERROR((VLOOKUP(B144,INSCRITOS!A:B,2,0)),"")</f>
        <v>102622</v>
      </c>
      <c r="D144" s="3" t="str">
        <f>IFERROR((VLOOKUP(B144,INSCRITOS!A:C,3,0)),"")</f>
        <v>12-13 anos</v>
      </c>
      <c r="E144" s="4" t="str">
        <f>IFERROR((VLOOKUP(B144,INSCRITOS!A:D,4,0)),"")</f>
        <v>Tomás Barrocas</v>
      </c>
      <c r="F144" s="3" t="str">
        <f>IFERROR((VLOOKUP(B144,INSCRITOS!A:F,6,0)),"")</f>
        <v>M</v>
      </c>
      <c r="G144" s="4" t="str">
        <f>IFERROR((VLOOKUP(B144,INSCRITOS!A:H,8,0)),"")</f>
        <v>Alhandra Sporting Club</v>
      </c>
      <c r="H144" s="95">
        <v>4.6527777777777774E-3</v>
      </c>
      <c r="I144" s="42">
        <v>100</v>
      </c>
    </row>
    <row r="145" spans="1:9" ht="18" customHeight="1" x14ac:dyDescent="0.25">
      <c r="A145" s="3">
        <v>2</v>
      </c>
      <c r="B145" s="64">
        <v>623</v>
      </c>
      <c r="C145" s="3">
        <f>IFERROR((VLOOKUP(B145,INSCRITOS!A:B,2,0)),"")</f>
        <v>102920</v>
      </c>
      <c r="D145" s="3" t="str">
        <f>IFERROR((VLOOKUP(B145,INSCRITOS!A:C,3,0)),"")</f>
        <v>12-13 anos</v>
      </c>
      <c r="E145" s="4" t="str">
        <f>IFERROR((VLOOKUP(B145,INSCRITOS!A:D,4,0)),"")</f>
        <v>João Ricardo Pissarra</v>
      </c>
      <c r="F145" s="3" t="str">
        <f>IFERROR((VLOOKUP(B145,INSCRITOS!A:F,6,0)),"")</f>
        <v>M</v>
      </c>
      <c r="G145" s="4" t="str">
        <f>IFERROR((VLOOKUP(B145,INSCRITOS!A:H,8,0)),"")</f>
        <v>Alhandra Sporting Club</v>
      </c>
      <c r="H145" s="95">
        <v>4.8032407407407407E-3</v>
      </c>
      <c r="I145" s="42">
        <f>I144-1</f>
        <v>99</v>
      </c>
    </row>
    <row r="146" spans="1:9" ht="18" customHeight="1" x14ac:dyDescent="0.25">
      <c r="A146" s="3">
        <v>3</v>
      </c>
      <c r="B146" s="64">
        <v>491</v>
      </c>
      <c r="C146" s="3">
        <f>IFERROR((VLOOKUP(B146,INSCRITOS!A:B,2,0)),"")</f>
        <v>105077</v>
      </c>
      <c r="D146" s="3" t="str">
        <f>IFERROR((VLOOKUP(B146,INSCRITOS!A:C,3,0)),"")</f>
        <v>12-13 anos</v>
      </c>
      <c r="E146" s="4" t="str">
        <f>IFERROR((VLOOKUP(B146,INSCRITOS!A:D,4,0)),"")</f>
        <v>David Boléo</v>
      </c>
      <c r="F146" s="3" t="str">
        <f>IFERROR((VLOOKUP(B146,INSCRITOS!A:F,6,0)),"")</f>
        <v>M</v>
      </c>
      <c r="G146" s="4" t="str">
        <f>IFERROR((VLOOKUP(B146,INSCRITOS!A:H,8,0)),"")</f>
        <v>Sporting Clube de Portugal</v>
      </c>
      <c r="H146" s="95">
        <v>4.8495370370370368E-3</v>
      </c>
      <c r="I146" s="42">
        <f t="shared" ref="I146:I169" si="0">I145-1</f>
        <v>98</v>
      </c>
    </row>
    <row r="147" spans="1:9" ht="18" customHeight="1" x14ac:dyDescent="0.25">
      <c r="A147" s="3">
        <v>4</v>
      </c>
      <c r="B147" s="64">
        <v>262</v>
      </c>
      <c r="C147" s="3">
        <f>IFERROR((VLOOKUP(B147,INSCRITOS!A:B,2,0)),"")</f>
        <v>107585</v>
      </c>
      <c r="D147" s="3" t="str">
        <f>IFERROR((VLOOKUP(B147,INSCRITOS!A:C,3,0)),"")</f>
        <v>12-13 anos</v>
      </c>
      <c r="E147" s="4" t="str">
        <f>IFERROR((VLOOKUP(B147,INSCRITOS!A:D,4,0)),"")</f>
        <v>Tomás Champalimaud</v>
      </c>
      <c r="F147" s="3" t="str">
        <f>IFERROR((VLOOKUP(B147,INSCRITOS!A:F,6,0)),"")</f>
        <v>M</v>
      </c>
      <c r="G147" s="4" t="str">
        <f>IFERROR((VLOOKUP(B147,INSCRITOS!A:H,8,0)),"")</f>
        <v>Estoril Praia Credibom</v>
      </c>
      <c r="H147" s="95">
        <v>5.1736111111111115E-3</v>
      </c>
      <c r="I147" s="42">
        <f t="shared" si="0"/>
        <v>97</v>
      </c>
    </row>
    <row r="148" spans="1:9" ht="18" customHeight="1" x14ac:dyDescent="0.25">
      <c r="A148" s="3">
        <v>5</v>
      </c>
      <c r="B148" s="64">
        <v>568</v>
      </c>
      <c r="C148" s="3">
        <f>IFERROR((VLOOKUP(B148,INSCRITOS!A:B,2,0)),"")</f>
        <v>103623</v>
      </c>
      <c r="D148" s="3" t="str">
        <f>IFERROR((VLOOKUP(B148,INSCRITOS!A:C,3,0)),"")</f>
        <v>12-13 anos</v>
      </c>
      <c r="E148" s="4" t="str">
        <f>IFERROR((VLOOKUP(B148,INSCRITOS!A:D,4,0)),"")</f>
        <v>Pedro Sardinha</v>
      </c>
      <c r="F148" s="3" t="str">
        <f>IFERROR((VLOOKUP(B148,INSCRITOS!A:F,6,0)),"")</f>
        <v>M</v>
      </c>
      <c r="G148" s="4" t="str">
        <f>IFERROR((VLOOKUP(B148,INSCRITOS!A:H,8,0)),"")</f>
        <v>Alhandra Sporting Club</v>
      </c>
      <c r="H148" s="95">
        <v>5.185185185185185E-3</v>
      </c>
      <c r="I148" s="42">
        <f t="shared" si="0"/>
        <v>96</v>
      </c>
    </row>
    <row r="149" spans="1:9" ht="18" customHeight="1" x14ac:dyDescent="0.25">
      <c r="A149" s="3">
        <v>6</v>
      </c>
      <c r="B149" s="64">
        <v>119</v>
      </c>
      <c r="C149" s="3">
        <f>IFERROR((VLOOKUP(B149,INSCRITOS!A:B,2,0)),"")</f>
        <v>106670</v>
      </c>
      <c r="D149" s="3" t="str">
        <f>IFERROR((VLOOKUP(B149,INSCRITOS!A:C,3,0)),"")</f>
        <v>12-13 anos</v>
      </c>
      <c r="E149" s="4" t="str">
        <f>IFERROR((VLOOKUP(B149,INSCRITOS!A:D,4,0)),"")</f>
        <v>João Pedro</v>
      </c>
      <c r="F149" s="3" t="str">
        <f>IFERROR((VLOOKUP(B149,INSCRITOS!A:F,6,0)),"")</f>
        <v>M</v>
      </c>
      <c r="G149" s="4" t="str">
        <f>IFERROR((VLOOKUP(B149,INSCRITOS!A:H,8,0)),"")</f>
        <v>SFRAA TRIATLO</v>
      </c>
      <c r="H149" s="95">
        <v>5.2199074074074066E-3</v>
      </c>
      <c r="I149" s="42">
        <f t="shared" si="0"/>
        <v>95</v>
      </c>
    </row>
    <row r="150" spans="1:9" ht="18" customHeight="1" x14ac:dyDescent="0.25">
      <c r="A150" s="3">
        <v>7</v>
      </c>
      <c r="B150" s="64">
        <v>304</v>
      </c>
      <c r="C150" s="3">
        <f>IFERROR((VLOOKUP(B150,INSCRITOS!A:B,2,0)),"")</f>
        <v>103383</v>
      </c>
      <c r="D150" s="3" t="str">
        <f>IFERROR((VLOOKUP(B150,INSCRITOS!A:C,3,0)),"")</f>
        <v>12-13 anos</v>
      </c>
      <c r="E150" s="4" t="str">
        <f>IFERROR((VLOOKUP(B150,INSCRITOS!A:D,4,0)),"")</f>
        <v>Pedro Vieira Neves</v>
      </c>
      <c r="F150" s="3" t="str">
        <f>IFERROR((VLOOKUP(B150,INSCRITOS!A:F,6,0)),"")</f>
        <v>M</v>
      </c>
      <c r="G150" s="4" t="str">
        <f>IFERROR((VLOOKUP(B150,INSCRITOS!A:H,8,0)),"")</f>
        <v>GDR Manique de Cima</v>
      </c>
      <c r="H150" s="95">
        <v>5.2546296296296299E-3</v>
      </c>
      <c r="I150" s="42">
        <f t="shared" si="0"/>
        <v>94</v>
      </c>
    </row>
    <row r="151" spans="1:9" ht="18" customHeight="1" x14ac:dyDescent="0.25">
      <c r="A151" s="3">
        <v>8</v>
      </c>
      <c r="B151" s="64">
        <v>625</v>
      </c>
      <c r="C151" s="3">
        <f>IFERROR((VLOOKUP(B151,INSCRITOS!A:B,2,0)),"")</f>
        <v>104490</v>
      </c>
      <c r="D151" s="3" t="str">
        <f>IFERROR((VLOOKUP(B151,INSCRITOS!A:C,3,0)),"")</f>
        <v>12-13 anos</v>
      </c>
      <c r="E151" s="4" t="str">
        <f>IFERROR((VLOOKUP(B151,INSCRITOS!A:D,4,0)),"")</f>
        <v>Vicente Graça</v>
      </c>
      <c r="F151" s="3" t="str">
        <f>IFERROR((VLOOKUP(B151,INSCRITOS!A:F,6,0)),"")</f>
        <v>M</v>
      </c>
      <c r="G151" s="4" t="str">
        <f>IFERROR((VLOOKUP(B151,INSCRITOS!A:H,8,0)),"")</f>
        <v>Clube de Natação da Amadora</v>
      </c>
      <c r="H151" s="95">
        <v>5.3935185185185188E-3</v>
      </c>
      <c r="I151" s="42">
        <f t="shared" si="0"/>
        <v>93</v>
      </c>
    </row>
    <row r="152" spans="1:9" ht="18" customHeight="1" x14ac:dyDescent="0.25">
      <c r="A152" s="3">
        <v>9</v>
      </c>
      <c r="B152" s="64">
        <v>269</v>
      </c>
      <c r="C152" s="3">
        <f>IFERROR((VLOOKUP(B152,INSCRITOS!A:B,2,0)),"")</f>
        <v>106756</v>
      </c>
      <c r="D152" s="3" t="str">
        <f>IFERROR((VLOOKUP(B152,INSCRITOS!A:C,3,0)),"")</f>
        <v>12-13 anos</v>
      </c>
      <c r="E152" s="4" t="str">
        <f>IFERROR((VLOOKUP(B152,INSCRITOS!A:D,4,0)),"")</f>
        <v>Hernani Mauricio</v>
      </c>
      <c r="F152" s="3" t="str">
        <f>IFERROR((VLOOKUP(B152,INSCRITOS!A:F,6,0)),"")</f>
        <v>M</v>
      </c>
      <c r="G152" s="4" t="str">
        <f>IFERROR((VLOOKUP(B152,INSCRITOS!A:H,8,0)),"")</f>
        <v>Sport Lisboa e Benfica</v>
      </c>
      <c r="H152" s="95">
        <v>5.4050925925925924E-3</v>
      </c>
      <c r="I152" s="42">
        <f t="shared" si="0"/>
        <v>92</v>
      </c>
    </row>
    <row r="153" spans="1:9" ht="18" customHeight="1" x14ac:dyDescent="0.25">
      <c r="A153" s="3">
        <v>10</v>
      </c>
      <c r="B153" s="64">
        <v>853</v>
      </c>
      <c r="C153" s="3">
        <f>IFERROR((VLOOKUP(B153,INSCRITOS!A:B,2,0)),"")</f>
        <v>103084</v>
      </c>
      <c r="D153" s="3" t="str">
        <f>IFERROR((VLOOKUP(B153,INSCRITOS!A:C,3,0)),"")</f>
        <v>12-13 anos</v>
      </c>
      <c r="E153" s="4" t="str">
        <f>IFERROR((VLOOKUP(B153,INSCRITOS!A:D,4,0)),"")</f>
        <v>Miguel Ferreira</v>
      </c>
      <c r="F153" s="3" t="str">
        <f>IFERROR((VLOOKUP(B153,INSCRITOS!A:F,6,0)),"")</f>
        <v>M</v>
      </c>
      <c r="G153" s="4" t="str">
        <f>IFERROR((VLOOKUP(B153,INSCRITOS!A:H,8,0)),"")</f>
        <v>Sport Lisboa e Benfica</v>
      </c>
      <c r="H153" s="95">
        <v>5.5092592592592589E-3</v>
      </c>
      <c r="I153" s="42">
        <f t="shared" si="0"/>
        <v>91</v>
      </c>
    </row>
    <row r="154" spans="1:9" ht="18" customHeight="1" x14ac:dyDescent="0.25">
      <c r="A154" s="3">
        <v>11</v>
      </c>
      <c r="B154" s="64">
        <v>570</v>
      </c>
      <c r="C154" s="3">
        <f>IFERROR((VLOOKUP(B154,INSCRITOS!A:B,2,0)),"")</f>
        <v>103625</v>
      </c>
      <c r="D154" s="3" t="str">
        <f>IFERROR((VLOOKUP(B154,INSCRITOS!A:C,3,0)),"")</f>
        <v>12-13 anos</v>
      </c>
      <c r="E154" s="4" t="str">
        <f>IFERROR((VLOOKUP(B154,INSCRITOS!A:D,4,0)),"")</f>
        <v>Manuel Cerqueira</v>
      </c>
      <c r="F154" s="3" t="str">
        <f>IFERROR((VLOOKUP(B154,INSCRITOS!A:F,6,0)),"")</f>
        <v>M</v>
      </c>
      <c r="G154" s="4" t="str">
        <f>IFERROR((VLOOKUP(B154,INSCRITOS!A:H,8,0)),"")</f>
        <v>Alhandra Sporting Club</v>
      </c>
      <c r="H154" s="95">
        <v>5.6365740740740742E-3</v>
      </c>
      <c r="I154" s="42">
        <f t="shared" si="0"/>
        <v>90</v>
      </c>
    </row>
    <row r="155" spans="1:9" ht="18" customHeight="1" x14ac:dyDescent="0.25">
      <c r="A155" s="3">
        <v>12</v>
      </c>
      <c r="B155" s="64">
        <v>1004</v>
      </c>
      <c r="C155" s="3">
        <f>IFERROR((VLOOKUP(B155,INSCRITOS!A:B,2,0)),"")</f>
        <v>105540</v>
      </c>
      <c r="D155" s="3" t="str">
        <f>IFERROR((VLOOKUP(B155,INSCRITOS!A:C,3,0)),"")</f>
        <v>12-13 anos</v>
      </c>
      <c r="E155" s="4" t="str">
        <f>IFERROR((VLOOKUP(B155,INSCRITOS!A:D,4,0)),"")</f>
        <v>Vicente Frias Nunes</v>
      </c>
      <c r="F155" s="3" t="str">
        <f>IFERROR((VLOOKUP(B155,INSCRITOS!A:F,6,0)),"")</f>
        <v>M</v>
      </c>
      <c r="G155" s="4" t="str">
        <f>IFERROR((VLOOKUP(B155,INSCRITOS!A:H,8,0)),"")</f>
        <v>Outsystems Olímpico de Oeiras</v>
      </c>
      <c r="H155" s="95">
        <v>5.6597222222222222E-3</v>
      </c>
      <c r="I155" s="42">
        <f t="shared" si="0"/>
        <v>89</v>
      </c>
    </row>
    <row r="156" spans="1:9" ht="18" customHeight="1" x14ac:dyDescent="0.25">
      <c r="A156" s="3">
        <v>13</v>
      </c>
      <c r="B156" s="64">
        <v>568</v>
      </c>
      <c r="C156" s="3">
        <f>IFERROR((VLOOKUP(B156,INSCRITOS!A:B,2,0)),"")</f>
        <v>103623</v>
      </c>
      <c r="D156" s="3" t="str">
        <f>IFERROR((VLOOKUP(B156,INSCRITOS!A:C,3,0)),"")</f>
        <v>12-13 anos</v>
      </c>
      <c r="E156" s="4" t="str">
        <f>IFERROR((VLOOKUP(B156,INSCRITOS!A:D,4,0)),"")</f>
        <v>Pedro Sardinha</v>
      </c>
      <c r="F156" s="3" t="str">
        <f>IFERROR((VLOOKUP(B156,INSCRITOS!A:F,6,0)),"")</f>
        <v>M</v>
      </c>
      <c r="G156" s="4" t="str">
        <f>IFERROR((VLOOKUP(B156,INSCRITOS!A:H,8,0)),"")</f>
        <v>Alhandra Sporting Club</v>
      </c>
      <c r="H156" s="95">
        <v>5.6712962962962958E-3</v>
      </c>
      <c r="I156" s="42">
        <f t="shared" si="0"/>
        <v>88</v>
      </c>
    </row>
    <row r="157" spans="1:9" ht="18" customHeight="1" x14ac:dyDescent="0.25">
      <c r="A157" s="3">
        <v>14</v>
      </c>
      <c r="B157" s="64">
        <v>795</v>
      </c>
      <c r="C157" s="3">
        <f>IFERROR((VLOOKUP(B157,INSCRITOS!A:B,2,0)),"")</f>
        <v>104076</v>
      </c>
      <c r="D157" s="3" t="str">
        <f>IFERROR((VLOOKUP(B157,INSCRITOS!A:C,3,0)),"")</f>
        <v>12-13 anos</v>
      </c>
      <c r="E157" s="4" t="str">
        <f>IFERROR((VLOOKUP(B157,INSCRITOS!A:D,4,0)),"")</f>
        <v>Rodrigo Barreto</v>
      </c>
      <c r="F157" s="3" t="str">
        <f>IFERROR((VLOOKUP(B157,INSCRITOS!A:F,6,0)),"")</f>
        <v>M</v>
      </c>
      <c r="G157" s="4" t="str">
        <f>IFERROR((VLOOKUP(B157,INSCRITOS!A:H,8,0)),"")</f>
        <v>Alhandra Sporting Club</v>
      </c>
      <c r="H157" s="95">
        <v>5.7060185185185191E-3</v>
      </c>
      <c r="I157" s="42">
        <f t="shared" si="0"/>
        <v>87</v>
      </c>
    </row>
    <row r="158" spans="1:9" ht="18" customHeight="1" x14ac:dyDescent="0.25">
      <c r="A158" s="3">
        <v>15</v>
      </c>
      <c r="B158" s="64">
        <v>520</v>
      </c>
      <c r="C158" s="3">
        <f>IFERROR((VLOOKUP(B158,INSCRITOS!A:B,2,0)),"")</f>
        <v>103566</v>
      </c>
      <c r="D158" s="3" t="str">
        <f>IFERROR((VLOOKUP(B158,INSCRITOS!A:C,3,0)),"")</f>
        <v>12-13 anos</v>
      </c>
      <c r="E158" s="4" t="str">
        <f>IFERROR((VLOOKUP(B158,INSCRITOS!A:D,4,0)),"")</f>
        <v>Gabriel Viana</v>
      </c>
      <c r="F158" s="3" t="str">
        <f>IFERROR((VLOOKUP(B158,INSCRITOS!A:F,6,0)),"")</f>
        <v>M</v>
      </c>
      <c r="G158" s="4" t="str">
        <f>IFERROR((VLOOKUP(B158,INSCRITOS!A:H,8,0)),"")</f>
        <v>GDR Manique de Cima</v>
      </c>
      <c r="H158" s="95">
        <v>5.7175925925925927E-3</v>
      </c>
      <c r="I158" s="42">
        <f t="shared" si="0"/>
        <v>86</v>
      </c>
    </row>
    <row r="159" spans="1:9" ht="18" customHeight="1" x14ac:dyDescent="0.25">
      <c r="A159" s="3">
        <v>16</v>
      </c>
      <c r="B159" s="64">
        <v>1268</v>
      </c>
      <c r="C159" s="3">
        <f>IFERROR((VLOOKUP(B159,INSCRITOS!A:B,2,0)),"")</f>
        <v>106222</v>
      </c>
      <c r="D159" s="3" t="str">
        <f>IFERROR((VLOOKUP(B159,INSCRITOS!A:C,3,0)),"")</f>
        <v>12-13 anos</v>
      </c>
      <c r="E159" s="4" t="str">
        <f>IFERROR((VLOOKUP(B159,INSCRITOS!A:D,4,0)),"")</f>
        <v>Eduardo Branco</v>
      </c>
      <c r="F159" s="3" t="str">
        <f>IFERROR((VLOOKUP(B159,INSCRITOS!A:F,6,0)),"")</f>
        <v>M</v>
      </c>
      <c r="G159" s="4" t="str">
        <f>IFERROR((VLOOKUP(B159,INSCRITOS!A:H,8,0)),"")</f>
        <v>Alhandra Sporting Club</v>
      </c>
      <c r="H159" s="95">
        <v>5.7638888888888887E-3</v>
      </c>
      <c r="I159" s="42">
        <f t="shared" si="0"/>
        <v>85</v>
      </c>
    </row>
    <row r="160" spans="1:9" ht="18" customHeight="1" x14ac:dyDescent="0.25">
      <c r="A160" s="3">
        <v>17</v>
      </c>
      <c r="B160" s="64">
        <v>592</v>
      </c>
      <c r="C160" s="3">
        <f>IFERROR((VLOOKUP(B160,INSCRITOS!A:B,2,0)),"")</f>
        <v>106902</v>
      </c>
      <c r="D160" s="3" t="str">
        <f>IFERROR((VLOOKUP(B160,INSCRITOS!A:C,3,0)),"")</f>
        <v>12-13 anos</v>
      </c>
      <c r="E160" s="4" t="str">
        <f>IFERROR((VLOOKUP(B160,INSCRITOS!A:D,4,0)),"")</f>
        <v>Diogo Contreiras</v>
      </c>
      <c r="F160" s="3" t="str">
        <f>IFERROR((VLOOKUP(B160,INSCRITOS!A:F,6,0)),"")</f>
        <v>M</v>
      </c>
      <c r="G160" s="4" t="str">
        <f>IFERROR((VLOOKUP(B160,INSCRITOS!A:H,8,0)),"")</f>
        <v>Outsystems Olímpico de Oeiras</v>
      </c>
      <c r="H160" s="95">
        <v>5.7754629629629623E-3</v>
      </c>
      <c r="I160" s="42">
        <f t="shared" si="0"/>
        <v>84</v>
      </c>
    </row>
    <row r="161" spans="1:9" ht="18" customHeight="1" x14ac:dyDescent="0.25">
      <c r="A161" s="3">
        <v>18</v>
      </c>
      <c r="B161" s="64">
        <v>1031</v>
      </c>
      <c r="C161" s="3">
        <f>IFERROR((VLOOKUP(B161,INSCRITOS!A:B,2,0)),"")</f>
        <v>105583</v>
      </c>
      <c r="D161" s="3" t="str">
        <f>IFERROR((VLOOKUP(B161,INSCRITOS!A:C,3,0)),"")</f>
        <v>12-13 anos</v>
      </c>
      <c r="E161" s="4" t="str">
        <f>IFERROR((VLOOKUP(B161,INSCRITOS!A:D,4,0)),"")</f>
        <v>Salvador Maria Borges Ribeiro</v>
      </c>
      <c r="F161" s="3" t="str">
        <f>IFERROR((VLOOKUP(B161,INSCRITOS!A:F,6,0)),"")</f>
        <v>M</v>
      </c>
      <c r="G161" s="4" t="str">
        <f>IFERROR((VLOOKUP(B161,INSCRITOS!A:H,8,0)),"")</f>
        <v>Outsystems Olímpico de Oeiras</v>
      </c>
      <c r="H161" s="95">
        <v>5.8796296296296296E-3</v>
      </c>
      <c r="I161" s="42">
        <f t="shared" si="0"/>
        <v>83</v>
      </c>
    </row>
    <row r="162" spans="1:9" ht="18" customHeight="1" x14ac:dyDescent="0.25">
      <c r="A162" s="3">
        <v>19</v>
      </c>
      <c r="B162" s="64">
        <v>1049</v>
      </c>
      <c r="C162" s="3">
        <f>IFERROR((VLOOKUP(B162,INSCRITOS!A:B,2,0)),"")</f>
        <v>105737</v>
      </c>
      <c r="D162" s="3" t="str">
        <f>IFERROR((VLOOKUP(B162,INSCRITOS!A:C,3,0)),"")</f>
        <v>12-13 anos</v>
      </c>
      <c r="E162" s="4" t="str">
        <f>IFERROR((VLOOKUP(B162,INSCRITOS!A:D,4,0)),"")</f>
        <v>Francisco Gomes</v>
      </c>
      <c r="F162" s="3" t="str">
        <f>IFERROR((VLOOKUP(B162,INSCRITOS!A:F,6,0)),"")</f>
        <v>M</v>
      </c>
      <c r="G162" s="4" t="str">
        <f>IFERROR((VLOOKUP(B162,INSCRITOS!A:H,8,0)),"")</f>
        <v>Sport Lisboa e Benfica</v>
      </c>
      <c r="H162" s="95">
        <v>5.9259259259259256E-3</v>
      </c>
      <c r="I162" s="42">
        <f t="shared" si="0"/>
        <v>82</v>
      </c>
    </row>
    <row r="163" spans="1:9" ht="18" customHeight="1" x14ac:dyDescent="0.25">
      <c r="A163" s="3">
        <v>20</v>
      </c>
      <c r="B163" s="61">
        <v>1048</v>
      </c>
      <c r="C163" s="3">
        <f>IFERROR((VLOOKUP(B163,INSCRITOS!A:B,2,0)),"")</f>
        <v>105736</v>
      </c>
      <c r="D163" s="3" t="str">
        <f>IFERROR((VLOOKUP(B163,INSCRITOS!A:C,3,0)),"")</f>
        <v>12-13 anos</v>
      </c>
      <c r="E163" s="4" t="str">
        <f>IFERROR((VLOOKUP(B163,INSCRITOS!A:D,4,0)),"")</f>
        <v>Manuel Gomes</v>
      </c>
      <c r="F163" s="3" t="str">
        <f>IFERROR((VLOOKUP(B163,INSCRITOS!A:F,6,0)),"")</f>
        <v>M</v>
      </c>
      <c r="G163" s="4" t="str">
        <f>IFERROR((VLOOKUP(B163,INSCRITOS!A:H,8,0)),"")</f>
        <v>Sport Lisboa e Benfica</v>
      </c>
      <c r="H163" s="95">
        <v>5.9837962962962961E-3</v>
      </c>
      <c r="I163" s="42">
        <f t="shared" si="0"/>
        <v>81</v>
      </c>
    </row>
    <row r="164" spans="1:9" ht="18" customHeight="1" x14ac:dyDescent="0.25">
      <c r="A164" s="3">
        <v>21</v>
      </c>
      <c r="B164" s="64">
        <v>818</v>
      </c>
      <c r="C164" s="3">
        <f>IFERROR((VLOOKUP(B164,INSCRITOS!A:B,2,0)),"")</f>
        <v>107106</v>
      </c>
      <c r="D164" s="3" t="str">
        <f>IFERROR((VLOOKUP(B164,INSCRITOS!A:C,3,0)),"")</f>
        <v>12-13 anos</v>
      </c>
      <c r="E164" s="4" t="str">
        <f>IFERROR((VLOOKUP(B164,INSCRITOS!A:D,4,0)),"")</f>
        <v>João Afonso Moreira</v>
      </c>
      <c r="F164" s="3" t="str">
        <f>IFERROR((VLOOKUP(B164,INSCRITOS!A:F,6,0)),"")</f>
        <v>M</v>
      </c>
      <c r="G164" s="4" t="str">
        <f>IFERROR((VLOOKUP(B164,INSCRITOS!A:H,8,0)),"")</f>
        <v>Alhandra Sporting Club</v>
      </c>
      <c r="H164" s="95">
        <v>5.9953703703703697E-3</v>
      </c>
      <c r="I164" s="42">
        <f t="shared" si="0"/>
        <v>80</v>
      </c>
    </row>
    <row r="165" spans="1:9" ht="18" customHeight="1" x14ac:dyDescent="0.25">
      <c r="A165" s="3">
        <v>22</v>
      </c>
      <c r="B165" s="64">
        <v>220</v>
      </c>
      <c r="C165" s="3">
        <f>IFERROR((VLOOKUP(B165,INSCRITOS!A:B,2,0)),"")</f>
        <v>104191</v>
      </c>
      <c r="D165" s="3" t="str">
        <f>IFERROR((VLOOKUP(B165,INSCRITOS!A:C,3,0)),"")</f>
        <v>12-13 anos</v>
      </c>
      <c r="E165" s="4" t="str">
        <f>IFERROR((VLOOKUP(B165,INSCRITOS!A:D,4,0)),"")</f>
        <v>Rafael Pacheco</v>
      </c>
      <c r="F165" s="3" t="str">
        <f>IFERROR((VLOOKUP(B165,INSCRITOS!A:F,6,0)),"")</f>
        <v>M</v>
      </c>
      <c r="G165" s="4" t="str">
        <f>IFERROR((VLOOKUP(B165,INSCRITOS!A:H,8,0)),"")</f>
        <v>SFRAA TRIATLO</v>
      </c>
      <c r="H165" s="95">
        <v>6.0648148148148145E-3</v>
      </c>
      <c r="I165" s="42">
        <f t="shared" si="0"/>
        <v>79</v>
      </c>
    </row>
    <row r="166" spans="1:9" ht="18" customHeight="1" x14ac:dyDescent="0.25">
      <c r="A166" s="3">
        <v>23</v>
      </c>
      <c r="B166" s="64">
        <v>5319</v>
      </c>
      <c r="C166" s="3">
        <f>IFERROR((VLOOKUP(B166,INSCRITOS!A:B,2,0)),"")</f>
        <v>106216</v>
      </c>
      <c r="D166" s="3" t="str">
        <f>IFERROR((VLOOKUP(B166,INSCRITOS!A:C,3,0)),"")</f>
        <v>12-13 anos</v>
      </c>
      <c r="E166" s="4" t="str">
        <f>IFERROR((VLOOKUP(B166,INSCRITOS!A:D,4,0)),"")</f>
        <v>Martim Lira Magalhães</v>
      </c>
      <c r="F166" s="3" t="str">
        <f>IFERROR((VLOOKUP(B166,INSCRITOS!A:F,6,0)),"")</f>
        <v>M</v>
      </c>
      <c r="G166" s="4" t="str">
        <f>IFERROR((VLOOKUP(B166,INSCRITOS!A:H,8,0)),"")</f>
        <v>Outsystems Olímpico de Oeiras</v>
      </c>
      <c r="H166" s="95">
        <v>6.076388888888889E-3</v>
      </c>
      <c r="I166" s="42">
        <f t="shared" si="0"/>
        <v>78</v>
      </c>
    </row>
    <row r="167" spans="1:9" ht="18" customHeight="1" x14ac:dyDescent="0.25">
      <c r="A167" s="3">
        <v>24</v>
      </c>
      <c r="B167" s="64">
        <v>409</v>
      </c>
      <c r="C167" s="3">
        <f>IFERROR((VLOOKUP(B167,INSCRITOS!A:B,2,0)),"")</f>
        <v>105088</v>
      </c>
      <c r="D167" s="3" t="str">
        <f>IFERROR((VLOOKUP(B167,INSCRITOS!A:C,3,0)),"")</f>
        <v>12-13 anos</v>
      </c>
      <c r="E167" s="4" t="str">
        <f>IFERROR((VLOOKUP(B167,INSCRITOS!A:D,4,0)),"")</f>
        <v>Francisco Barreiro</v>
      </c>
      <c r="F167" s="3" t="str">
        <f>IFERROR((VLOOKUP(B167,INSCRITOS!A:F,6,0)),"")</f>
        <v>M</v>
      </c>
      <c r="G167" s="4" t="str">
        <f>IFERROR((VLOOKUP(B167,INSCRITOS!A:H,8,0)),"")</f>
        <v>Clube de Natação da Amadora</v>
      </c>
      <c r="H167" s="95">
        <v>6.7013888888888887E-3</v>
      </c>
      <c r="I167" s="42">
        <f t="shared" si="0"/>
        <v>77</v>
      </c>
    </row>
    <row r="168" spans="1:9" ht="18" customHeight="1" x14ac:dyDescent="0.25">
      <c r="A168" s="3">
        <v>25</v>
      </c>
      <c r="B168" s="64">
        <v>1058</v>
      </c>
      <c r="C168" s="3">
        <f>IFERROR((VLOOKUP(B168,INSCRITOS!A:B,2,0)),"")</f>
        <v>105808</v>
      </c>
      <c r="D168" s="3" t="str">
        <f>IFERROR((VLOOKUP(B168,INSCRITOS!A:C,3,0)),"")</f>
        <v>12-13 anos</v>
      </c>
      <c r="E168" s="4" t="str">
        <f>IFERROR((VLOOKUP(B168,INSCRITOS!A:D,4,0)),"")</f>
        <v>Tiago Madeira</v>
      </c>
      <c r="F168" s="3" t="str">
        <f>IFERROR((VLOOKUP(B168,INSCRITOS!A:F,6,0)),"")</f>
        <v>M</v>
      </c>
      <c r="G168" s="4" t="str">
        <f>IFERROR((VLOOKUP(B168,INSCRITOS!A:H,8,0)),"")</f>
        <v>Peniche A. C.</v>
      </c>
      <c r="H168" s="95">
        <v>6.7129629629629622E-3</v>
      </c>
      <c r="I168" s="42">
        <f t="shared" si="0"/>
        <v>76</v>
      </c>
    </row>
    <row r="169" spans="1:9" ht="18" customHeight="1" x14ac:dyDescent="0.25">
      <c r="A169" s="3">
        <v>26</v>
      </c>
      <c r="B169" s="64">
        <v>248</v>
      </c>
      <c r="C169" s="3">
        <f>IFERROR((VLOOKUP(B169,INSCRITOS!A:B,2,0)),"")</f>
        <v>107572</v>
      </c>
      <c r="D169" s="3" t="str">
        <f>IFERROR((VLOOKUP(B169,INSCRITOS!A:C,3,0)),"")</f>
        <v>12-13 anos</v>
      </c>
      <c r="E169" s="4" t="str">
        <f>IFERROR((VLOOKUP(B169,INSCRITOS!A:D,4,0)),"")</f>
        <v>Martim Martins</v>
      </c>
      <c r="F169" s="3" t="str">
        <f>IFERROR((VLOOKUP(B169,INSCRITOS!A:F,6,0)),"")</f>
        <v>M</v>
      </c>
      <c r="G169" s="4" t="str">
        <f>IFERROR((VLOOKUP(B169,INSCRITOS!A:H,8,0)),"")</f>
        <v>Clube de Natação da Amadora</v>
      </c>
      <c r="H169" s="95">
        <v>7.3726851851851861E-3</v>
      </c>
      <c r="I169" s="42">
        <f t="shared" si="0"/>
        <v>75</v>
      </c>
    </row>
    <row r="170" spans="1:9" ht="18" customHeight="1" x14ac:dyDescent="0.25">
      <c r="A170" s="1"/>
      <c r="B170" s="101"/>
      <c r="C170" s="1"/>
      <c r="D170" s="1"/>
      <c r="F170" s="1"/>
      <c r="H170" s="96"/>
      <c r="I170" s="24"/>
    </row>
    <row r="171" spans="1:9" ht="18" customHeight="1" x14ac:dyDescent="0.25">
      <c r="A171" s="15" t="s">
        <v>231</v>
      </c>
      <c r="B171" s="100"/>
      <c r="C171" s="15"/>
      <c r="D171" s="15"/>
      <c r="E171" s="15"/>
      <c r="F171" s="15"/>
      <c r="G171" s="15"/>
      <c r="H171" s="96"/>
      <c r="I171" s="15"/>
    </row>
    <row r="172" spans="1:9" x14ac:dyDescent="0.25">
      <c r="A172" s="17" t="s">
        <v>7</v>
      </c>
      <c r="B172" s="17" t="s">
        <v>0</v>
      </c>
      <c r="C172" s="17" t="s">
        <v>1</v>
      </c>
      <c r="D172" s="17" t="s">
        <v>247</v>
      </c>
      <c r="E172" s="17" t="s">
        <v>2</v>
      </c>
      <c r="F172" s="17" t="s">
        <v>4</v>
      </c>
      <c r="G172" s="17" t="s">
        <v>6</v>
      </c>
      <c r="H172" s="97" t="s">
        <v>222</v>
      </c>
      <c r="I172" s="17" t="s">
        <v>8</v>
      </c>
    </row>
    <row r="173" spans="1:9" ht="18" customHeight="1" x14ac:dyDescent="0.25">
      <c r="A173" s="3">
        <v>1</v>
      </c>
      <c r="B173" s="64">
        <v>907</v>
      </c>
      <c r="C173" s="3">
        <f>IFERROR((VLOOKUP(B173,INSCRITOS!A:B,2,0)),"")</f>
        <v>104678</v>
      </c>
      <c r="D173" s="3" t="str">
        <f>IFERROR((VLOOKUP(B173,INSCRITOS!A:C,3,0)),"")</f>
        <v>12-13 anos</v>
      </c>
      <c r="E173" s="4" t="str">
        <f>IFERROR((VLOOKUP(B173,INSCRITOS!A:D,4,0)),"")</f>
        <v>Maria Carmo Vitorino</v>
      </c>
      <c r="F173" s="3" t="str">
        <f>IFERROR((VLOOKUP(B173,INSCRITOS!A:F,6,0)),"")</f>
        <v>F</v>
      </c>
      <c r="G173" s="4" t="str">
        <f>IFERROR((VLOOKUP(B173,INSCRITOS!A:H,8,0)),"")</f>
        <v>Alhandra Sporting Club</v>
      </c>
      <c r="H173" s="95">
        <v>3.6342592592592594E-3</v>
      </c>
      <c r="I173" s="42">
        <v>100</v>
      </c>
    </row>
    <row r="174" spans="1:9" ht="18" customHeight="1" x14ac:dyDescent="0.25">
      <c r="A174" s="3">
        <v>2</v>
      </c>
      <c r="B174" s="64">
        <v>576</v>
      </c>
      <c r="C174" s="3">
        <f>IFERROR((VLOOKUP(B174,INSCRITOS!A:B,2,0)),"")</f>
        <v>103627</v>
      </c>
      <c r="D174" s="3" t="str">
        <f>IFERROR((VLOOKUP(B174,INSCRITOS!A:C,3,0)),"")</f>
        <v>12-13 anos</v>
      </c>
      <c r="E174" s="4" t="str">
        <f>IFERROR((VLOOKUP(B174,INSCRITOS!A:D,4,0)),"")</f>
        <v>Bruna Albuquerque</v>
      </c>
      <c r="F174" s="3" t="str">
        <f>IFERROR((VLOOKUP(B174,INSCRITOS!A:F,6,0)),"")</f>
        <v>F</v>
      </c>
      <c r="G174" s="4" t="str">
        <f>IFERROR((VLOOKUP(B174,INSCRITOS!A:H,8,0)),"")</f>
        <v>Alhandra Sporting Club</v>
      </c>
      <c r="H174" s="95">
        <v>4.0046296296296297E-3</v>
      </c>
      <c r="I174" s="42">
        <f>I173-1</f>
        <v>99</v>
      </c>
    </row>
    <row r="175" spans="1:9" ht="18" customHeight="1" x14ac:dyDescent="0.25">
      <c r="A175" s="3">
        <v>3</v>
      </c>
      <c r="B175" s="64">
        <v>704</v>
      </c>
      <c r="C175" s="3">
        <f>IFERROR((VLOOKUP(B175,INSCRITOS!A:B,2,0)),"")</f>
        <v>103735</v>
      </c>
      <c r="D175" s="3" t="str">
        <f>IFERROR((VLOOKUP(B175,INSCRITOS!A:C,3,0)),"")</f>
        <v>12-13 anos</v>
      </c>
      <c r="E175" s="4" t="str">
        <f>IFERROR((VLOOKUP(B175,INSCRITOS!A:D,4,0)),"")</f>
        <v>Ana Fung</v>
      </c>
      <c r="F175" s="3" t="str">
        <f>IFERROR((VLOOKUP(B175,INSCRITOS!A:F,6,0)),"")</f>
        <v>F</v>
      </c>
      <c r="G175" s="4" t="str">
        <f>IFERROR((VLOOKUP(B175,INSCRITOS!A:H,8,0)),"")</f>
        <v>Alhandra Sporting Club</v>
      </c>
      <c r="H175" s="95">
        <v>4.0162037037037033E-3</v>
      </c>
      <c r="I175" s="42">
        <f t="shared" ref="I175:I193" si="1">I174-1</f>
        <v>98</v>
      </c>
    </row>
    <row r="176" spans="1:9" ht="18" customHeight="1" x14ac:dyDescent="0.25">
      <c r="A176" s="3">
        <v>4</v>
      </c>
      <c r="B176" s="64">
        <v>830</v>
      </c>
      <c r="C176" s="3">
        <f>IFERROR((VLOOKUP(B176,INSCRITOS!A:B,2,0)),"")</f>
        <v>107121</v>
      </c>
      <c r="D176" s="3" t="str">
        <f>IFERROR((VLOOKUP(B176,INSCRITOS!A:C,3,0)),"")</f>
        <v>12-13 anos</v>
      </c>
      <c r="E176" s="4" t="str">
        <f>IFERROR((VLOOKUP(B176,INSCRITOS!A:D,4,0)),"")</f>
        <v>Alice Gaspar Leite</v>
      </c>
      <c r="F176" s="3" t="str">
        <f>IFERROR((VLOOKUP(B176,INSCRITOS!A:F,6,0)),"")</f>
        <v>F</v>
      </c>
      <c r="G176" s="4" t="str">
        <f>IFERROR((VLOOKUP(B176,INSCRITOS!A:H,8,0)),"")</f>
        <v>Outsystems Olímpico de Oeiras</v>
      </c>
      <c r="H176" s="95">
        <v>4.0972222222222226E-3</v>
      </c>
      <c r="I176" s="42">
        <f t="shared" si="1"/>
        <v>97</v>
      </c>
    </row>
    <row r="177" spans="1:9" ht="18" customHeight="1" x14ac:dyDescent="0.25">
      <c r="A177" s="3">
        <v>5</v>
      </c>
      <c r="B177" s="64">
        <v>242</v>
      </c>
      <c r="C177" s="3">
        <f>IFERROR((VLOOKUP(B177,INSCRITOS!A:B,2,0)),"")</f>
        <v>107566</v>
      </c>
      <c r="D177" s="3" t="str">
        <f>IFERROR((VLOOKUP(B177,INSCRITOS!A:C,3,0)),"")</f>
        <v>12-13 anos</v>
      </c>
      <c r="E177" s="4" t="str">
        <f>IFERROR((VLOOKUP(B177,INSCRITOS!A:D,4,0)),"")</f>
        <v>Inês Costa</v>
      </c>
      <c r="F177" s="3" t="str">
        <f>IFERROR((VLOOKUP(B177,INSCRITOS!A:F,6,0)),"")</f>
        <v>F</v>
      </c>
      <c r="G177" s="4" t="str">
        <f>IFERROR((VLOOKUP(B177,INSCRITOS!A:H,8,0)),"")</f>
        <v>Sporting Clube de Portugal</v>
      </c>
      <c r="H177" s="95">
        <v>4.1435185185185186E-3</v>
      </c>
      <c r="I177" s="42">
        <f t="shared" si="1"/>
        <v>96</v>
      </c>
    </row>
    <row r="178" spans="1:9" ht="18" customHeight="1" x14ac:dyDescent="0.25">
      <c r="A178" s="3">
        <v>6</v>
      </c>
      <c r="B178" s="64">
        <v>364</v>
      </c>
      <c r="C178" s="3">
        <f>IFERROR((VLOOKUP(B178,INSCRITOS!A:B,2,0)),"")</f>
        <v>104274</v>
      </c>
      <c r="D178" s="3" t="str">
        <f>IFERROR((VLOOKUP(B178,INSCRITOS!A:C,3,0)),"")</f>
        <v>12-13 anos</v>
      </c>
      <c r="E178" s="4" t="str">
        <f>IFERROR((VLOOKUP(B178,INSCRITOS!A:D,4,0)),"")</f>
        <v>Zofie Pacheco</v>
      </c>
      <c r="F178" s="3" t="str">
        <f>IFERROR((VLOOKUP(B178,INSCRITOS!A:F,6,0)),"")</f>
        <v>F</v>
      </c>
      <c r="G178" s="4" t="str">
        <f>IFERROR((VLOOKUP(B178,INSCRITOS!A:H,8,0)),"")</f>
        <v>Peniche A. C.</v>
      </c>
      <c r="H178" s="95">
        <v>4.363425925925926E-3</v>
      </c>
      <c r="I178" s="42">
        <f t="shared" si="1"/>
        <v>95</v>
      </c>
    </row>
    <row r="179" spans="1:9" ht="18" customHeight="1" x14ac:dyDescent="0.25">
      <c r="A179" s="3">
        <v>7</v>
      </c>
      <c r="B179" s="64">
        <v>620</v>
      </c>
      <c r="C179" s="3">
        <f>IFERROR((VLOOKUP(B179,INSCRITOS!A:B,2,0)),"")</f>
        <v>104486</v>
      </c>
      <c r="D179" s="3" t="str">
        <f>IFERROR((VLOOKUP(B179,INSCRITOS!A:C,3,0)),"")</f>
        <v>12-13 anos</v>
      </c>
      <c r="E179" s="4" t="str">
        <f>IFERROR((VLOOKUP(B179,INSCRITOS!A:D,4,0)),"")</f>
        <v>Luna Pereira Crispim</v>
      </c>
      <c r="F179" s="3" t="str">
        <f>IFERROR((VLOOKUP(B179,INSCRITOS!A:F,6,0)),"")</f>
        <v>F</v>
      </c>
      <c r="G179" s="4" t="str">
        <f>IFERROR((VLOOKUP(B179,INSCRITOS!A:H,8,0)),"")</f>
        <v>Sport Lisboa e Benfica</v>
      </c>
      <c r="H179" s="95">
        <v>4.4328703703703709E-3</v>
      </c>
      <c r="I179" s="42">
        <f t="shared" si="1"/>
        <v>94</v>
      </c>
    </row>
    <row r="180" spans="1:9" ht="18" customHeight="1" x14ac:dyDescent="0.25">
      <c r="A180" s="3">
        <v>8</v>
      </c>
      <c r="B180" s="61">
        <v>200</v>
      </c>
      <c r="C180" s="3">
        <f>IFERROR((VLOOKUP(B180,INSCRITOS!A:B,2,0)),"")</f>
        <v>106712</v>
      </c>
      <c r="D180" s="3" t="str">
        <f>IFERROR((VLOOKUP(B180,INSCRITOS!A:C,3,0)),"")</f>
        <v>12-13 anos</v>
      </c>
      <c r="E180" s="4" t="str">
        <f>IFERROR((VLOOKUP(B180,INSCRITOS!A:D,4,0)),"")</f>
        <v>Filipa Monteiro Santos</v>
      </c>
      <c r="F180" s="3" t="str">
        <f>IFERROR((VLOOKUP(B180,INSCRITOS!A:F,6,0)),"")</f>
        <v>F</v>
      </c>
      <c r="G180" s="4" t="str">
        <f>IFERROR((VLOOKUP(B180,INSCRITOS!A:H,8,0)),"")</f>
        <v>Sporting Clube de Portugal</v>
      </c>
      <c r="H180" s="95">
        <v>4.6064814814814814E-3</v>
      </c>
      <c r="I180" s="42">
        <f t="shared" si="1"/>
        <v>93</v>
      </c>
    </row>
    <row r="181" spans="1:9" ht="18" customHeight="1" x14ac:dyDescent="0.25">
      <c r="A181" s="3">
        <v>9</v>
      </c>
      <c r="B181" s="64">
        <v>1230</v>
      </c>
      <c r="C181" s="3">
        <f>IFERROR((VLOOKUP(B181,INSCRITOS!A:B,2,0)),"")</f>
        <v>106105</v>
      </c>
      <c r="D181" s="3" t="str">
        <f>IFERROR((VLOOKUP(B181,INSCRITOS!A:C,3,0)),"")</f>
        <v>12-13 anos</v>
      </c>
      <c r="E181" s="4" t="str">
        <f>IFERROR((VLOOKUP(B181,INSCRITOS!A:D,4,0)),"")</f>
        <v>Alice Talento</v>
      </c>
      <c r="F181" s="3" t="str">
        <f>IFERROR((VLOOKUP(B181,INSCRITOS!A:F,6,0)),"")</f>
        <v>F</v>
      </c>
      <c r="G181" s="4" t="str">
        <f>IFERROR((VLOOKUP(B181,INSCRITOS!A:H,8,0)),"")</f>
        <v>GDR Manique de Cima</v>
      </c>
      <c r="H181" s="95">
        <v>4.7453703703703703E-3</v>
      </c>
      <c r="I181" s="42">
        <f t="shared" si="1"/>
        <v>92</v>
      </c>
    </row>
    <row r="182" spans="1:9" ht="18" customHeight="1" x14ac:dyDescent="0.25">
      <c r="A182" s="3">
        <v>10</v>
      </c>
      <c r="B182" s="64">
        <v>1072</v>
      </c>
      <c r="C182" s="3">
        <f>IFERROR((VLOOKUP(B182,INSCRITOS!A:B,2,0)),"")</f>
        <v>105840</v>
      </c>
      <c r="D182" s="3" t="str">
        <f>IFERROR((VLOOKUP(B182,INSCRITOS!A:C,3,0)),"")</f>
        <v>12-13 anos</v>
      </c>
      <c r="E182" s="4" t="str">
        <f>IFERROR((VLOOKUP(B182,INSCRITOS!A:D,4,0)),"")</f>
        <v>Maria Fernandes</v>
      </c>
      <c r="F182" s="3" t="str">
        <f>IFERROR((VLOOKUP(B182,INSCRITOS!A:F,6,0)),"")</f>
        <v>F</v>
      </c>
      <c r="G182" s="4" t="str">
        <f>IFERROR((VLOOKUP(B182,INSCRITOS!A:H,8,0)),"")</f>
        <v>Alhandra Sporting Club</v>
      </c>
      <c r="H182" s="95">
        <v>4.7800925925925919E-3</v>
      </c>
      <c r="I182" s="42">
        <f t="shared" si="1"/>
        <v>91</v>
      </c>
    </row>
    <row r="183" spans="1:9" ht="18" customHeight="1" x14ac:dyDescent="0.25">
      <c r="A183" s="3">
        <v>11</v>
      </c>
      <c r="B183" s="64">
        <v>5707</v>
      </c>
      <c r="C183" s="3">
        <f>IFERROR((VLOOKUP(B183,INSCRITOS!A:B,2,0)),"")</f>
        <v>104691</v>
      </c>
      <c r="D183" s="3" t="str">
        <f>IFERROR((VLOOKUP(B183,INSCRITOS!A:C,3,0)),"")</f>
        <v>12-13 anos</v>
      </c>
      <c r="E183" s="4" t="str">
        <f>IFERROR((VLOOKUP(B183,INSCRITOS!A:D,4,0)),"")</f>
        <v>Maria Inês Nogueira</v>
      </c>
      <c r="F183" s="3" t="str">
        <f>IFERROR((VLOOKUP(B183,INSCRITOS!A:F,6,0)),"")</f>
        <v>F</v>
      </c>
      <c r="G183" s="4" t="str">
        <f>IFERROR((VLOOKUP(B183,INSCRITOS!A:H,8,0)),"")</f>
        <v>Sport Lisboa e Benfica</v>
      </c>
      <c r="H183" s="95">
        <v>4.8495370370370368E-3</v>
      </c>
      <c r="I183" s="42">
        <f t="shared" si="1"/>
        <v>90</v>
      </c>
    </row>
    <row r="184" spans="1:9" ht="18" customHeight="1" x14ac:dyDescent="0.25">
      <c r="A184" s="3">
        <v>12</v>
      </c>
      <c r="B184" s="64">
        <v>722</v>
      </c>
      <c r="C184" s="3">
        <f>IFERROR((VLOOKUP(B184,INSCRITOS!A:B,2,0)),"")</f>
        <v>104558</v>
      </c>
      <c r="D184" s="3" t="str">
        <f>IFERROR((VLOOKUP(B184,INSCRITOS!A:C,3,0)),"")</f>
        <v>12-13 anos</v>
      </c>
      <c r="E184" s="4" t="str">
        <f>IFERROR((VLOOKUP(B184,INSCRITOS!A:D,4,0)),"")</f>
        <v>Carolina Canhoto</v>
      </c>
      <c r="F184" s="3" t="str">
        <f>IFERROR((VLOOKUP(B184,INSCRITOS!A:F,6,0)),"")</f>
        <v>F</v>
      </c>
      <c r="G184" s="4" t="str">
        <f>IFERROR((VLOOKUP(B184,INSCRITOS!A:H,8,0)),"")</f>
        <v>Clube de Natação da Amadora</v>
      </c>
      <c r="H184" s="95">
        <v>4.9074074074074072E-3</v>
      </c>
      <c r="I184" s="42">
        <f t="shared" si="1"/>
        <v>89</v>
      </c>
    </row>
    <row r="185" spans="1:9" ht="18" customHeight="1" x14ac:dyDescent="0.25">
      <c r="A185" s="3">
        <v>13</v>
      </c>
      <c r="B185" s="64">
        <v>638</v>
      </c>
      <c r="C185" s="3">
        <f>IFERROR((VLOOKUP(B185,INSCRITOS!A:B,2,0)),"")</f>
        <v>105132</v>
      </c>
      <c r="D185" s="3" t="str">
        <f>IFERROR((VLOOKUP(B185,INSCRITOS!A:C,3,0)),"")</f>
        <v>12-13 anos</v>
      </c>
      <c r="E185" s="4" t="str">
        <f>IFERROR((VLOOKUP(B185,INSCRITOS!A:D,4,0)),"")</f>
        <v>Camila Dias</v>
      </c>
      <c r="F185" s="3" t="str">
        <f>IFERROR((VLOOKUP(B185,INSCRITOS!A:F,6,0)),"")</f>
        <v>F</v>
      </c>
      <c r="G185" s="4" t="str">
        <f>IFERROR((VLOOKUP(B185,INSCRITOS!A:H,8,0)),"")</f>
        <v>GDR Manique de Cima</v>
      </c>
      <c r="H185" s="95">
        <v>4.9189814814814816E-3</v>
      </c>
      <c r="I185" s="42">
        <f t="shared" si="1"/>
        <v>88</v>
      </c>
    </row>
    <row r="186" spans="1:9" ht="18" customHeight="1" x14ac:dyDescent="0.25">
      <c r="A186" s="3">
        <v>14</v>
      </c>
      <c r="B186" s="64">
        <v>737</v>
      </c>
      <c r="C186" s="3">
        <f>IFERROR((VLOOKUP(B186,INSCRITOS!A:B,2,0)),"")</f>
        <v>107057</v>
      </c>
      <c r="D186" s="3" t="str">
        <f>IFERROR((VLOOKUP(B186,INSCRITOS!A:C,3,0)),"")</f>
        <v>12-13 anos</v>
      </c>
      <c r="E186" s="4" t="str">
        <f>IFERROR((VLOOKUP(B186,INSCRITOS!A:D,4,0)),"")</f>
        <v>Matilde Almeida</v>
      </c>
      <c r="F186" s="3" t="str">
        <f>IFERROR((VLOOKUP(B186,INSCRITOS!A:F,6,0)),"")</f>
        <v>F</v>
      </c>
      <c r="G186" s="4" t="str">
        <f>IFERROR((VLOOKUP(B186,INSCRITOS!A:H,8,0)),"")</f>
        <v>Estoril Praia Credibom</v>
      </c>
      <c r="H186" s="95">
        <v>4.9768518518518521E-3</v>
      </c>
      <c r="I186" s="42">
        <f t="shared" si="1"/>
        <v>87</v>
      </c>
    </row>
    <row r="187" spans="1:9" ht="18" customHeight="1" x14ac:dyDescent="0.25">
      <c r="A187" s="3">
        <v>15</v>
      </c>
      <c r="B187" s="64">
        <v>750</v>
      </c>
      <c r="C187" s="3">
        <f>IFERROR((VLOOKUP(B187,INSCRITOS!A:B,2,0)),"")</f>
        <v>107073</v>
      </c>
      <c r="D187" s="3" t="str">
        <f>IFERROR((VLOOKUP(B187,INSCRITOS!A:C,3,0)),"")</f>
        <v>12-13 anos</v>
      </c>
      <c r="E187" s="4" t="str">
        <f>IFERROR((VLOOKUP(B187,INSCRITOS!A:D,4,0)),"")</f>
        <v xml:space="preserve">Maria Almeida </v>
      </c>
      <c r="F187" s="3" t="str">
        <f>IFERROR((VLOOKUP(B187,INSCRITOS!A:F,6,0)),"")</f>
        <v>F</v>
      </c>
      <c r="G187" s="4" t="str">
        <f>IFERROR((VLOOKUP(B187,INSCRITOS!A:H,8,0)),"")</f>
        <v>Estoril Praia Credibom</v>
      </c>
      <c r="H187" s="95">
        <v>4.9884259259259265E-3</v>
      </c>
      <c r="I187" s="42">
        <f t="shared" si="1"/>
        <v>86</v>
      </c>
    </row>
    <row r="188" spans="1:9" ht="18" customHeight="1" x14ac:dyDescent="0.25">
      <c r="A188" s="3">
        <v>16</v>
      </c>
      <c r="B188" s="64">
        <v>5655</v>
      </c>
      <c r="C188" s="3">
        <f>IFERROR((VLOOKUP(B188,INSCRITOS!A:B,2,0)),"")</f>
        <v>0</v>
      </c>
      <c r="D188" s="3" t="str">
        <f>IFERROR((VLOOKUP(B188,INSCRITOS!A:C,3,0)),"")</f>
        <v>12-13 anos</v>
      </c>
      <c r="E188" s="4" t="str">
        <f>IFERROR((VLOOKUP(B188,INSCRITOS!A:D,4,0)),"")</f>
        <v>Carolina de Marques Coelho</v>
      </c>
      <c r="F188" s="3" t="str">
        <f>IFERROR((VLOOKUP(B188,INSCRITOS!A:F,6,0)),"")</f>
        <v>F</v>
      </c>
      <c r="G188" s="4" t="str">
        <f>IFERROR((VLOOKUP(B188,INSCRITOS!A:H,8,0)),"")</f>
        <v>Clube de Natação da Amadora</v>
      </c>
      <c r="H188" s="95">
        <v>5.0115740740740737E-3</v>
      </c>
      <c r="I188" s="42">
        <f t="shared" si="1"/>
        <v>85</v>
      </c>
    </row>
    <row r="189" spans="1:9" ht="18" customHeight="1" x14ac:dyDescent="0.25">
      <c r="A189" s="3">
        <v>17</v>
      </c>
      <c r="B189" s="64">
        <v>419</v>
      </c>
      <c r="C189" s="3">
        <f>IFERROR((VLOOKUP(B189,INSCRITOS!A:B,2,0)),"")</f>
        <v>107747</v>
      </c>
      <c r="D189" s="3" t="str">
        <f>IFERROR((VLOOKUP(B189,INSCRITOS!A:C,3,0)),"")</f>
        <v>12-13 anos</v>
      </c>
      <c r="E189" s="4" t="str">
        <f>IFERROR((VLOOKUP(B189,INSCRITOS!A:D,4,0)),"")</f>
        <v>Joana Venceslau</v>
      </c>
      <c r="F189" s="3" t="str">
        <f>IFERROR((VLOOKUP(B189,INSCRITOS!A:F,6,0)),"")</f>
        <v>F</v>
      </c>
      <c r="G189" s="4" t="str">
        <f>IFERROR((VLOOKUP(B189,INSCRITOS!A:H,8,0)),"")</f>
        <v>Sport Lisboa e Benfica</v>
      </c>
      <c r="H189" s="95">
        <v>5.3587962962962964E-3</v>
      </c>
      <c r="I189" s="42">
        <f t="shared" si="1"/>
        <v>84</v>
      </c>
    </row>
    <row r="190" spans="1:9" ht="18" customHeight="1" x14ac:dyDescent="0.25">
      <c r="A190" s="3">
        <v>18</v>
      </c>
      <c r="B190" s="64">
        <v>395</v>
      </c>
      <c r="C190" s="3">
        <f>IFERROR((VLOOKUP(B190,INSCRITOS!A:B,2,0)),"")</f>
        <v>107731</v>
      </c>
      <c r="D190" s="3" t="str">
        <f>IFERROR((VLOOKUP(B190,INSCRITOS!A:C,3,0)),"")</f>
        <v>12-13 anos</v>
      </c>
      <c r="E190" s="4" t="str">
        <f>IFERROR((VLOOKUP(B190,INSCRITOS!A:D,4,0)),"")</f>
        <v>Teresa Rodrigues dos Santos</v>
      </c>
      <c r="F190" s="3" t="str">
        <f>IFERROR((VLOOKUP(B190,INSCRITOS!A:F,6,0)),"")</f>
        <v>F</v>
      </c>
      <c r="G190" s="4" t="str">
        <f>IFERROR((VLOOKUP(B190,INSCRITOS!A:H,8,0)),"")</f>
        <v>Estoril Praia Credibom</v>
      </c>
      <c r="H190" s="95">
        <v>5.3819444444444453E-3</v>
      </c>
      <c r="I190" s="42">
        <f t="shared" si="1"/>
        <v>83</v>
      </c>
    </row>
    <row r="191" spans="1:9" ht="18" customHeight="1" x14ac:dyDescent="0.25">
      <c r="A191" s="3">
        <v>19</v>
      </c>
      <c r="B191" s="64">
        <v>940</v>
      </c>
      <c r="C191" s="3">
        <f>IFERROR((VLOOKUP(B191,INSCRITOS!A:B,2,0)),"")</f>
        <v>104692</v>
      </c>
      <c r="D191" s="3" t="str">
        <f>IFERROR((VLOOKUP(B191,INSCRITOS!A:C,3,0)),"")</f>
        <v>12-13 anos</v>
      </c>
      <c r="E191" s="4" t="str">
        <f>IFERROR((VLOOKUP(B191,INSCRITOS!A:D,4,0)),"")</f>
        <v>Gabriela Santos</v>
      </c>
      <c r="F191" s="3" t="str">
        <f>IFERROR((VLOOKUP(B191,INSCRITOS!A:F,6,0)),"")</f>
        <v>F</v>
      </c>
      <c r="G191" s="4" t="str">
        <f>IFERROR((VLOOKUP(B191,INSCRITOS!A:H,8,0)),"")</f>
        <v>Sport Lisboa e Benfica</v>
      </c>
      <c r="H191" s="95">
        <v>5.4513888888888884E-3</v>
      </c>
      <c r="I191" s="42">
        <f t="shared" si="1"/>
        <v>82</v>
      </c>
    </row>
    <row r="192" spans="1:9" ht="18" customHeight="1" x14ac:dyDescent="0.25">
      <c r="A192" s="3">
        <v>20</v>
      </c>
      <c r="B192" s="64">
        <v>789</v>
      </c>
      <c r="C192" s="3">
        <f>IFERROR((VLOOKUP(B192,INSCRITOS!A:B,2,0)),"")</f>
        <v>107103</v>
      </c>
      <c r="D192" s="3" t="str">
        <f>IFERROR((VLOOKUP(B192,INSCRITOS!A:C,3,0)),"")</f>
        <v>12-13 anos</v>
      </c>
      <c r="E192" s="4" t="str">
        <f>IFERROR((VLOOKUP(B192,INSCRITOS!A:D,4,0)),"")</f>
        <v>Alice Aniceto</v>
      </c>
      <c r="F192" s="3" t="str">
        <f>IFERROR((VLOOKUP(B192,INSCRITOS!A:F,6,0)),"")</f>
        <v>F</v>
      </c>
      <c r="G192" s="4" t="str">
        <f>IFERROR((VLOOKUP(B192,INSCRITOS!A:H,8,0)),"")</f>
        <v>Alhandra Sporting Club</v>
      </c>
      <c r="H192" s="95">
        <v>5.7986111111111112E-3</v>
      </c>
      <c r="I192" s="42">
        <f t="shared" si="1"/>
        <v>81</v>
      </c>
    </row>
    <row r="193" spans="1:9" ht="18" customHeight="1" x14ac:dyDescent="0.25">
      <c r="A193" s="3">
        <v>21</v>
      </c>
      <c r="B193" s="64">
        <v>1127</v>
      </c>
      <c r="C193" s="3">
        <f>IFERROR((VLOOKUP(B193,INSCRITOS!A:B,2,0)),"")</f>
        <v>105932</v>
      </c>
      <c r="D193" s="3" t="str">
        <f>IFERROR((VLOOKUP(B193,INSCRITOS!A:C,3,0)),"")</f>
        <v>12-13 anos</v>
      </c>
      <c r="E193" s="4" t="str">
        <f>IFERROR((VLOOKUP(B193,INSCRITOS!A:D,4,0)),"")</f>
        <v>Ana Melnic</v>
      </c>
      <c r="F193" s="3" t="str">
        <f>IFERROR((VLOOKUP(B193,INSCRITOS!A:F,6,0)),"")</f>
        <v>F</v>
      </c>
      <c r="G193" s="4" t="str">
        <f>IFERROR((VLOOKUP(B193,INSCRITOS!A:H,8,0)),"")</f>
        <v>Clube de Natação da Amadora</v>
      </c>
      <c r="H193" s="95">
        <v>6.0069444444444441E-3</v>
      </c>
      <c r="I193" s="42">
        <f t="shared" si="1"/>
        <v>80</v>
      </c>
    </row>
    <row r="194" spans="1:9" ht="18" customHeight="1" x14ac:dyDescent="0.25">
      <c r="A194" s="1"/>
      <c r="B194" s="101"/>
      <c r="C194" s="1" t="str">
        <f>IFERROR((VLOOKUP(B194,INSCRITOS!A:B,2,0)),"")</f>
        <v/>
      </c>
      <c r="D194" s="1" t="str">
        <f>IFERROR((VLOOKUP(B194,INSCRITOS!A:C,3,0)),"")</f>
        <v/>
      </c>
      <c r="E194" s="2" t="str">
        <f>IFERROR((VLOOKUP(B194,INSCRITOS!A:D,4,0)),"")</f>
        <v/>
      </c>
      <c r="F194" s="1" t="str">
        <f>IFERROR((VLOOKUP(B194,INSCRITOS!A:F,6,0)),"")</f>
        <v/>
      </c>
      <c r="G194" s="2" t="str">
        <f>IFERROR((VLOOKUP(B194,INSCRITOS!A:H,8,0)),"")</f>
        <v/>
      </c>
      <c r="H194" s="99"/>
      <c r="I194" s="50"/>
    </row>
    <row r="195" spans="1:9" ht="18" customHeight="1" x14ac:dyDescent="0.25">
      <c r="A195" s="1"/>
      <c r="B195" s="101"/>
      <c r="C195" s="1"/>
      <c r="D195" s="1"/>
      <c r="F195" s="1"/>
      <c r="H195" s="96"/>
    </row>
    <row r="196" spans="1:9" x14ac:dyDescent="0.25">
      <c r="A196" s="15" t="s">
        <v>232</v>
      </c>
      <c r="B196" s="100"/>
      <c r="C196" s="15"/>
      <c r="D196" s="15"/>
      <c r="E196" s="15"/>
      <c r="F196" s="15"/>
      <c r="G196" s="15"/>
      <c r="H196" s="98"/>
      <c r="I196" s="15"/>
    </row>
    <row r="197" spans="1:9" x14ac:dyDescent="0.25">
      <c r="A197" s="17" t="s">
        <v>7</v>
      </c>
      <c r="B197" s="17" t="s">
        <v>0</v>
      </c>
      <c r="C197" s="17" t="s">
        <v>1</v>
      </c>
      <c r="D197" s="17" t="s">
        <v>247</v>
      </c>
      <c r="E197" s="17" t="s">
        <v>2</v>
      </c>
      <c r="F197" s="17" t="s">
        <v>4</v>
      </c>
      <c r="G197" s="17" t="s">
        <v>6</v>
      </c>
      <c r="H197" s="97" t="s">
        <v>222</v>
      </c>
      <c r="I197" s="17" t="s">
        <v>8</v>
      </c>
    </row>
    <row r="198" spans="1:9" ht="18" customHeight="1" x14ac:dyDescent="0.25">
      <c r="A198" s="3">
        <v>1</v>
      </c>
      <c r="B198" s="61">
        <v>621</v>
      </c>
      <c r="C198" s="3">
        <f>IFERROR((VLOOKUP(B198,INSCRITOS!A:B,2,0)),"")</f>
        <v>102921</v>
      </c>
      <c r="D198" s="3" t="str">
        <f>IFERROR((VLOOKUP(B198,INSCRITOS!A:C,3,0)),"")</f>
        <v>14-15 anos</v>
      </c>
      <c r="E198" s="4" t="str">
        <f>IFERROR((VLOOKUP(B198,INSCRITOS!A:D,4,0)),"")</f>
        <v>Rodrigo Pissarra</v>
      </c>
      <c r="F198" s="3" t="str">
        <f>IFERROR((VLOOKUP(B198,INSCRITOS!A:F,6,0)),"")</f>
        <v>M</v>
      </c>
      <c r="G198" s="4" t="str">
        <f>IFERROR((VLOOKUP(B198,INSCRITOS!A:H,8,0)),"")</f>
        <v>Alhandra Sporting Club</v>
      </c>
      <c r="H198" s="95">
        <v>5.8333333333333336E-3</v>
      </c>
      <c r="I198" s="42">
        <v>100</v>
      </c>
    </row>
    <row r="199" spans="1:9" ht="18" customHeight="1" x14ac:dyDescent="0.25">
      <c r="A199" s="3">
        <v>2</v>
      </c>
      <c r="B199" s="61">
        <v>1365</v>
      </c>
      <c r="C199" s="3">
        <f>IFERROR((VLOOKUP(B199,INSCRITOS!A:B,2,0)),"")</f>
        <v>105458</v>
      </c>
      <c r="D199" s="3" t="str">
        <f>IFERROR((VLOOKUP(B199,INSCRITOS!A:C,3,0)),"")</f>
        <v>14-15 anos</v>
      </c>
      <c r="E199" s="4" t="str">
        <f>IFERROR((VLOOKUP(B199,INSCRITOS!A:D,4,0)),"")</f>
        <v>Pedro Vitorino</v>
      </c>
      <c r="F199" s="3" t="str">
        <f>IFERROR((VLOOKUP(B199,INSCRITOS!A:F,6,0)),"")</f>
        <v>M</v>
      </c>
      <c r="G199" s="4" t="str">
        <f>IFERROR((VLOOKUP(B199,INSCRITOS!A:H,8,0)),"")</f>
        <v>Alhandra Sporting Club</v>
      </c>
      <c r="H199" s="95">
        <v>5.9837962962962961E-3</v>
      </c>
      <c r="I199" s="42">
        <f>I198-1</f>
        <v>99</v>
      </c>
    </row>
    <row r="200" spans="1:9" ht="18" customHeight="1" x14ac:dyDescent="0.25">
      <c r="A200" s="3">
        <v>3</v>
      </c>
      <c r="B200" s="64">
        <v>918</v>
      </c>
      <c r="C200" s="3">
        <f>IFERROR((VLOOKUP(B200,INSCRITOS!A:B,2,0)),"")</f>
        <v>104684</v>
      </c>
      <c r="D200" s="3" t="str">
        <f>IFERROR((VLOOKUP(B200,INSCRITOS!A:C,3,0)),"")</f>
        <v>14-15 anos</v>
      </c>
      <c r="E200" s="4" t="str">
        <f>IFERROR((VLOOKUP(B200,INSCRITOS!A:D,4,0)),"")</f>
        <v>Duarte Fernandes</v>
      </c>
      <c r="F200" s="3" t="str">
        <f>IFERROR((VLOOKUP(B200,INSCRITOS!A:F,6,0)),"")</f>
        <v>M</v>
      </c>
      <c r="G200" s="4" t="str">
        <f>IFERROR((VLOOKUP(B200,INSCRITOS!A:H,8,0)),"")</f>
        <v>Alhandra Sporting Club</v>
      </c>
      <c r="H200" s="95">
        <v>6.0879629629629643E-3</v>
      </c>
      <c r="I200" s="42">
        <f t="shared" ref="I200:I229" si="2">I199-1</f>
        <v>98</v>
      </c>
    </row>
    <row r="201" spans="1:9" ht="18" customHeight="1" x14ac:dyDescent="0.25">
      <c r="A201" s="3">
        <v>4</v>
      </c>
      <c r="B201" s="64">
        <v>5704</v>
      </c>
      <c r="C201" s="3">
        <f>IFERROR((VLOOKUP(B201,INSCRITOS!A:B,2,0)),"")</f>
        <v>0</v>
      </c>
      <c r="D201" s="3">
        <f>IFERROR((VLOOKUP(B201,INSCRITOS!A:C,3,0)),"")</f>
        <v>0</v>
      </c>
      <c r="E201" s="4" t="str">
        <f>IFERROR((VLOOKUP(B201,INSCRITOS!A:D,4,0)),"")</f>
        <v>José Filipe Ferreira</v>
      </c>
      <c r="F201" s="3" t="str">
        <f>IFERROR((VLOOKUP(B201,INSCRITOS!A:F,6,0)),"")</f>
        <v>M</v>
      </c>
      <c r="G201" s="4" t="str">
        <f>IFERROR((VLOOKUP(B201,INSCRITOS!A:H,8,0)),"")</f>
        <v>Sporting Clube de Portugal</v>
      </c>
      <c r="H201" s="95">
        <v>6.238425925925925E-3</v>
      </c>
      <c r="I201" s="42">
        <f t="shared" si="2"/>
        <v>97</v>
      </c>
    </row>
    <row r="202" spans="1:9" ht="18" customHeight="1" x14ac:dyDescent="0.25">
      <c r="A202" s="3">
        <v>5</v>
      </c>
      <c r="B202" s="64">
        <v>5703</v>
      </c>
      <c r="C202" s="3">
        <f>IFERROR((VLOOKUP(B202,INSCRITOS!A:B,2,0)),"")</f>
        <v>0</v>
      </c>
      <c r="D202" s="3">
        <f>IFERROR((VLOOKUP(B202,INSCRITOS!A:C,3,0)),"")</f>
        <v>0</v>
      </c>
      <c r="E202" s="4" t="str">
        <f>IFERROR((VLOOKUP(B202,INSCRITOS!A:D,4,0)),"")</f>
        <v>Afonso Santos Ferreira</v>
      </c>
      <c r="F202" s="3" t="str">
        <f>IFERROR((VLOOKUP(B202,INSCRITOS!A:F,6,0)),"")</f>
        <v>M</v>
      </c>
      <c r="G202" s="4" t="str">
        <f>IFERROR((VLOOKUP(B202,INSCRITOS!A:H,8,0)),"")</f>
        <v>Sporting Clube de Portugal</v>
      </c>
      <c r="H202" s="95">
        <v>6.2962962962962964E-3</v>
      </c>
      <c r="I202" s="42">
        <f t="shared" si="2"/>
        <v>96</v>
      </c>
    </row>
    <row r="203" spans="1:9" ht="18" customHeight="1" x14ac:dyDescent="0.25">
      <c r="A203" s="3">
        <v>6</v>
      </c>
      <c r="B203" s="64">
        <v>807</v>
      </c>
      <c r="C203" s="3">
        <f>IFERROR((VLOOKUP(B203,INSCRITOS!A:B,2,0)),"")</f>
        <v>102957</v>
      </c>
      <c r="D203" s="3" t="str">
        <f>IFERROR((VLOOKUP(B203,INSCRITOS!A:C,3,0)),"")</f>
        <v>14-15 anos</v>
      </c>
      <c r="E203" s="4" t="str">
        <f>IFERROR((VLOOKUP(B203,INSCRITOS!A:D,4,0)),"")</f>
        <v>Gonçalo Magalhães Guimarães</v>
      </c>
      <c r="F203" s="3" t="str">
        <f>IFERROR((VLOOKUP(B203,INSCRITOS!A:F,6,0)),"")</f>
        <v>M</v>
      </c>
      <c r="G203" s="4" t="str">
        <f>IFERROR((VLOOKUP(B203,INSCRITOS!A:H,8,0)),"")</f>
        <v>Outsystems Olímpico de Oeiras</v>
      </c>
      <c r="H203" s="95">
        <v>6.3425925925925915E-3</v>
      </c>
      <c r="I203" s="42">
        <f t="shared" si="2"/>
        <v>95</v>
      </c>
    </row>
    <row r="204" spans="1:9" ht="18" customHeight="1" x14ac:dyDescent="0.25">
      <c r="A204" s="3">
        <v>7</v>
      </c>
      <c r="B204" s="64">
        <v>316</v>
      </c>
      <c r="C204" s="3">
        <f>IFERROR((VLOOKUP(B204,INSCRITOS!A:B,2,0)),"")</f>
        <v>102030</v>
      </c>
      <c r="D204" s="3" t="str">
        <f>IFERROR((VLOOKUP(B204,INSCRITOS!A:C,3,0)),"")</f>
        <v>14-15 anos</v>
      </c>
      <c r="E204" s="4" t="str">
        <f>IFERROR((VLOOKUP(B204,INSCRITOS!A:D,4,0)),"")</f>
        <v>Rodrigo Neves</v>
      </c>
      <c r="F204" s="3" t="str">
        <f>IFERROR((VLOOKUP(B204,INSCRITOS!A:F,6,0)),"")</f>
        <v>M</v>
      </c>
      <c r="G204" s="4" t="str">
        <f>IFERROR((VLOOKUP(B204,INSCRITOS!A:H,8,0)),"")</f>
        <v>Sporting Clube de Portugal</v>
      </c>
      <c r="H204" s="95">
        <v>6.4004629629629628E-3</v>
      </c>
      <c r="I204" s="42">
        <f t="shared" si="2"/>
        <v>94</v>
      </c>
    </row>
    <row r="205" spans="1:9" ht="18" customHeight="1" x14ac:dyDescent="0.25">
      <c r="A205" s="3">
        <v>8</v>
      </c>
      <c r="B205" s="64">
        <v>413</v>
      </c>
      <c r="C205" s="3">
        <f>IFERROR((VLOOKUP(B205,INSCRITOS!A:B,2,0)),"")</f>
        <v>107744</v>
      </c>
      <c r="D205" s="3" t="str">
        <f>IFERROR((VLOOKUP(B205,INSCRITOS!A:C,3,0)),"")</f>
        <v>14-15 anos</v>
      </c>
      <c r="E205" s="4" t="str">
        <f>IFERROR((VLOOKUP(B205,INSCRITOS!A:D,4,0)),"")</f>
        <v>David Abreu</v>
      </c>
      <c r="F205" s="3" t="str">
        <f>IFERROR((VLOOKUP(B205,INSCRITOS!A:F,6,0)),"")</f>
        <v>M</v>
      </c>
      <c r="G205" s="4" t="str">
        <f>IFERROR((VLOOKUP(B205,INSCRITOS!A:H,8,0)),"")</f>
        <v>Sporting Clube de Portugal</v>
      </c>
      <c r="H205" s="95">
        <v>6.4351851851851861E-3</v>
      </c>
      <c r="I205" s="42">
        <v>93</v>
      </c>
    </row>
    <row r="206" spans="1:9" ht="18" customHeight="1" x14ac:dyDescent="0.25">
      <c r="A206" s="3">
        <v>9</v>
      </c>
      <c r="B206" s="64">
        <v>5695</v>
      </c>
      <c r="C206" s="3">
        <f>IFERROR((VLOOKUP(B206,INSCRITOS!A:B,2,0)),"")</f>
        <v>0</v>
      </c>
      <c r="D206" s="3">
        <f>IFERROR((VLOOKUP(B206,INSCRITOS!A:C,3,0)),"")</f>
        <v>0</v>
      </c>
      <c r="E206" s="4" t="str">
        <f>IFERROR((VLOOKUP(B206,INSCRITOS!A:D,4,0)),"")</f>
        <v>Leonardo Reis</v>
      </c>
      <c r="F206" s="3" t="str">
        <f>IFERROR((VLOOKUP(B206,INSCRITOS!A:F,6,0)),"")</f>
        <v>M</v>
      </c>
      <c r="G206" s="4" t="str">
        <f>IFERROR((VLOOKUP(B206,INSCRITOS!A:H,8,0)),"")</f>
        <v>Extra</v>
      </c>
      <c r="H206" s="95">
        <v>6.4699074074074069E-3</v>
      </c>
      <c r="I206" s="42"/>
    </row>
    <row r="207" spans="1:9" ht="18" customHeight="1" x14ac:dyDescent="0.25">
      <c r="A207" s="3">
        <v>10</v>
      </c>
      <c r="B207" s="64">
        <v>112</v>
      </c>
      <c r="C207" s="3">
        <f>IFERROR((VLOOKUP(B207,INSCRITOS!A:B,2,0)),"")</f>
        <v>103260</v>
      </c>
      <c r="D207" s="3" t="str">
        <f>IFERROR((VLOOKUP(B207,INSCRITOS!A:C,3,0)),"")</f>
        <v>14-15 anos</v>
      </c>
      <c r="E207" s="4" t="str">
        <f>IFERROR((VLOOKUP(B207,INSCRITOS!A:D,4,0)),"")</f>
        <v>Ricardo Henriques Costa</v>
      </c>
      <c r="F207" s="3" t="str">
        <f>IFERROR((VLOOKUP(B207,INSCRITOS!A:F,6,0)),"")</f>
        <v>M</v>
      </c>
      <c r="G207" s="4" t="str">
        <f>IFERROR((VLOOKUP(B207,INSCRITOS!A:H,8,0)),"")</f>
        <v>Outsystems Olímpico de Oeiras</v>
      </c>
      <c r="H207" s="95">
        <v>6.4930555555555549E-3</v>
      </c>
      <c r="I207" s="42">
        <v>92</v>
      </c>
    </row>
    <row r="208" spans="1:9" ht="18" customHeight="1" x14ac:dyDescent="0.25">
      <c r="A208" s="3">
        <v>11</v>
      </c>
      <c r="B208" s="64">
        <v>113</v>
      </c>
      <c r="C208" s="3">
        <f>IFERROR((VLOOKUP(B208,INSCRITOS!A:B,2,0)),"")</f>
        <v>103261</v>
      </c>
      <c r="D208" s="3" t="str">
        <f>IFERROR((VLOOKUP(B208,INSCRITOS!A:C,3,0)),"")</f>
        <v>14-15 anos</v>
      </c>
      <c r="E208" s="4" t="str">
        <f>IFERROR((VLOOKUP(B208,INSCRITOS!A:D,4,0)),"")</f>
        <v>Vasco Saraiva de Melo</v>
      </c>
      <c r="F208" s="3" t="str">
        <f>IFERROR((VLOOKUP(B208,INSCRITOS!A:F,6,0)),"")</f>
        <v>M</v>
      </c>
      <c r="G208" s="4" t="str">
        <f>IFERROR((VLOOKUP(B208,INSCRITOS!A:H,8,0)),"")</f>
        <v>SFRAA TRIATLO</v>
      </c>
      <c r="H208" s="95">
        <v>6.5509259259259262E-3</v>
      </c>
      <c r="I208" s="42">
        <v>91</v>
      </c>
    </row>
    <row r="209" spans="1:9" ht="18" customHeight="1" x14ac:dyDescent="0.25">
      <c r="A209" s="3">
        <v>12</v>
      </c>
      <c r="B209" s="64">
        <v>874</v>
      </c>
      <c r="C209" s="3">
        <f>IFERROR((VLOOKUP(B209,INSCRITOS!A:B,2,0)),"")</f>
        <v>102511</v>
      </c>
      <c r="D209" s="3" t="str">
        <f>IFERROR((VLOOKUP(B209,INSCRITOS!A:C,3,0)),"")</f>
        <v>14-15 anos</v>
      </c>
      <c r="E209" s="4" t="str">
        <f>IFERROR((VLOOKUP(B209,INSCRITOS!A:D,4,0)),"")</f>
        <v>Arthur Torres</v>
      </c>
      <c r="F209" s="3" t="str">
        <f>IFERROR((VLOOKUP(B209,INSCRITOS!A:F,6,0)),"")</f>
        <v>M</v>
      </c>
      <c r="G209" s="4" t="str">
        <f>IFERROR((VLOOKUP(B209,INSCRITOS!A:H,8,0)),"")</f>
        <v>Outsystems Olímpico de Oeiras</v>
      </c>
      <c r="H209" s="95">
        <v>6.5740740740740733E-3</v>
      </c>
      <c r="I209" s="42">
        <f t="shared" si="2"/>
        <v>90</v>
      </c>
    </row>
    <row r="210" spans="1:9" ht="18" customHeight="1" x14ac:dyDescent="0.25">
      <c r="A210" s="3">
        <v>13</v>
      </c>
      <c r="B210" s="64">
        <v>572</v>
      </c>
      <c r="C210" s="3">
        <f>IFERROR((VLOOKUP(B210,INSCRITOS!A:B,2,0)),"")</f>
        <v>103633</v>
      </c>
      <c r="D210" s="3" t="str">
        <f>IFERROR((VLOOKUP(B210,INSCRITOS!A:C,3,0)),"")</f>
        <v>14-15 anos</v>
      </c>
      <c r="E210" s="4" t="str">
        <f>IFERROR((VLOOKUP(B210,INSCRITOS!A:D,4,0)),"")</f>
        <v>Tiago Orfão </v>
      </c>
      <c r="F210" s="3" t="str">
        <f>IFERROR((VLOOKUP(B210,INSCRITOS!A:F,6,0)),"")</f>
        <v>M</v>
      </c>
      <c r="G210" s="4" t="str">
        <f>IFERROR((VLOOKUP(B210,INSCRITOS!A:H,8,0)),"")</f>
        <v>Alhandra Sporting Club</v>
      </c>
      <c r="H210" s="95">
        <v>6.5856481481481469E-3</v>
      </c>
      <c r="I210" s="42">
        <f t="shared" si="2"/>
        <v>89</v>
      </c>
    </row>
    <row r="211" spans="1:9" ht="18" customHeight="1" x14ac:dyDescent="0.25">
      <c r="A211" s="3">
        <v>14</v>
      </c>
      <c r="B211" s="64">
        <v>1053</v>
      </c>
      <c r="C211" s="3">
        <f>IFERROR((VLOOKUP(B211,INSCRITOS!A:B,2,0)),"")</f>
        <v>105782</v>
      </c>
      <c r="D211" s="3" t="str">
        <f>IFERROR((VLOOKUP(B211,INSCRITOS!A:C,3,0)),"")</f>
        <v>14-15 anos</v>
      </c>
      <c r="E211" s="4" t="str">
        <f>IFERROR((VLOOKUP(B211,INSCRITOS!A:D,4,0)),"")</f>
        <v xml:space="preserve">Martim Guarda </v>
      </c>
      <c r="F211" s="3" t="str">
        <f>IFERROR((VLOOKUP(B211,INSCRITOS!A:F,6,0)),"")</f>
        <v>M</v>
      </c>
      <c r="G211" s="4" t="str">
        <f>IFERROR((VLOOKUP(B211,INSCRITOS!A:H,8,0)),"")</f>
        <v>Sporting Clube de Portugal</v>
      </c>
      <c r="H211" s="95">
        <v>6.5972222222222222E-3</v>
      </c>
      <c r="I211" s="42">
        <f t="shared" si="2"/>
        <v>88</v>
      </c>
    </row>
    <row r="212" spans="1:9" ht="18" customHeight="1" x14ac:dyDescent="0.25">
      <c r="A212" s="3">
        <v>15</v>
      </c>
      <c r="B212" s="64">
        <v>898</v>
      </c>
      <c r="C212" s="3">
        <f>IFERROR((VLOOKUP(B212,INSCRITOS!A:B,2,0)),"")</f>
        <v>103977</v>
      </c>
      <c r="D212" s="3" t="str">
        <f>IFERROR((VLOOKUP(B212,INSCRITOS!A:C,3,0)),"")</f>
        <v>14-15 anos</v>
      </c>
      <c r="E212" s="4" t="str">
        <f>IFERROR((VLOOKUP(B212,INSCRITOS!A:D,4,0)),"")</f>
        <v>Afonso Pais De Almeida</v>
      </c>
      <c r="F212" s="3" t="str">
        <f>IFERROR((VLOOKUP(B212,INSCRITOS!A:F,6,0)),"")</f>
        <v>M</v>
      </c>
      <c r="G212" s="4" t="str">
        <f>IFERROR((VLOOKUP(B212,INSCRITOS!A:H,8,0)),"")</f>
        <v>Outsystems Olímpico de Oeiras</v>
      </c>
      <c r="H212" s="95">
        <v>6.6087962962962966E-3</v>
      </c>
      <c r="I212" s="42">
        <f t="shared" si="2"/>
        <v>87</v>
      </c>
    </row>
    <row r="213" spans="1:9" ht="18" customHeight="1" x14ac:dyDescent="0.25">
      <c r="A213" s="3">
        <v>16</v>
      </c>
      <c r="B213" s="64">
        <v>666</v>
      </c>
      <c r="C213" s="3">
        <f>IFERROR((VLOOKUP(B213,INSCRITOS!A:B,2,0)),"")</f>
        <v>106979</v>
      </c>
      <c r="D213" s="3" t="str">
        <f>IFERROR((VLOOKUP(B213,INSCRITOS!A:C,3,0)),"")</f>
        <v>14-15 anos</v>
      </c>
      <c r="E213" s="4" t="str">
        <f>IFERROR((VLOOKUP(B213,INSCRITOS!A:D,4,0)),"")</f>
        <v>André Jorge</v>
      </c>
      <c r="F213" s="3" t="str">
        <f>IFERROR((VLOOKUP(B213,INSCRITOS!A:F,6,0)),"")</f>
        <v>M</v>
      </c>
      <c r="G213" s="4" t="str">
        <f>IFERROR((VLOOKUP(B213,INSCRITOS!A:H,8,0)),"")</f>
        <v>Outsystems Olímpico de Oeiras</v>
      </c>
      <c r="H213" s="95">
        <v>6.6319444444444446E-3</v>
      </c>
      <c r="I213" s="42">
        <f t="shared" si="2"/>
        <v>86</v>
      </c>
    </row>
    <row r="214" spans="1:9" ht="18" customHeight="1" x14ac:dyDescent="0.25">
      <c r="A214" s="3">
        <v>17</v>
      </c>
      <c r="B214" s="64">
        <v>1326</v>
      </c>
      <c r="C214" s="3">
        <f>IFERROR((VLOOKUP(B214,INSCRITOS!A:B,2,0)),"")</f>
        <v>107353</v>
      </c>
      <c r="D214" s="3" t="str">
        <f>IFERROR((VLOOKUP(B214,INSCRITOS!A:C,3,0)),"")</f>
        <v>14-15 anos</v>
      </c>
      <c r="E214" s="4" t="str">
        <f>IFERROR((VLOOKUP(B214,INSCRITOS!A:D,4,0)),"")</f>
        <v>Samir Ali</v>
      </c>
      <c r="F214" s="3" t="str">
        <f>IFERROR((VLOOKUP(B214,INSCRITOS!A:F,6,0)),"")</f>
        <v>M</v>
      </c>
      <c r="G214" s="4" t="str">
        <f>IFERROR((VLOOKUP(B214,INSCRITOS!A:H,8,0)),"")</f>
        <v>Sporting Clube de Portugal</v>
      </c>
      <c r="H214" s="95">
        <v>6.7939814814814816E-3</v>
      </c>
      <c r="I214" s="42">
        <f t="shared" si="2"/>
        <v>85</v>
      </c>
    </row>
    <row r="215" spans="1:9" ht="18" customHeight="1" x14ac:dyDescent="0.25">
      <c r="A215" s="3">
        <v>18</v>
      </c>
      <c r="B215" s="64">
        <v>716</v>
      </c>
      <c r="C215" s="3">
        <f>IFERROR((VLOOKUP(B215,INSCRITOS!A:B,2,0)),"")</f>
        <v>102969</v>
      </c>
      <c r="D215" s="3" t="str">
        <f>IFERROR((VLOOKUP(B215,INSCRITOS!A:C,3,0)),"")</f>
        <v>14-15 anos</v>
      </c>
      <c r="E215" s="4" t="str">
        <f>IFERROR((VLOOKUP(B215,INSCRITOS!A:D,4,0)),"")</f>
        <v>Bernardo Mendes</v>
      </c>
      <c r="F215" s="3" t="str">
        <f>IFERROR((VLOOKUP(B215,INSCRITOS!A:F,6,0)),"")</f>
        <v>M</v>
      </c>
      <c r="G215" s="4" t="str">
        <f>IFERROR((VLOOKUP(B215,INSCRITOS!A:H,8,0)),"")</f>
        <v>Sport Lisboa e Benfica</v>
      </c>
      <c r="H215" s="95">
        <v>6.8634259259259256E-3</v>
      </c>
      <c r="I215" s="42">
        <f t="shared" si="2"/>
        <v>84</v>
      </c>
    </row>
    <row r="216" spans="1:9" ht="18" customHeight="1" x14ac:dyDescent="0.25">
      <c r="A216" s="3">
        <v>19</v>
      </c>
      <c r="B216" s="64">
        <v>5360</v>
      </c>
      <c r="C216" s="3">
        <f>IFERROR((VLOOKUP(B216,INSCRITOS!A:B,2,0)),"")</f>
        <v>0</v>
      </c>
      <c r="D216" s="3" t="str">
        <f>IFERROR((VLOOKUP(B216,INSCRITOS!A:C,3,0)),"")</f>
        <v>14-15 anos</v>
      </c>
      <c r="E216" s="4" t="str">
        <f>IFERROR((VLOOKUP(B216,INSCRITOS!A:D,4,0)),"")</f>
        <v>RAFAEL VILHENA MADUREIRA</v>
      </c>
      <c r="F216" s="3" t="str">
        <f>IFERROR((VLOOKUP(B216,INSCRITOS!A:F,6,0)),"")</f>
        <v>M</v>
      </c>
      <c r="G216" s="4" t="str">
        <f>IFERROR((VLOOKUP(B216,INSCRITOS!A:H,8,0)),"")</f>
        <v>Clube de Natação da Amadora</v>
      </c>
      <c r="H216" s="95">
        <v>6.9560185185185185E-3</v>
      </c>
      <c r="I216" s="42">
        <f t="shared" si="2"/>
        <v>83</v>
      </c>
    </row>
    <row r="217" spans="1:9" ht="18" customHeight="1" x14ac:dyDescent="0.25">
      <c r="A217" s="3">
        <v>20</v>
      </c>
      <c r="B217" s="64">
        <v>249</v>
      </c>
      <c r="C217" s="3">
        <f>IFERROR((VLOOKUP(B217,INSCRITOS!A:B,2,0)),"")</f>
        <v>102636</v>
      </c>
      <c r="D217" s="3" t="str">
        <f>IFERROR((VLOOKUP(B217,INSCRITOS!A:C,3,0)),"")</f>
        <v>14-15 anos</v>
      </c>
      <c r="E217" s="4" t="str">
        <f>IFERROR((VLOOKUP(B217,INSCRITOS!A:D,4,0)),"")</f>
        <v>Dinis Carvalhinho</v>
      </c>
      <c r="F217" s="3" t="str">
        <f>IFERROR((VLOOKUP(B217,INSCRITOS!A:F,6,0)),"")</f>
        <v>M</v>
      </c>
      <c r="G217" s="4" t="str">
        <f>IFERROR((VLOOKUP(B217,INSCRITOS!A:H,8,0)),"")</f>
        <v>Pimpões Triatlo</v>
      </c>
      <c r="H217" s="95">
        <v>7.0023148148148154E-3</v>
      </c>
      <c r="I217" s="42">
        <f t="shared" si="2"/>
        <v>82</v>
      </c>
    </row>
    <row r="218" spans="1:9" ht="18" customHeight="1" x14ac:dyDescent="0.25">
      <c r="A218" s="3">
        <v>21</v>
      </c>
      <c r="B218" s="64">
        <v>1164</v>
      </c>
      <c r="C218" s="3">
        <f>IFERROR((VLOOKUP(B218,INSCRITOS!A:B,2,0)),"")</f>
        <v>107266</v>
      </c>
      <c r="D218" s="3" t="str">
        <f>IFERROR((VLOOKUP(B218,INSCRITOS!A:C,3,0)),"")</f>
        <v>14-15 anos</v>
      </c>
      <c r="E218" s="4" t="str">
        <f>IFERROR((VLOOKUP(B218,INSCRITOS!A:D,4,0)),"")</f>
        <v>Rodrigo Nunes</v>
      </c>
      <c r="F218" s="3" t="str">
        <f>IFERROR((VLOOKUP(B218,INSCRITOS!A:F,6,0)),"")</f>
        <v>M</v>
      </c>
      <c r="G218" s="4" t="str">
        <f>IFERROR((VLOOKUP(B218,INSCRITOS!A:H,8,0)),"")</f>
        <v>Sporting Clube de Portugal</v>
      </c>
      <c r="H218" s="95">
        <v>7.0254629629629634E-3</v>
      </c>
      <c r="I218" s="42">
        <f t="shared" si="2"/>
        <v>81</v>
      </c>
    </row>
    <row r="219" spans="1:9" ht="18" customHeight="1" x14ac:dyDescent="0.25">
      <c r="A219" s="3">
        <v>22</v>
      </c>
      <c r="B219" s="64">
        <v>438</v>
      </c>
      <c r="C219" s="3">
        <f>IFERROR((VLOOKUP(B219,INSCRITOS!A:B,2,0)),"")</f>
        <v>103803</v>
      </c>
      <c r="D219" s="3" t="str">
        <f>IFERROR((VLOOKUP(B219,INSCRITOS!A:C,3,0)),"")</f>
        <v>14-15 anos</v>
      </c>
      <c r="E219" s="4" t="str">
        <f>IFERROR((VLOOKUP(B219,INSCRITOS!A:D,4,0)),"")</f>
        <v>Afonso Ferreira</v>
      </c>
      <c r="F219" s="3" t="str">
        <f>IFERROR((VLOOKUP(B219,INSCRITOS!A:F,6,0)),"")</f>
        <v>M</v>
      </c>
      <c r="G219" s="4" t="str">
        <f>IFERROR((VLOOKUP(B219,INSCRITOS!A:H,8,0)),"")</f>
        <v>Sport Lisboa e Benfica</v>
      </c>
      <c r="H219" s="95">
        <v>7.0601851851851841E-3</v>
      </c>
      <c r="I219" s="42">
        <f t="shared" si="2"/>
        <v>80</v>
      </c>
    </row>
    <row r="220" spans="1:9" ht="18" customHeight="1" x14ac:dyDescent="0.25">
      <c r="A220" s="3">
        <v>23</v>
      </c>
      <c r="B220" s="64">
        <v>384</v>
      </c>
      <c r="C220" s="3">
        <f>IFERROR((VLOOKUP(B220,INSCRITOS!A:B,2,0)),"")</f>
        <v>103085</v>
      </c>
      <c r="D220" s="3" t="str">
        <f>IFERROR((VLOOKUP(B220,INSCRITOS!A:C,3,0)),"")</f>
        <v>14-15 anos</v>
      </c>
      <c r="E220" s="4" t="str">
        <f>IFERROR((VLOOKUP(B220,INSCRITOS!A:D,4,0)),"")</f>
        <v>Martim Santos</v>
      </c>
      <c r="F220" s="3" t="str">
        <f>IFERROR((VLOOKUP(B220,INSCRITOS!A:F,6,0)),"")</f>
        <v>M</v>
      </c>
      <c r="G220" s="4" t="str">
        <f>IFERROR((VLOOKUP(B220,INSCRITOS!A:H,8,0)),"")</f>
        <v>Sport Lisboa e Benfica</v>
      </c>
      <c r="H220" s="95">
        <v>7.0717592592592594E-3</v>
      </c>
      <c r="I220" s="42">
        <f t="shared" si="2"/>
        <v>79</v>
      </c>
    </row>
    <row r="221" spans="1:9" ht="18" customHeight="1" x14ac:dyDescent="0.25">
      <c r="A221" s="3">
        <v>24</v>
      </c>
      <c r="B221" s="64">
        <v>349</v>
      </c>
      <c r="C221" s="3">
        <f>IFERROR((VLOOKUP(B221,INSCRITOS!A:B,2,0)),"")</f>
        <v>105010</v>
      </c>
      <c r="D221" s="3" t="str">
        <f>IFERROR((VLOOKUP(B221,INSCRITOS!A:C,3,0)),"")</f>
        <v>14-15 anos</v>
      </c>
      <c r="E221" s="4" t="str">
        <f>IFERROR((VLOOKUP(B221,INSCRITOS!A:D,4,0)),"")</f>
        <v>Daniel Pacheco</v>
      </c>
      <c r="F221" s="3" t="str">
        <f>IFERROR((VLOOKUP(B221,INSCRITOS!A:F,6,0)),"")</f>
        <v>M</v>
      </c>
      <c r="G221" s="4" t="str">
        <f>IFERROR((VLOOKUP(B221,INSCRITOS!A:H,8,0)),"")</f>
        <v>SFRAA TRIATLO</v>
      </c>
      <c r="H221" s="95">
        <v>7.0949074074074074E-3</v>
      </c>
      <c r="I221" s="42">
        <f t="shared" si="2"/>
        <v>78</v>
      </c>
    </row>
    <row r="222" spans="1:9" ht="18" customHeight="1" x14ac:dyDescent="0.25">
      <c r="A222" s="3">
        <v>25</v>
      </c>
      <c r="B222" s="61">
        <v>1388</v>
      </c>
      <c r="C222" s="3">
        <f>IFERROR((VLOOKUP(B222,INSCRITOS!A:B,2,0)),"")</f>
        <v>106328</v>
      </c>
      <c r="D222" s="3" t="str">
        <f>IFERROR((VLOOKUP(B222,INSCRITOS!A:C,3,0)),"")</f>
        <v>14-15 anos</v>
      </c>
      <c r="E222" s="4" t="str">
        <f>IFERROR((VLOOKUP(B222,INSCRITOS!A:D,4,0)),"")</f>
        <v>Afonso Fazendeiro</v>
      </c>
      <c r="F222" s="3" t="str">
        <f>IFERROR((VLOOKUP(B222,INSCRITOS!A:F,6,0)),"")</f>
        <v>M</v>
      </c>
      <c r="G222" s="4" t="str">
        <f>IFERROR((VLOOKUP(B222,INSCRITOS!A:H,8,0)),"")</f>
        <v>Sport Lisboa e Benfica</v>
      </c>
      <c r="H222" s="95">
        <v>7.1990740740740739E-3</v>
      </c>
      <c r="I222" s="42">
        <f t="shared" si="2"/>
        <v>77</v>
      </c>
    </row>
    <row r="223" spans="1:9" ht="18" customHeight="1" x14ac:dyDescent="0.25">
      <c r="A223" s="3">
        <v>26</v>
      </c>
      <c r="B223" s="61">
        <v>194</v>
      </c>
      <c r="C223" s="3">
        <f>IFERROR((VLOOKUP(B223,INSCRITOS!A:B,2,0)),"")</f>
        <v>104182</v>
      </c>
      <c r="D223" s="3" t="str">
        <f>IFERROR((VLOOKUP(B223,INSCRITOS!A:C,3,0)),"")</f>
        <v>14-15 anos</v>
      </c>
      <c r="E223" s="4" t="str">
        <f>IFERROR((VLOOKUP(B223,INSCRITOS!A:D,4,0)),"")</f>
        <v>André Talento</v>
      </c>
      <c r="F223" s="3" t="str">
        <f>IFERROR((VLOOKUP(B223,INSCRITOS!A:F,6,0)),"")</f>
        <v>M</v>
      </c>
      <c r="G223" s="4" t="str">
        <f>IFERROR((VLOOKUP(B223,INSCRITOS!A:H,8,0)),"")</f>
        <v>GDR Manique de Cima</v>
      </c>
      <c r="H223" s="95">
        <v>7.2222222222222228E-3</v>
      </c>
      <c r="I223" s="42">
        <f t="shared" si="2"/>
        <v>76</v>
      </c>
    </row>
    <row r="224" spans="1:9" ht="18" customHeight="1" x14ac:dyDescent="0.25">
      <c r="A224" s="3">
        <v>27</v>
      </c>
      <c r="B224" s="61">
        <v>449</v>
      </c>
      <c r="C224" s="3">
        <f>IFERROR((VLOOKUP(B224,INSCRITOS!A:B,2,0)),"")</f>
        <v>105036</v>
      </c>
      <c r="D224" s="3" t="str">
        <f>IFERROR((VLOOKUP(B224,INSCRITOS!A:C,3,0)),"")</f>
        <v>14-15 anos</v>
      </c>
      <c r="E224" s="4" t="str">
        <f>IFERROR((VLOOKUP(B224,INSCRITOS!A:D,4,0)),"")</f>
        <v>Guilherme Pita</v>
      </c>
      <c r="F224" s="3" t="str">
        <f>IFERROR((VLOOKUP(B224,INSCRITOS!A:F,6,0)),"")</f>
        <v>M</v>
      </c>
      <c r="G224" s="4" t="str">
        <f>IFERROR((VLOOKUP(B224,INSCRITOS!A:H,8,0)),"")</f>
        <v>SFRAA TRIATLO</v>
      </c>
      <c r="H224" s="95">
        <v>7.2685185185185188E-3</v>
      </c>
      <c r="I224" s="42">
        <f t="shared" si="2"/>
        <v>75</v>
      </c>
    </row>
    <row r="225" spans="1:9" ht="18" customHeight="1" x14ac:dyDescent="0.25">
      <c r="A225" s="3">
        <v>28</v>
      </c>
      <c r="B225" s="64">
        <v>229</v>
      </c>
      <c r="C225" s="3">
        <f>IFERROR((VLOOKUP(B225,INSCRITOS!A:B,2,0)),"")</f>
        <v>102192</v>
      </c>
      <c r="D225" s="3" t="str">
        <f>IFERROR((VLOOKUP(B225,INSCRITOS!A:C,3,0)),"")</f>
        <v>14-15 anos</v>
      </c>
      <c r="E225" s="4" t="str">
        <f>IFERROR((VLOOKUP(B225,INSCRITOS!A:D,4,0)),"")</f>
        <v>Duarte Margarido</v>
      </c>
      <c r="F225" s="3" t="str">
        <f>IFERROR((VLOOKUP(B225,INSCRITOS!A:F,6,0)),"")</f>
        <v>M</v>
      </c>
      <c r="G225" s="4" t="str">
        <f>IFERROR((VLOOKUP(B225,INSCRITOS!A:H,8,0)),"")</f>
        <v>Sport Lisboa e Benfica</v>
      </c>
      <c r="H225" s="95">
        <v>7.3032407407407412E-3</v>
      </c>
      <c r="I225" s="42">
        <f t="shared" si="2"/>
        <v>74</v>
      </c>
    </row>
    <row r="226" spans="1:9" ht="18" customHeight="1" x14ac:dyDescent="0.25">
      <c r="A226" s="3">
        <v>29</v>
      </c>
      <c r="B226" s="64">
        <v>688</v>
      </c>
      <c r="C226" s="3">
        <f>IFERROR((VLOOKUP(B226,INSCRITOS!A:B,2,0)),"")</f>
        <v>106016</v>
      </c>
      <c r="D226" s="3" t="str">
        <f>IFERROR((VLOOKUP(B226,INSCRITOS!A:C,3,0)),"")</f>
        <v>14-15 anos</v>
      </c>
      <c r="E226" s="4" t="str">
        <f>IFERROR((VLOOKUP(B226,INSCRITOS!A:D,4,0)),"")</f>
        <v>Francisco Santos</v>
      </c>
      <c r="F226" s="3" t="str">
        <f>IFERROR((VLOOKUP(B226,INSCRITOS!A:F,6,0)),"")</f>
        <v>M</v>
      </c>
      <c r="G226" s="4" t="str">
        <f>IFERROR((VLOOKUP(B226,INSCRITOS!A:H,8,0)),"")</f>
        <v>Sporting Clube de Portugal</v>
      </c>
      <c r="H226" s="95">
        <v>7.3842592592592597E-3</v>
      </c>
      <c r="I226" s="42">
        <f t="shared" si="2"/>
        <v>73</v>
      </c>
    </row>
    <row r="227" spans="1:9" ht="18" customHeight="1" x14ac:dyDescent="0.25">
      <c r="A227" s="3">
        <v>30</v>
      </c>
      <c r="B227" s="64">
        <v>146</v>
      </c>
      <c r="C227" s="3">
        <f>IFERROR((VLOOKUP(B227,INSCRITOS!A:B,2,0)),"")</f>
        <v>104765</v>
      </c>
      <c r="D227" s="3" t="str">
        <f>IFERROR((VLOOKUP(B227,INSCRITOS!A:C,3,0)),"")</f>
        <v>14-15 anos</v>
      </c>
      <c r="E227" s="4" t="str">
        <f>IFERROR((VLOOKUP(B227,INSCRITOS!A:D,4,0)),"")</f>
        <v>Afonso José Fernandes</v>
      </c>
      <c r="F227" s="3" t="str">
        <f>IFERROR((VLOOKUP(B227,INSCRITOS!A:F,6,0)),"")</f>
        <v>M</v>
      </c>
      <c r="G227" s="4" t="str">
        <f>IFERROR((VLOOKUP(B227,INSCRITOS!A:H,8,0)),"")</f>
        <v>CNATRIL Triatlo</v>
      </c>
      <c r="H227" s="95">
        <v>7.4189814814814813E-3</v>
      </c>
      <c r="I227" s="42">
        <f t="shared" si="2"/>
        <v>72</v>
      </c>
    </row>
    <row r="228" spans="1:9" ht="18" customHeight="1" x14ac:dyDescent="0.25">
      <c r="A228" s="3">
        <v>31</v>
      </c>
      <c r="B228" s="64">
        <v>1411</v>
      </c>
      <c r="C228" s="3">
        <f>IFERROR((VLOOKUP(B228,INSCRITOS!A:B,2,0)),"")</f>
        <v>106410</v>
      </c>
      <c r="D228" s="3" t="str">
        <f>IFERROR((VLOOKUP(B228,INSCRITOS!A:C,3,0)),"")</f>
        <v>14-15 anos</v>
      </c>
      <c r="E228" s="4" t="str">
        <f>IFERROR((VLOOKUP(B228,INSCRITOS!A:D,4,0)),"")</f>
        <v>Sebastião Oliveira</v>
      </c>
      <c r="F228" s="3" t="str">
        <f>IFERROR((VLOOKUP(B228,INSCRITOS!A:F,6,0)),"")</f>
        <v>M</v>
      </c>
      <c r="G228" s="4" t="str">
        <f>IFERROR((VLOOKUP(B228,INSCRITOS!A:H,8,0)),"")</f>
        <v>Pimpões Triatlo</v>
      </c>
      <c r="H228" s="95">
        <v>8.0324074074074065E-3</v>
      </c>
      <c r="I228" s="42">
        <f t="shared" si="2"/>
        <v>71</v>
      </c>
    </row>
    <row r="229" spans="1:9" ht="18" customHeight="1" x14ac:dyDescent="0.25">
      <c r="A229" s="3">
        <v>32</v>
      </c>
      <c r="B229" s="64">
        <v>869</v>
      </c>
      <c r="C229" s="3">
        <f>IFERROR((VLOOKUP(B229,INSCRITOS!A:B,2,0)),"")</f>
        <v>107144</v>
      </c>
      <c r="D229" s="3" t="str">
        <f>IFERROR((VLOOKUP(B229,INSCRITOS!A:C,3,0)),"")</f>
        <v>14-15 anos</v>
      </c>
      <c r="E229" s="4" t="str">
        <f>IFERROR((VLOOKUP(B229,INSCRITOS!A:D,4,0)),"")</f>
        <v>Martin Lourenço</v>
      </c>
      <c r="F229" s="3" t="str">
        <f>IFERROR((VLOOKUP(B229,INSCRITOS!A:F,6,0)),"")</f>
        <v>M</v>
      </c>
      <c r="G229" s="4" t="str">
        <f>IFERROR((VLOOKUP(B229,INSCRITOS!A:H,8,0)),"")</f>
        <v>Peniche A. C.</v>
      </c>
      <c r="H229" s="95">
        <v>8.4027777777777781E-3</v>
      </c>
      <c r="I229" s="42">
        <f t="shared" si="2"/>
        <v>70</v>
      </c>
    </row>
    <row r="230" spans="1:9" ht="18" customHeight="1" x14ac:dyDescent="0.25">
      <c r="A230" s="1"/>
      <c r="B230" s="101"/>
      <c r="C230" s="1"/>
      <c r="D230" s="1"/>
      <c r="F230" s="1"/>
      <c r="H230" s="99"/>
      <c r="I230" s="50"/>
    </row>
    <row r="231" spans="1:9" ht="18" customHeight="1" x14ac:dyDescent="0.25">
      <c r="A231" s="1"/>
      <c r="B231" s="101"/>
      <c r="C231" s="1"/>
      <c r="D231" s="1"/>
      <c r="F231" s="1"/>
      <c r="H231" s="99"/>
      <c r="I231" s="50"/>
    </row>
    <row r="232" spans="1:9" ht="18" customHeight="1" x14ac:dyDescent="0.25">
      <c r="A232" s="15" t="s">
        <v>233</v>
      </c>
      <c r="B232" s="100"/>
      <c r="C232" s="15"/>
      <c r="D232" s="15"/>
      <c r="E232" s="15"/>
      <c r="F232" s="15"/>
      <c r="G232" s="15"/>
      <c r="H232" s="99"/>
      <c r="I232" s="15"/>
    </row>
    <row r="233" spans="1:9" x14ac:dyDescent="0.25">
      <c r="A233" s="17" t="s">
        <v>7</v>
      </c>
      <c r="B233" s="17" t="s">
        <v>0</v>
      </c>
      <c r="C233" s="17" t="s">
        <v>1</v>
      </c>
      <c r="D233" s="17" t="s">
        <v>247</v>
      </c>
      <c r="E233" s="17" t="s">
        <v>2</v>
      </c>
      <c r="F233" s="17" t="s">
        <v>4</v>
      </c>
      <c r="G233" s="17" t="s">
        <v>6</v>
      </c>
      <c r="H233" s="97" t="s">
        <v>222</v>
      </c>
      <c r="I233" s="17" t="s">
        <v>8</v>
      </c>
    </row>
    <row r="234" spans="1:9" ht="18" customHeight="1" x14ac:dyDescent="0.25">
      <c r="A234" s="3">
        <v>1</v>
      </c>
      <c r="B234" s="61">
        <v>893</v>
      </c>
      <c r="C234" s="3">
        <f>IFERROR((VLOOKUP(B234,INSCRITOS!A:B,2,0)),"")</f>
        <v>103073</v>
      </c>
      <c r="D234" s="3" t="str">
        <f>IFERROR((VLOOKUP(B234,INSCRITOS!A:C,3,0)),"")</f>
        <v>14-15 anos</v>
      </c>
      <c r="E234" s="4" t="str">
        <f>IFERROR((VLOOKUP(B234,INSCRITOS!A:D,4,0)),"")</f>
        <v>Cassilda Carvalho</v>
      </c>
      <c r="F234" s="3" t="str">
        <f>IFERROR((VLOOKUP(B234,INSCRITOS!A:F,6,0)),"")</f>
        <v>F</v>
      </c>
      <c r="G234" s="4" t="str">
        <f>IFERROR((VLOOKUP(B234,INSCRITOS!A:H,8,0)),"")</f>
        <v>Sport Lisboa e Benfica</v>
      </c>
      <c r="H234" s="95">
        <v>6.5740740740740733E-3</v>
      </c>
      <c r="I234" s="20">
        <v>100</v>
      </c>
    </row>
    <row r="235" spans="1:9" ht="18" customHeight="1" x14ac:dyDescent="0.25">
      <c r="A235" s="3">
        <v>2</v>
      </c>
      <c r="B235" s="64">
        <v>591</v>
      </c>
      <c r="C235" s="3">
        <f>IFERROR((VLOOKUP(B235,INSCRITOS!A:B,2,0)),"")</f>
        <v>102284</v>
      </c>
      <c r="D235" s="3" t="str">
        <f>IFERROR((VLOOKUP(B235,INSCRITOS!A:C,3,0)),"")</f>
        <v>14-15 anos</v>
      </c>
      <c r="E235" s="4" t="str">
        <f>IFERROR((VLOOKUP(B235,INSCRITOS!A:D,4,0)),"")</f>
        <v>Ana Carapeta</v>
      </c>
      <c r="F235" s="3" t="str">
        <f>IFERROR((VLOOKUP(B235,INSCRITOS!A:F,6,0)),"")</f>
        <v>F</v>
      </c>
      <c r="G235" s="4" t="str">
        <f>IFERROR((VLOOKUP(B235,INSCRITOS!A:H,8,0)),"")</f>
        <v>Alhandra Sporting Club</v>
      </c>
      <c r="H235" s="95">
        <v>6.6087962962962966E-3</v>
      </c>
      <c r="I235" s="20">
        <f>I234-1</f>
        <v>99</v>
      </c>
    </row>
    <row r="236" spans="1:9" ht="18" customHeight="1" x14ac:dyDescent="0.25">
      <c r="A236" s="3">
        <v>3</v>
      </c>
      <c r="B236" s="61">
        <v>833</v>
      </c>
      <c r="C236" s="3">
        <f>IFERROR((VLOOKUP(B236,INSCRITOS!A:B,2,0)),"")</f>
        <v>103057</v>
      </c>
      <c r="D236" s="3" t="str">
        <f>IFERROR((VLOOKUP(B236,INSCRITOS!A:C,3,0)),"")</f>
        <v>14-15 anos</v>
      </c>
      <c r="E236" s="4" t="str">
        <f>IFERROR((VLOOKUP(B236,INSCRITOS!A:D,4,0)),"")</f>
        <v>Inês Sousa</v>
      </c>
      <c r="F236" s="3" t="str">
        <f>IFERROR((VLOOKUP(B236,INSCRITOS!A:F,6,0)),"")</f>
        <v>F</v>
      </c>
      <c r="G236" s="4" t="str">
        <f>IFERROR((VLOOKUP(B236,INSCRITOS!A:H,8,0)),"")</f>
        <v>Alhandra Sporting Club</v>
      </c>
      <c r="H236" s="95">
        <v>7.0023148148148154E-3</v>
      </c>
      <c r="I236" s="20">
        <f t="shared" ref="I236:I256" si="3">I235-1</f>
        <v>98</v>
      </c>
    </row>
    <row r="237" spans="1:9" ht="18" customHeight="1" x14ac:dyDescent="0.25">
      <c r="A237" s="3">
        <v>4</v>
      </c>
      <c r="B237" s="64">
        <v>142</v>
      </c>
      <c r="C237" s="3">
        <f>IFERROR((VLOOKUP(B237,INSCRITOS!A:B,2,0)),"")</f>
        <v>100844</v>
      </c>
      <c r="D237" s="3" t="str">
        <f>IFERROR((VLOOKUP(B237,INSCRITOS!A:C,3,0)),"")</f>
        <v>14-15 anos</v>
      </c>
      <c r="E237" s="4" t="str">
        <f>IFERROR((VLOOKUP(B237,INSCRITOS!A:D,4,0)),"")</f>
        <v>Sara Pereira</v>
      </c>
      <c r="F237" s="3" t="str">
        <f>IFERROR((VLOOKUP(B237,INSCRITOS!A:F,6,0)),"")</f>
        <v>F</v>
      </c>
      <c r="G237" s="4" t="str">
        <f>IFERROR((VLOOKUP(B237,INSCRITOS!A:H,8,0)),"")</f>
        <v>Outsystems Olímpico de Oeiras</v>
      </c>
      <c r="H237" s="95">
        <v>7.013888888888889E-3</v>
      </c>
      <c r="I237" s="20">
        <f t="shared" si="3"/>
        <v>97</v>
      </c>
    </row>
    <row r="238" spans="1:9" ht="18" customHeight="1" x14ac:dyDescent="0.25">
      <c r="A238" s="3">
        <v>5</v>
      </c>
      <c r="B238" s="64">
        <v>609</v>
      </c>
      <c r="C238" s="3">
        <f>IFERROR((VLOOKUP(B238,INSCRITOS!A:B,2,0)),"")</f>
        <v>104484</v>
      </c>
      <c r="D238" s="3" t="str">
        <f>IFERROR((VLOOKUP(B238,INSCRITOS!A:C,3,0)),"")</f>
        <v>14-15 anos</v>
      </c>
      <c r="E238" s="4" t="str">
        <f>IFERROR((VLOOKUP(B238,INSCRITOS!A:D,4,0)),"")</f>
        <v>Catarina Santos</v>
      </c>
      <c r="F238" s="3" t="str">
        <f>IFERROR((VLOOKUP(B238,INSCRITOS!A:F,6,0)),"")</f>
        <v>F</v>
      </c>
      <c r="G238" s="4" t="str">
        <f>IFERROR((VLOOKUP(B238,INSCRITOS!A:H,8,0)),"")</f>
        <v>Sport Lisboa e Benfica</v>
      </c>
      <c r="H238" s="95">
        <v>7.0254629629629634E-3</v>
      </c>
      <c r="I238" s="20">
        <f t="shared" si="3"/>
        <v>96</v>
      </c>
    </row>
    <row r="239" spans="1:9" ht="18" customHeight="1" x14ac:dyDescent="0.25">
      <c r="A239" s="3">
        <v>6</v>
      </c>
      <c r="B239" s="64">
        <v>489</v>
      </c>
      <c r="C239" s="3">
        <f>IFERROR((VLOOKUP(B239,INSCRITOS!A:B,2,0)),"")</f>
        <v>104354</v>
      </c>
      <c r="D239" s="3" t="str">
        <f>IFERROR((VLOOKUP(B239,INSCRITOS!A:C,3,0)),"")</f>
        <v>14-15 anos</v>
      </c>
      <c r="E239" s="4" t="str">
        <f>IFERROR((VLOOKUP(B239,INSCRITOS!A:D,4,0)),"")</f>
        <v>Matilde Tomás</v>
      </c>
      <c r="F239" s="3" t="str">
        <f>IFERROR((VLOOKUP(B239,INSCRITOS!A:F,6,0)),"")</f>
        <v>F</v>
      </c>
      <c r="G239" s="4" t="str">
        <f>IFERROR((VLOOKUP(B239,INSCRITOS!A:H,8,0)),"")</f>
        <v>Alhandra Sporting Club</v>
      </c>
      <c r="H239" s="95">
        <v>7.2337962962962963E-3</v>
      </c>
      <c r="I239" s="20">
        <f t="shared" si="3"/>
        <v>95</v>
      </c>
    </row>
    <row r="240" spans="1:9" ht="18" customHeight="1" x14ac:dyDescent="0.25">
      <c r="A240" s="3">
        <v>7</v>
      </c>
      <c r="B240" s="64">
        <v>333</v>
      </c>
      <c r="C240" s="3">
        <f>IFERROR((VLOOKUP(B240,INSCRITOS!A:B,2,0)),"")</f>
        <v>104884</v>
      </c>
      <c r="D240" s="3" t="str">
        <f>IFERROR((VLOOKUP(B240,INSCRITOS!A:C,3,0)),"")</f>
        <v>14-15 anos</v>
      </c>
      <c r="E240" s="4" t="str">
        <f>IFERROR((VLOOKUP(B240,INSCRITOS!A:D,4,0)),"")</f>
        <v>Sofia Santos Rocha</v>
      </c>
      <c r="F240" s="3" t="str">
        <f>IFERROR((VLOOKUP(B240,INSCRITOS!A:F,6,0)),"")</f>
        <v>F</v>
      </c>
      <c r="G240" s="4" t="str">
        <f>IFERROR((VLOOKUP(B240,INSCRITOS!A:H,8,0)),"")</f>
        <v>Sporting Clube de Portugal</v>
      </c>
      <c r="H240" s="95">
        <v>7.3379629629629628E-3</v>
      </c>
      <c r="I240" s="20">
        <f t="shared" si="3"/>
        <v>94</v>
      </c>
    </row>
    <row r="241" spans="1:9" ht="18" customHeight="1" x14ac:dyDescent="0.25">
      <c r="A241" s="3">
        <v>8</v>
      </c>
      <c r="B241" s="64">
        <v>5624</v>
      </c>
      <c r="C241" s="3">
        <f>IFERROR((VLOOKUP(B241,INSCRITOS!A:B,2,0)),"")</f>
        <v>0</v>
      </c>
      <c r="D241" s="3" t="str">
        <f>IFERROR((VLOOKUP(B241,INSCRITOS!A:C,3,0)),"")</f>
        <v>14-15 anos</v>
      </c>
      <c r="E241" s="4" t="str">
        <f>IFERROR((VLOOKUP(B241,INSCRITOS!A:D,4,0)),"")</f>
        <v>INÊS FARIA MOREIRA</v>
      </c>
      <c r="F241" s="3" t="str">
        <f>IFERROR((VLOOKUP(B241,INSCRITOS!A:F,6,0)),"")</f>
        <v>F</v>
      </c>
      <c r="G241" s="4" t="str">
        <f>IFERROR((VLOOKUP(B241,INSCRITOS!A:H,8,0)),"")</f>
        <v>Clube de Natação da Amadora</v>
      </c>
      <c r="H241" s="95">
        <v>7.3726851851851861E-3</v>
      </c>
      <c r="I241" s="20">
        <f t="shared" si="3"/>
        <v>93</v>
      </c>
    </row>
    <row r="242" spans="1:9" ht="18" customHeight="1" x14ac:dyDescent="0.25">
      <c r="A242" s="3">
        <v>9</v>
      </c>
      <c r="B242" s="64">
        <v>428</v>
      </c>
      <c r="C242" s="3">
        <f>IFERROR((VLOOKUP(B242,INSCRITOS!A:B,2,0)),"")</f>
        <v>105031</v>
      </c>
      <c r="D242" s="3" t="str">
        <f>IFERROR((VLOOKUP(B242,INSCRITOS!A:C,3,0)),"")</f>
        <v>14-15 anos</v>
      </c>
      <c r="E242" s="4" t="str">
        <f>IFERROR((VLOOKUP(B242,INSCRITOS!A:D,4,0)),"")</f>
        <v>Carolina Oliveira</v>
      </c>
      <c r="F242" s="3" t="str">
        <f>IFERROR((VLOOKUP(B242,INSCRITOS!A:F,6,0)),"")</f>
        <v>F</v>
      </c>
      <c r="G242" s="4" t="str">
        <f>IFERROR((VLOOKUP(B242,INSCRITOS!A:H,8,0)),"")</f>
        <v>Sporting Clube de Portugal</v>
      </c>
      <c r="H242" s="95">
        <v>7.3958333333333341E-3</v>
      </c>
      <c r="I242" s="20">
        <f t="shared" si="3"/>
        <v>92</v>
      </c>
    </row>
    <row r="243" spans="1:9" ht="18" customHeight="1" x14ac:dyDescent="0.25">
      <c r="A243" s="3">
        <v>10</v>
      </c>
      <c r="B243" s="64">
        <v>5705</v>
      </c>
      <c r="C243" s="3">
        <f>IFERROR((VLOOKUP(B243,INSCRITOS!A:B,2,0)),"")</f>
        <v>0</v>
      </c>
      <c r="D243" s="3">
        <f>IFERROR((VLOOKUP(B243,INSCRITOS!A:C,3,0)),"")</f>
        <v>0</v>
      </c>
      <c r="E243" s="4" t="str">
        <f>IFERROR((VLOOKUP(B243,INSCRITOS!A:D,4,0)),"")</f>
        <v>Ana Rita Guerreiro</v>
      </c>
      <c r="F243" s="3" t="str">
        <f>IFERROR((VLOOKUP(B243,INSCRITOS!A:F,6,0)),"")</f>
        <v>F</v>
      </c>
      <c r="G243" s="4" t="str">
        <f>IFERROR((VLOOKUP(B243,INSCRITOS!A:H,8,0)),"")</f>
        <v>Sporting Clube de Portugal</v>
      </c>
      <c r="H243" s="95">
        <v>7.5462962962962966E-3</v>
      </c>
      <c r="I243" s="20">
        <f t="shared" si="3"/>
        <v>91</v>
      </c>
    </row>
    <row r="244" spans="1:9" ht="18" customHeight="1" x14ac:dyDescent="0.25">
      <c r="A244" s="3">
        <v>11</v>
      </c>
      <c r="B244" s="64">
        <v>5619</v>
      </c>
      <c r="C244" s="3">
        <f>IFERROR((VLOOKUP(B244,INSCRITOS!A:B,2,0)),"")</f>
        <v>0</v>
      </c>
      <c r="D244" s="3" t="str">
        <f>IFERROR((VLOOKUP(B244,INSCRITOS!A:C,3,0)),"")</f>
        <v>14-15 anos</v>
      </c>
      <c r="E244" s="4" t="str">
        <f>IFERROR((VLOOKUP(B244,INSCRITOS!A:D,4,0)),"")</f>
        <v>MARIANA BENTO DA NAVE</v>
      </c>
      <c r="F244" s="3" t="str">
        <f>IFERROR((VLOOKUP(B244,INSCRITOS!A:F,6,0)),"")</f>
        <v>F</v>
      </c>
      <c r="G244" s="4" t="str">
        <f>IFERROR((VLOOKUP(B244,INSCRITOS!A:H,8,0)),"")</f>
        <v>Clube de Natação da Amadora</v>
      </c>
      <c r="H244" s="95">
        <v>7.5578703703703702E-3</v>
      </c>
      <c r="I244" s="20">
        <f t="shared" si="3"/>
        <v>90</v>
      </c>
    </row>
    <row r="245" spans="1:9" ht="18" customHeight="1" x14ac:dyDescent="0.25">
      <c r="A245" s="3">
        <v>12</v>
      </c>
      <c r="B245" s="64">
        <v>430</v>
      </c>
      <c r="C245" s="3">
        <f>IFERROR((VLOOKUP(B245,INSCRITOS!A:B,2,0)),"")</f>
        <v>104322</v>
      </c>
      <c r="D245" s="3" t="str">
        <f>IFERROR((VLOOKUP(B245,INSCRITOS!A:C,3,0)),"")</f>
        <v>14-15 anos</v>
      </c>
      <c r="E245" s="4" t="str">
        <f>IFERROR((VLOOKUP(B245,INSCRITOS!A:D,4,0)),"")</f>
        <v>Marta Ribeiro</v>
      </c>
      <c r="F245" s="3" t="str">
        <f>IFERROR((VLOOKUP(B245,INSCRITOS!A:F,6,0)),"")</f>
        <v>F</v>
      </c>
      <c r="G245" s="4" t="str">
        <f>IFERROR((VLOOKUP(B245,INSCRITOS!A:H,8,0)),"")</f>
        <v>CNATRIL Triatlo</v>
      </c>
      <c r="H245" s="95">
        <v>7.6041666666666662E-3</v>
      </c>
      <c r="I245" s="20">
        <f t="shared" si="3"/>
        <v>89</v>
      </c>
    </row>
    <row r="246" spans="1:9" ht="18" customHeight="1" x14ac:dyDescent="0.25">
      <c r="A246" s="3">
        <v>13</v>
      </c>
      <c r="B246" s="64">
        <v>634</v>
      </c>
      <c r="C246" s="3">
        <f>IFERROR((VLOOKUP(B246,INSCRITOS!A:B,2,0)),"")</f>
        <v>102025</v>
      </c>
      <c r="D246" s="3" t="str">
        <f>IFERROR((VLOOKUP(B246,INSCRITOS!A:C,3,0)),"")</f>
        <v>14-15 anos</v>
      </c>
      <c r="E246" s="4" t="str">
        <f>IFERROR((VLOOKUP(B246,INSCRITOS!A:D,4,0)),"")</f>
        <v>Joana Alves</v>
      </c>
      <c r="F246" s="3" t="str">
        <f>IFERROR((VLOOKUP(B246,INSCRITOS!A:F,6,0)),"")</f>
        <v>F</v>
      </c>
      <c r="G246" s="4" t="str">
        <f>IFERROR((VLOOKUP(B246,INSCRITOS!A:H,8,0)),"")</f>
        <v>Sporting Clube de Portugal</v>
      </c>
      <c r="H246" s="95">
        <v>7.8356481481481489E-3</v>
      </c>
      <c r="I246" s="20">
        <f t="shared" si="3"/>
        <v>88</v>
      </c>
    </row>
    <row r="247" spans="1:9" ht="18" customHeight="1" x14ac:dyDescent="0.25">
      <c r="A247" s="3">
        <v>14</v>
      </c>
      <c r="B247" s="64">
        <v>5359</v>
      </c>
      <c r="C247" s="3">
        <f>IFERROR((VLOOKUP(B247,INSCRITOS!A:B,2,0)),"")</f>
        <v>0</v>
      </c>
      <c r="D247" s="3" t="str">
        <f>IFERROR((VLOOKUP(B247,INSCRITOS!A:C,3,0)),"")</f>
        <v>14-15 anos</v>
      </c>
      <c r="E247" s="4" t="str">
        <f>IFERROR((VLOOKUP(B247,INSCRITOS!A:D,4,0)),"")</f>
        <v xml:space="preserve">Inês da Cruz Dias </v>
      </c>
      <c r="F247" s="3" t="str">
        <f>IFERROR((VLOOKUP(B247,INSCRITOS!A:F,6,0)),"")</f>
        <v>F</v>
      </c>
      <c r="G247" s="4" t="str">
        <f>IFERROR((VLOOKUP(B247,INSCRITOS!A:H,8,0)),"")</f>
        <v>Clube de Natação da Amadora</v>
      </c>
      <c r="H247" s="95">
        <v>7.8472222222222224E-3</v>
      </c>
      <c r="I247" s="20">
        <f t="shared" si="3"/>
        <v>87</v>
      </c>
    </row>
    <row r="248" spans="1:9" ht="18" customHeight="1" x14ac:dyDescent="0.25">
      <c r="A248" s="3">
        <v>15</v>
      </c>
      <c r="B248" s="64">
        <v>573</v>
      </c>
      <c r="C248" s="3">
        <f>IFERROR((VLOOKUP(B248,INSCRITOS!A:B,2,0)),"")</f>
        <v>102079</v>
      </c>
      <c r="D248" s="3" t="str">
        <f>IFERROR((VLOOKUP(B248,INSCRITOS!A:C,3,0)),"")</f>
        <v>14-15 anos</v>
      </c>
      <c r="E248" s="4" t="str">
        <f>IFERROR((VLOOKUP(B248,INSCRITOS!A:D,4,0)),"")</f>
        <v>Rita Mendes</v>
      </c>
      <c r="F248" s="3" t="str">
        <f>IFERROR((VLOOKUP(B248,INSCRITOS!A:F,6,0)),"")</f>
        <v>F</v>
      </c>
      <c r="G248" s="4" t="str">
        <f>IFERROR((VLOOKUP(B248,INSCRITOS!A:H,8,0)),"")</f>
        <v>GDR Manique de Cima</v>
      </c>
      <c r="H248" s="95">
        <v>7.9976851851851858E-3</v>
      </c>
      <c r="I248" s="20">
        <f t="shared" si="3"/>
        <v>86</v>
      </c>
    </row>
    <row r="249" spans="1:9" ht="18" customHeight="1" x14ac:dyDescent="0.25">
      <c r="A249" s="3">
        <v>16</v>
      </c>
      <c r="B249" s="64">
        <v>332</v>
      </c>
      <c r="C249" s="3">
        <f>IFERROR((VLOOKUP(B249,INSCRITOS!A:B,2,0)),"")</f>
        <v>104883</v>
      </c>
      <c r="D249" s="3" t="str">
        <f>IFERROR((VLOOKUP(B249,INSCRITOS!A:C,3,0)),"")</f>
        <v>14-15 anos</v>
      </c>
      <c r="E249" s="4" t="str">
        <f>IFERROR((VLOOKUP(B249,INSCRITOS!A:D,4,0)),"")</f>
        <v>Leonor Santos Rocha</v>
      </c>
      <c r="F249" s="3" t="str">
        <f>IFERROR((VLOOKUP(B249,INSCRITOS!A:F,6,0)),"")</f>
        <v>F</v>
      </c>
      <c r="G249" s="4" t="str">
        <f>IFERROR((VLOOKUP(B249,INSCRITOS!A:H,8,0)),"")</f>
        <v>Sporting Clube de Portugal</v>
      </c>
      <c r="H249" s="95">
        <v>8.0671296296296307E-3</v>
      </c>
      <c r="I249" s="20">
        <f t="shared" si="3"/>
        <v>85</v>
      </c>
    </row>
    <row r="250" spans="1:9" ht="18" customHeight="1" x14ac:dyDescent="0.25">
      <c r="A250" s="3">
        <v>17</v>
      </c>
      <c r="B250" s="64">
        <v>197</v>
      </c>
      <c r="C250" s="3">
        <f>IFERROR((VLOOKUP(B250,INSCRITOS!A:B,2,0)),"")</f>
        <v>103325</v>
      </c>
      <c r="D250" s="3" t="str">
        <f>IFERROR((VLOOKUP(B250,INSCRITOS!A:C,3,0)),"")</f>
        <v>14-15 anos</v>
      </c>
      <c r="E250" s="4" t="str">
        <f>IFERROR((VLOOKUP(B250,INSCRITOS!A:D,4,0)),"")</f>
        <v>Maria Inês Alves Rodrigues</v>
      </c>
      <c r="F250" s="3" t="str">
        <f>IFERROR((VLOOKUP(B250,INSCRITOS!A:F,6,0)),"")</f>
        <v>F</v>
      </c>
      <c r="G250" s="4" t="str">
        <f>IFERROR((VLOOKUP(B250,INSCRITOS!A:H,8,0)),"")</f>
        <v>Outsystems Olímpico de Oeiras</v>
      </c>
      <c r="H250" s="95">
        <v>8.1365740740740738E-3</v>
      </c>
      <c r="I250" s="20">
        <f t="shared" si="3"/>
        <v>84</v>
      </c>
    </row>
    <row r="251" spans="1:9" ht="18" customHeight="1" x14ac:dyDescent="0.25">
      <c r="A251" s="3">
        <v>18</v>
      </c>
      <c r="B251" s="64">
        <v>5623</v>
      </c>
      <c r="C251" s="3">
        <f>IFERROR((VLOOKUP(B251,INSCRITOS!A:B,2,0)),"")</f>
        <v>0</v>
      </c>
      <c r="D251" s="3" t="str">
        <f>IFERROR((VLOOKUP(B251,INSCRITOS!A:C,3,0)),"")</f>
        <v>14-15 anos</v>
      </c>
      <c r="E251" s="4" t="str">
        <f>IFERROR((VLOOKUP(B251,INSCRITOS!A:D,4,0)),"")</f>
        <v>MAFALDA DA VEIGA</v>
      </c>
      <c r="F251" s="3" t="str">
        <f>IFERROR((VLOOKUP(B251,INSCRITOS!A:F,6,0)),"")</f>
        <v>F</v>
      </c>
      <c r="G251" s="4" t="str">
        <f>IFERROR((VLOOKUP(B251,INSCRITOS!A:H,8,0)),"")</f>
        <v>Clube de Natação da Amadora</v>
      </c>
      <c r="H251" s="95">
        <v>8.2291666666666659E-3</v>
      </c>
      <c r="I251" s="20">
        <f t="shared" si="3"/>
        <v>83</v>
      </c>
    </row>
    <row r="252" spans="1:9" ht="18" customHeight="1" x14ac:dyDescent="0.25">
      <c r="A252" s="3">
        <v>19</v>
      </c>
      <c r="B252" s="64">
        <v>278</v>
      </c>
      <c r="C252" s="3">
        <f>IFERROR((VLOOKUP(B252,INSCRITOS!A:B,2,0)),"")</f>
        <v>106758</v>
      </c>
      <c r="D252" s="3" t="str">
        <f>IFERROR((VLOOKUP(B252,INSCRITOS!A:C,3,0)),"")</f>
        <v>14-15 anos</v>
      </c>
      <c r="E252" s="4" t="str">
        <f>IFERROR((VLOOKUP(B252,INSCRITOS!A:D,4,0)),"")</f>
        <v>Leonor Fazendeiro</v>
      </c>
      <c r="F252" s="3" t="str">
        <f>IFERROR((VLOOKUP(B252,INSCRITOS!A:F,6,0)),"")</f>
        <v>F</v>
      </c>
      <c r="G252" s="4" t="str">
        <f>IFERROR((VLOOKUP(B252,INSCRITOS!A:H,8,0)),"")</f>
        <v>Sport Lisboa e Benfica</v>
      </c>
      <c r="H252" s="95">
        <v>8.3333333333333332E-3</v>
      </c>
      <c r="I252" s="20">
        <f t="shared" si="3"/>
        <v>82</v>
      </c>
    </row>
    <row r="253" spans="1:9" ht="18" customHeight="1" x14ac:dyDescent="0.25">
      <c r="A253" s="3">
        <v>20</v>
      </c>
      <c r="B253" s="64">
        <v>1120</v>
      </c>
      <c r="C253" s="3">
        <f>IFERROR((VLOOKUP(B253,INSCRITOS!A:B,2,0)),"")</f>
        <v>105919</v>
      </c>
      <c r="D253" s="3" t="str">
        <f>IFERROR((VLOOKUP(B253,INSCRITOS!A:C,3,0)),"")</f>
        <v>14-15 anos</v>
      </c>
      <c r="E253" s="4" t="str">
        <f>IFERROR((VLOOKUP(B253,INSCRITOS!A:D,4,0)),"")</f>
        <v>Beatriz Cruz</v>
      </c>
      <c r="F253" s="3" t="str">
        <f>IFERROR((VLOOKUP(B253,INSCRITOS!A:F,6,0)),"")</f>
        <v>F</v>
      </c>
      <c r="G253" s="4" t="str">
        <f>IFERROR((VLOOKUP(B253,INSCRITOS!A:H,8,0)),"")</f>
        <v>GDR Manique de Cima</v>
      </c>
      <c r="H253" s="95">
        <v>8.4722222222222213E-3</v>
      </c>
      <c r="I253" s="20">
        <f t="shared" si="3"/>
        <v>81</v>
      </c>
    </row>
    <row r="254" spans="1:9" ht="18" customHeight="1" x14ac:dyDescent="0.25">
      <c r="A254" s="3">
        <v>21</v>
      </c>
      <c r="B254" s="64">
        <v>5612</v>
      </c>
      <c r="C254" s="3">
        <f>IFERROR((VLOOKUP(B254,INSCRITOS!A:B,2,0)),"")</f>
        <v>0</v>
      </c>
      <c r="D254" s="3" t="str">
        <f>IFERROR((VLOOKUP(B254,INSCRITOS!A:C,3,0)),"")</f>
        <v>14-15 anos</v>
      </c>
      <c r="E254" s="4" t="str">
        <f>IFERROR((VLOOKUP(B254,INSCRITOS!A:D,4,0)),"")</f>
        <v>Maria Constança Moreira</v>
      </c>
      <c r="F254" s="3" t="str">
        <f>IFERROR((VLOOKUP(B254,INSCRITOS!A:F,6,0)),"")</f>
        <v>F</v>
      </c>
      <c r="G254" s="4" t="str">
        <f>IFERROR((VLOOKUP(B254,INSCRITOS!A:H,8,0)),"")</f>
        <v>Clube de Natação da Amadora</v>
      </c>
      <c r="H254" s="95">
        <v>8.8425925925925911E-3</v>
      </c>
      <c r="I254" s="20">
        <f t="shared" si="3"/>
        <v>80</v>
      </c>
    </row>
    <row r="255" spans="1:9" ht="18" customHeight="1" x14ac:dyDescent="0.25">
      <c r="A255" s="3">
        <v>22</v>
      </c>
      <c r="B255" s="64">
        <v>980</v>
      </c>
      <c r="C255" s="3">
        <f>IFERROR((VLOOKUP(B255,INSCRITOS!A:B,2,0)),"")</f>
        <v>103102</v>
      </c>
      <c r="D255" s="3" t="str">
        <f>IFERROR((VLOOKUP(B255,INSCRITOS!A:C,3,0)),"")</f>
        <v>14-15 anos</v>
      </c>
      <c r="E255" s="4" t="str">
        <f>IFERROR((VLOOKUP(B255,INSCRITOS!A:D,4,0)),"")</f>
        <v>Matilde Teixeira</v>
      </c>
      <c r="F255" s="3" t="str">
        <f>IFERROR((VLOOKUP(B255,INSCRITOS!A:F,6,0)),"")</f>
        <v>F</v>
      </c>
      <c r="G255" s="4" t="str">
        <f>IFERROR((VLOOKUP(B255,INSCRITOS!A:H,8,0)),"")</f>
        <v>Clube de Natação da Amadora</v>
      </c>
      <c r="H255" s="95">
        <v>9.3287037037037036E-3</v>
      </c>
      <c r="I255" s="20">
        <f t="shared" si="3"/>
        <v>79</v>
      </c>
    </row>
    <row r="256" spans="1:9" ht="18" customHeight="1" x14ac:dyDescent="0.25">
      <c r="A256" s="3">
        <v>23</v>
      </c>
      <c r="B256" s="64">
        <v>983</v>
      </c>
      <c r="C256" s="3">
        <f>IFERROR((VLOOKUP(B256,INSCRITOS!A:B,2,0)),"")</f>
        <v>104072</v>
      </c>
      <c r="D256" s="3" t="str">
        <f>IFERROR((VLOOKUP(B256,INSCRITOS!A:C,3,0)),"")</f>
        <v>14-15 anos</v>
      </c>
      <c r="E256" s="4" t="str">
        <f>IFERROR((VLOOKUP(B256,INSCRITOS!A:D,4,0)),"")</f>
        <v>Mariana Pinto</v>
      </c>
      <c r="F256" s="3" t="str">
        <f>IFERROR((VLOOKUP(B256,INSCRITOS!A:F,6,0)),"")</f>
        <v>F</v>
      </c>
      <c r="G256" s="4" t="str">
        <f>IFERROR((VLOOKUP(B256,INSCRITOS!A:H,8,0)),"")</f>
        <v>GDR Manique de Cima</v>
      </c>
      <c r="H256" s="95">
        <v>9.6874999999999999E-3</v>
      </c>
      <c r="I256" s="20">
        <f t="shared" si="3"/>
        <v>78</v>
      </c>
    </row>
    <row r="257" spans="1:9" ht="18" customHeight="1" x14ac:dyDescent="0.25">
      <c r="A257" s="1"/>
      <c r="B257" s="101"/>
      <c r="C257" s="1" t="str">
        <f>IFERROR((VLOOKUP(B257,INSCRITOS!A:B,2,0)),"")</f>
        <v/>
      </c>
      <c r="D257" s="1" t="str">
        <f>IFERROR((VLOOKUP(B257,INSCRITOS!A:C,3,0)),"")</f>
        <v/>
      </c>
      <c r="E257" s="2" t="str">
        <f>IFERROR((VLOOKUP(B257,INSCRITOS!A:D,4,0)),"")</f>
        <v/>
      </c>
      <c r="F257" s="1" t="str">
        <f>IFERROR((VLOOKUP(B257,INSCRITOS!A:F,6,0)),"")</f>
        <v/>
      </c>
      <c r="G257" s="2" t="str">
        <f>IFERROR((VLOOKUP(B257,INSCRITOS!A:H,8,0)),"")</f>
        <v/>
      </c>
      <c r="H257" s="99"/>
      <c r="I257" s="23"/>
    </row>
    <row r="258" spans="1:9" x14ac:dyDescent="0.25">
      <c r="A258" s="1"/>
      <c r="B258" s="101"/>
      <c r="C258" s="1"/>
      <c r="D258" s="1"/>
      <c r="F258" s="1"/>
      <c r="H258" s="96"/>
      <c r="I258" s="25"/>
    </row>
    <row r="259" spans="1:9" x14ac:dyDescent="0.25">
      <c r="A259" s="15" t="s">
        <v>234</v>
      </c>
      <c r="B259" s="100"/>
      <c r="C259" s="15"/>
      <c r="D259" s="15"/>
      <c r="E259" s="15"/>
      <c r="F259" s="15"/>
      <c r="G259" s="15"/>
      <c r="H259" s="96"/>
      <c r="I259" s="15"/>
    </row>
    <row r="260" spans="1:9" ht="18" customHeight="1" x14ac:dyDescent="0.25">
      <c r="A260" s="17" t="s">
        <v>7</v>
      </c>
      <c r="B260" s="17" t="s">
        <v>0</v>
      </c>
      <c r="C260" s="17" t="s">
        <v>1</v>
      </c>
      <c r="D260" s="17" t="s">
        <v>247</v>
      </c>
      <c r="E260" s="17" t="s">
        <v>2</v>
      </c>
      <c r="F260" s="17" t="s">
        <v>4</v>
      </c>
      <c r="G260" s="17" t="s">
        <v>6</v>
      </c>
      <c r="H260" s="97" t="s">
        <v>222</v>
      </c>
      <c r="I260" s="17" t="s">
        <v>8</v>
      </c>
    </row>
    <row r="261" spans="1:9" ht="18" customHeight="1" x14ac:dyDescent="0.25">
      <c r="A261" s="3">
        <v>1</v>
      </c>
      <c r="B261" s="64">
        <v>5643</v>
      </c>
      <c r="C261" s="3">
        <f>IFERROR((VLOOKUP(B261,INSCRITOS!A:B,2,0)),"")</f>
        <v>0</v>
      </c>
      <c r="D261" s="3" t="str">
        <f>IFERROR((VLOOKUP(B261,INSCRITOS!A:C,3,0)),"")</f>
        <v>16-17 anos</v>
      </c>
      <c r="E261" s="4" t="str">
        <f>IFERROR((VLOOKUP(B261,INSCRITOS!A:D,4,0)),"")</f>
        <v>MIGUEL SANTOS SERÔDIO</v>
      </c>
      <c r="F261" s="3" t="str">
        <f>IFERROR((VLOOKUP(B261,INSCRITOS!A:F,6,0)),"")</f>
        <v>M</v>
      </c>
      <c r="G261" s="4" t="str">
        <f>IFERROR((VLOOKUP(B261,INSCRITOS!A:H,8,0)),"")</f>
        <v>Clube de Natação da Amadora</v>
      </c>
      <c r="H261" s="95">
        <v>7.5000000000000006E-3</v>
      </c>
      <c r="I261" s="26">
        <v>100</v>
      </c>
    </row>
    <row r="262" spans="1:9" ht="18" customHeight="1" x14ac:dyDescent="0.25">
      <c r="A262" s="3">
        <v>2</v>
      </c>
      <c r="B262" s="64">
        <v>1778</v>
      </c>
      <c r="C262" s="3">
        <f>IFERROR((VLOOKUP(B262,INSCRITOS!A:B,2,0)),"")</f>
        <v>105354</v>
      </c>
      <c r="D262" s="3" t="str">
        <f>IFERROR((VLOOKUP(B262,INSCRITOS!A:C,3,0)),"")</f>
        <v>16-17 anos</v>
      </c>
      <c r="E262" s="4" t="str">
        <f>IFERROR((VLOOKUP(B262,INSCRITOS!A:D,4,0)),"")</f>
        <v>Pedro Carvalho</v>
      </c>
      <c r="F262" s="3" t="str">
        <f>IFERROR((VLOOKUP(B262,INSCRITOS!A:F,6,0)),"")</f>
        <v>M</v>
      </c>
      <c r="G262" s="4" t="str">
        <f>IFERROR((VLOOKUP(B262,INSCRITOS!A:H,8,0)),"")</f>
        <v>Sport Lisboa e Benfica</v>
      </c>
      <c r="H262" s="95">
        <v>7.5694444444444446E-3</v>
      </c>
      <c r="I262" s="26">
        <f>I261-1</f>
        <v>99</v>
      </c>
    </row>
    <row r="263" spans="1:9" ht="18" customHeight="1" x14ac:dyDescent="0.25">
      <c r="A263" s="3">
        <v>3</v>
      </c>
      <c r="B263" s="64">
        <v>5647</v>
      </c>
      <c r="C263" s="3">
        <f>IFERROR((VLOOKUP(B263,INSCRITOS!A:B,2,0)),"")</f>
        <v>0</v>
      </c>
      <c r="D263" s="3" t="str">
        <f>IFERROR((VLOOKUP(B263,INSCRITOS!A:C,3,0)),"")</f>
        <v>16-17 anos</v>
      </c>
      <c r="E263" s="4" t="str">
        <f>IFERROR((VLOOKUP(B263,INSCRITOS!A:D,4,0)),"")</f>
        <v>ALFREDO MARQUES DA VEIGA</v>
      </c>
      <c r="F263" s="3" t="str">
        <f>IFERROR((VLOOKUP(B263,INSCRITOS!A:F,6,0)),"")</f>
        <v>M</v>
      </c>
      <c r="G263" s="4" t="str">
        <f>IFERROR((VLOOKUP(B263,INSCRITOS!A:H,8,0)),"")</f>
        <v>Clube de Natação da Amadora</v>
      </c>
      <c r="H263" s="95">
        <v>7.8125E-3</v>
      </c>
      <c r="I263" s="26">
        <f t="shared" ref="I263:I277" si="4">I262-1</f>
        <v>98</v>
      </c>
    </row>
    <row r="264" spans="1:9" ht="18" customHeight="1" x14ac:dyDescent="0.25">
      <c r="A264" s="3">
        <v>4</v>
      </c>
      <c r="B264" s="64">
        <v>1878</v>
      </c>
      <c r="C264" s="3">
        <f>IFERROR((VLOOKUP(B264,INSCRITOS!A:B,2,0)),"")</f>
        <v>103096</v>
      </c>
      <c r="D264" s="3" t="str">
        <f>IFERROR((VLOOKUP(B264,INSCRITOS!A:C,3,0)),"")</f>
        <v>16-17 anos</v>
      </c>
      <c r="E264" s="4" t="str">
        <f>IFERROR((VLOOKUP(B264,INSCRITOS!A:D,4,0)),"")</f>
        <v>André Canhoto</v>
      </c>
      <c r="F264" s="3" t="str">
        <f>IFERROR((VLOOKUP(B264,INSCRITOS!A:F,6,0)),"")</f>
        <v>M</v>
      </c>
      <c r="G264" s="4" t="str">
        <f>IFERROR((VLOOKUP(B264,INSCRITOS!A:H,8,0)),"")</f>
        <v>Clube de Natação da Amadora</v>
      </c>
      <c r="H264" s="95">
        <v>7.8819444444444432E-3</v>
      </c>
      <c r="I264" s="26">
        <f t="shared" si="4"/>
        <v>97</v>
      </c>
    </row>
    <row r="265" spans="1:9" ht="18" customHeight="1" x14ac:dyDescent="0.25">
      <c r="A265" s="3">
        <v>5</v>
      </c>
      <c r="B265" s="64">
        <v>1855</v>
      </c>
      <c r="C265" s="3">
        <f>IFERROR((VLOOKUP(B265,INSCRITOS!A:B,2,0)),"")</f>
        <v>102225</v>
      </c>
      <c r="D265" s="3" t="str">
        <f>IFERROR((VLOOKUP(B265,INSCRITOS!A:C,3,0)),"")</f>
        <v>16-17 anos</v>
      </c>
      <c r="E265" s="4" t="str">
        <f>IFERROR((VLOOKUP(B265,INSCRITOS!A:D,4,0)),"")</f>
        <v>Tiago Margarido</v>
      </c>
      <c r="F265" s="3" t="str">
        <f>IFERROR((VLOOKUP(B265,INSCRITOS!A:F,6,0)),"")</f>
        <v>M</v>
      </c>
      <c r="G265" s="4" t="str">
        <f>IFERROR((VLOOKUP(B265,INSCRITOS!A:H,8,0)),"")</f>
        <v>Sport Lisboa e Benfica</v>
      </c>
      <c r="H265" s="95">
        <v>7.9745370370370369E-3</v>
      </c>
      <c r="I265" s="26">
        <f t="shared" si="4"/>
        <v>96</v>
      </c>
    </row>
    <row r="266" spans="1:9" ht="18" customHeight="1" x14ac:dyDescent="0.25">
      <c r="A266" s="3">
        <v>6</v>
      </c>
      <c r="B266" s="64">
        <v>1884</v>
      </c>
      <c r="C266" s="3">
        <f>IFERROR((VLOOKUP(B266,INSCRITOS!A:B,2,0)),"")</f>
        <v>103092</v>
      </c>
      <c r="D266" s="3" t="str">
        <f>IFERROR((VLOOKUP(B266,INSCRITOS!A:C,3,0)),"")</f>
        <v>16-17 anos</v>
      </c>
      <c r="E266" s="4" t="str">
        <f>IFERROR((VLOOKUP(B266,INSCRITOS!A:D,4,0)),"")</f>
        <v>David dos Santos</v>
      </c>
      <c r="F266" s="3" t="str">
        <f>IFERROR((VLOOKUP(B266,INSCRITOS!A:F,6,0)),"")</f>
        <v>M</v>
      </c>
      <c r="G266" s="4" t="str">
        <f>IFERROR((VLOOKUP(B266,INSCRITOS!A:H,8,0)),"")</f>
        <v>Clube de Natação da Amadora</v>
      </c>
      <c r="H266" s="95">
        <v>7.9976851851851858E-3</v>
      </c>
      <c r="I266" s="26">
        <f t="shared" si="4"/>
        <v>95</v>
      </c>
    </row>
    <row r="267" spans="1:9" ht="18" customHeight="1" x14ac:dyDescent="0.25">
      <c r="A267" s="3">
        <v>7</v>
      </c>
      <c r="B267" s="64">
        <v>1852</v>
      </c>
      <c r="C267" s="3">
        <f>IFERROR((VLOOKUP(B267,INSCRITOS!A:B,2,0)),"")</f>
        <v>106403</v>
      </c>
      <c r="D267" s="3" t="str">
        <f>IFERROR((VLOOKUP(B267,INSCRITOS!A:C,3,0)),"")</f>
        <v>16-17 anos</v>
      </c>
      <c r="E267" s="4" t="str">
        <f>IFERROR((VLOOKUP(B267,INSCRITOS!A:D,4,0)),"")</f>
        <v xml:space="preserve">Martim Marques </v>
      </c>
      <c r="F267" s="3" t="str">
        <f>IFERROR((VLOOKUP(B267,INSCRITOS!A:F,6,0)),"")</f>
        <v>M</v>
      </c>
      <c r="G267" s="4" t="str">
        <f>IFERROR((VLOOKUP(B267,INSCRITOS!A:H,8,0)),"")</f>
        <v>Pimpões Triatlo</v>
      </c>
      <c r="H267" s="95">
        <v>8.3680555555555557E-3</v>
      </c>
      <c r="I267" s="26">
        <f t="shared" si="4"/>
        <v>94</v>
      </c>
    </row>
    <row r="268" spans="1:9" ht="18" customHeight="1" x14ac:dyDescent="0.25">
      <c r="A268" s="3">
        <v>8</v>
      </c>
      <c r="B268" s="64">
        <v>1847</v>
      </c>
      <c r="C268" s="3">
        <f>IFERROR((VLOOKUP(B268,INSCRITOS!A:B,2,0)),"")</f>
        <v>106832</v>
      </c>
      <c r="D268" s="3" t="str">
        <f>IFERROR((VLOOKUP(B268,INSCRITOS!A:C,3,0)),"")</f>
        <v>16-17 anos</v>
      </c>
      <c r="E268" s="4" t="str">
        <f>IFERROR((VLOOKUP(B268,INSCRITOS!A:D,4,0)),"")</f>
        <v>Tomás Dias</v>
      </c>
      <c r="F268" s="3" t="str">
        <f>IFERROR((VLOOKUP(B268,INSCRITOS!A:F,6,0)),"")</f>
        <v>M</v>
      </c>
      <c r="G268" s="4" t="str">
        <f>IFERROR((VLOOKUP(B268,INSCRITOS!A:H,8,0)),"")</f>
        <v>Pimpões Triatlo</v>
      </c>
      <c r="H268" s="95">
        <v>8.4027777777777781E-3</v>
      </c>
      <c r="I268" s="26">
        <f t="shared" si="4"/>
        <v>93</v>
      </c>
    </row>
    <row r="269" spans="1:9" ht="18" customHeight="1" x14ac:dyDescent="0.25">
      <c r="A269" s="3">
        <v>9</v>
      </c>
      <c r="B269" s="64">
        <v>1740</v>
      </c>
      <c r="C269" s="3">
        <f>IFERROR((VLOOKUP(B269,INSCRITOS!A:B,2,0)),"")</f>
        <v>102637</v>
      </c>
      <c r="D269" s="3" t="str">
        <f>IFERROR((VLOOKUP(B269,INSCRITOS!A:C,3,0)),"")</f>
        <v>16-17 anos</v>
      </c>
      <c r="E269" s="4" t="str">
        <f>IFERROR((VLOOKUP(B269,INSCRITOS!A:D,4,0)),"")</f>
        <v>Diogo Carvalhinho</v>
      </c>
      <c r="F269" s="3" t="str">
        <f>IFERROR((VLOOKUP(B269,INSCRITOS!A:F,6,0)),"")</f>
        <v>M</v>
      </c>
      <c r="G269" s="4" t="str">
        <f>IFERROR((VLOOKUP(B269,INSCRITOS!A:H,8,0)),"")</f>
        <v>Pimpões Triatlo</v>
      </c>
      <c r="H269" s="95">
        <v>8.4606481481481494E-3</v>
      </c>
      <c r="I269" s="26">
        <f t="shared" si="4"/>
        <v>92</v>
      </c>
    </row>
    <row r="270" spans="1:9" ht="18" customHeight="1" x14ac:dyDescent="0.25">
      <c r="A270" s="3">
        <v>10</v>
      </c>
      <c r="B270" s="64">
        <v>1862</v>
      </c>
      <c r="C270" s="3">
        <f>IFERROR((VLOOKUP(B270,INSCRITOS!A:B,2,0)),"")</f>
        <v>105677</v>
      </c>
      <c r="D270" s="3" t="str">
        <f>IFERROR((VLOOKUP(B270,INSCRITOS!A:C,3,0)),"")</f>
        <v>16-17 anos</v>
      </c>
      <c r="E270" s="4" t="str">
        <f>IFERROR((VLOOKUP(B270,INSCRITOS!A:D,4,0)),"")</f>
        <v>Miguel Neves</v>
      </c>
      <c r="F270" s="3" t="str">
        <f>IFERROR((VLOOKUP(B270,INSCRITOS!A:F,6,0)),"")</f>
        <v>M</v>
      </c>
      <c r="G270" s="4" t="str">
        <f>IFERROR((VLOOKUP(B270,INSCRITOS!A:H,8,0)),"")</f>
        <v>Sport Lisboa e Benfica</v>
      </c>
      <c r="H270" s="95">
        <v>8.564814814814815E-3</v>
      </c>
      <c r="I270" s="26">
        <f t="shared" si="4"/>
        <v>91</v>
      </c>
    </row>
    <row r="271" spans="1:9" ht="18" customHeight="1" x14ac:dyDescent="0.25">
      <c r="A271" s="3">
        <v>11</v>
      </c>
      <c r="B271" s="64">
        <v>5701</v>
      </c>
      <c r="C271" s="3">
        <f>IFERROR((VLOOKUP(B271,INSCRITOS!A:B,2,0)),"")</f>
        <v>0</v>
      </c>
      <c r="D271" s="3" t="str">
        <f>IFERROR((VLOOKUP(B271,INSCRITOS!A:C,3,0)),"")</f>
        <v>16-17 anos</v>
      </c>
      <c r="E271" s="4" t="str">
        <f>IFERROR((VLOOKUP(B271,INSCRITOS!A:D,4,0)),"")</f>
        <v>Dylan Felix</v>
      </c>
      <c r="F271" s="3" t="str">
        <f>IFERROR((VLOOKUP(B271,INSCRITOS!A:F,6,0)),"")</f>
        <v>M</v>
      </c>
      <c r="G271" s="4" t="str">
        <f>IFERROR((VLOOKUP(B271,INSCRITOS!A:H,8,0)),"")</f>
        <v>Pimpões Triatlo</v>
      </c>
      <c r="H271" s="95">
        <v>8.6342592592592599E-3</v>
      </c>
      <c r="I271" s="26">
        <f t="shared" si="4"/>
        <v>90</v>
      </c>
    </row>
    <row r="272" spans="1:9" ht="18" customHeight="1" x14ac:dyDescent="0.25">
      <c r="A272" s="3">
        <v>12</v>
      </c>
      <c r="B272" s="64">
        <v>1869</v>
      </c>
      <c r="C272" s="3">
        <f>IFERROR((VLOOKUP(B272,INSCRITOS!A:B,2,0)),"")</f>
        <v>105702</v>
      </c>
      <c r="D272" s="3" t="str">
        <f>IFERROR((VLOOKUP(B272,INSCRITOS!A:C,3,0)),"")</f>
        <v>16-17 anos</v>
      </c>
      <c r="E272" s="4" t="str">
        <f>IFERROR((VLOOKUP(B272,INSCRITOS!A:D,4,0)),"")</f>
        <v>Joaquim Vasconcelos</v>
      </c>
      <c r="F272" s="3" t="str">
        <f>IFERROR((VLOOKUP(B272,INSCRITOS!A:F,6,0)),"")</f>
        <v>M</v>
      </c>
      <c r="G272" s="4" t="str">
        <f>IFERROR((VLOOKUP(B272,INSCRITOS!A:H,8,0)),"")</f>
        <v>SFRAA TRIATLO</v>
      </c>
      <c r="H272" s="95">
        <v>9.0972222222222218E-3</v>
      </c>
      <c r="I272" s="26">
        <f t="shared" si="4"/>
        <v>89</v>
      </c>
    </row>
    <row r="273" spans="1:12" ht="18" customHeight="1" x14ac:dyDescent="0.25">
      <c r="A273" s="3">
        <v>13</v>
      </c>
      <c r="B273" s="64">
        <v>1810</v>
      </c>
      <c r="C273" s="3">
        <f>IFERROR((VLOOKUP(B273,INSCRITOS!A:B,2,0)),"")</f>
        <v>106994</v>
      </c>
      <c r="D273" s="3" t="str">
        <f>IFERROR((VLOOKUP(B273,INSCRITOS!A:C,3,0)),"")</f>
        <v>16-17 anos</v>
      </c>
      <c r="E273" s="4" t="str">
        <f>IFERROR((VLOOKUP(B273,INSCRITOS!A:D,4,0)),"")</f>
        <v>Leonardo Gonçalves</v>
      </c>
      <c r="F273" s="3" t="str">
        <f>IFERROR((VLOOKUP(B273,INSCRITOS!A:F,6,0)),"")</f>
        <v>M</v>
      </c>
      <c r="G273" s="4" t="str">
        <f>IFERROR((VLOOKUP(B273,INSCRITOS!A:H,8,0)),"")</f>
        <v>Pimpões Triatlo</v>
      </c>
      <c r="H273" s="95">
        <v>9.1550925925925931E-3</v>
      </c>
      <c r="I273" s="26">
        <f t="shared" si="4"/>
        <v>88</v>
      </c>
    </row>
    <row r="274" spans="1:12" ht="18" customHeight="1" x14ac:dyDescent="0.25">
      <c r="A274" s="3">
        <v>14</v>
      </c>
      <c r="B274" s="64">
        <v>1885</v>
      </c>
      <c r="C274" s="3">
        <f>IFERROR((VLOOKUP(B274,INSCRITOS!A:B,2,0)),"")</f>
        <v>103097</v>
      </c>
      <c r="D274" s="3" t="str">
        <f>IFERROR((VLOOKUP(B274,INSCRITOS!A:C,3,0)),"")</f>
        <v>16-17 anos</v>
      </c>
      <c r="E274" s="4" t="str">
        <f>IFERROR((VLOOKUP(B274,INSCRITOS!A:D,4,0)),"")</f>
        <v>Tomás Pita</v>
      </c>
      <c r="F274" s="3" t="str">
        <f>IFERROR((VLOOKUP(B274,INSCRITOS!A:F,6,0)),"")</f>
        <v>M</v>
      </c>
      <c r="G274" s="4" t="str">
        <f>IFERROR((VLOOKUP(B274,INSCRITOS!A:H,8,0)),"")</f>
        <v>Clube de Natação da Amadora</v>
      </c>
      <c r="H274" s="95">
        <v>9.6064814814814815E-3</v>
      </c>
      <c r="I274" s="26">
        <f t="shared" si="4"/>
        <v>87</v>
      </c>
    </row>
    <row r="275" spans="1:12" ht="18" customHeight="1" x14ac:dyDescent="0.25">
      <c r="A275" s="3">
        <v>15</v>
      </c>
      <c r="B275" s="64">
        <v>1765</v>
      </c>
      <c r="C275" s="3">
        <f>IFERROR((VLOOKUP(B275,INSCRITOS!A:B,2,0)),"")</f>
        <v>105072</v>
      </c>
      <c r="D275" s="3" t="str">
        <f>IFERROR((VLOOKUP(B275,INSCRITOS!A:C,3,0)),"")</f>
        <v>16-17 anos</v>
      </c>
      <c r="E275" s="4" t="str">
        <f>IFERROR((VLOOKUP(B275,INSCRITOS!A:D,4,0)),"")</f>
        <v>Guilherme Costa</v>
      </c>
      <c r="F275" s="3" t="str">
        <f>IFERROR((VLOOKUP(B275,INSCRITOS!A:F,6,0)),"")</f>
        <v>M</v>
      </c>
      <c r="G275" s="4" t="str">
        <f>IFERROR((VLOOKUP(B275,INSCRITOS!A:H,8,0)),"")</f>
        <v>CCDSintrense</v>
      </c>
      <c r="H275" s="95">
        <v>9.618055555555555E-3</v>
      </c>
      <c r="I275" s="26">
        <f t="shared" si="4"/>
        <v>86</v>
      </c>
    </row>
    <row r="276" spans="1:12" ht="18" customHeight="1" x14ac:dyDescent="0.25">
      <c r="A276" s="3">
        <v>16</v>
      </c>
      <c r="B276" s="64">
        <v>1891</v>
      </c>
      <c r="C276" s="3">
        <f>IFERROR((VLOOKUP(B276,INSCRITOS!A:B,2,0)),"")</f>
        <v>106402</v>
      </c>
      <c r="D276" s="3" t="str">
        <f>IFERROR((VLOOKUP(B276,INSCRITOS!A:C,3,0)),"")</f>
        <v>16-17 anos</v>
      </c>
      <c r="E276" s="4" t="str">
        <f>IFERROR((VLOOKUP(B276,INSCRITOS!A:D,4,0)),"")</f>
        <v>Rafael Assis</v>
      </c>
      <c r="F276" s="3" t="str">
        <f>IFERROR((VLOOKUP(B276,INSCRITOS!A:F,6,0)),"")</f>
        <v>M</v>
      </c>
      <c r="G276" s="4" t="str">
        <f>IFERROR((VLOOKUP(B276,INSCRITOS!A:H,8,0)),"")</f>
        <v>Pimpões Triatlo</v>
      </c>
      <c r="H276" s="95">
        <v>9.8148148148148144E-3</v>
      </c>
      <c r="I276" s="26">
        <f t="shared" si="4"/>
        <v>85</v>
      </c>
    </row>
    <row r="277" spans="1:12" ht="18" customHeight="1" x14ac:dyDescent="0.25">
      <c r="A277" s="3">
        <v>17</v>
      </c>
      <c r="B277" s="64">
        <v>1805</v>
      </c>
      <c r="C277" s="3">
        <f>IFERROR((VLOOKUP(B277,INSCRITOS!A:B,2,0)),"")</f>
        <v>106912</v>
      </c>
      <c r="D277" s="3" t="str">
        <f>IFERROR((VLOOKUP(B277,INSCRITOS!A:C,3,0)),"")</f>
        <v>16-17 anos</v>
      </c>
      <c r="E277" s="4" t="str">
        <f>IFERROR((VLOOKUP(B277,INSCRITOS!A:D,4,0)),"")</f>
        <v>Nicholas Santos</v>
      </c>
      <c r="F277" s="3" t="str">
        <f>IFERROR((VLOOKUP(B277,INSCRITOS!A:F,6,0)),"")</f>
        <v>M</v>
      </c>
      <c r="G277" s="4" t="str">
        <f>IFERROR((VLOOKUP(B277,INSCRITOS!A:H,8,0)),"")</f>
        <v>Pimpões Triatlo</v>
      </c>
      <c r="H277" s="95">
        <v>1.0416666666666666E-2</v>
      </c>
      <c r="I277" s="26">
        <f t="shared" si="4"/>
        <v>84</v>
      </c>
    </row>
    <row r="278" spans="1:12" ht="15" x14ac:dyDescent="0.25">
      <c r="A278" s="1"/>
      <c r="B278" s="101"/>
      <c r="C278" s="1" t="str">
        <f>IFERROR((VLOOKUP(B278,INSCRITOS!A:B,2,0)),"")</f>
        <v/>
      </c>
      <c r="D278" s="1" t="str">
        <f>IFERROR((VLOOKUP(B278,INSCRITOS!A:C,3,0)),"")</f>
        <v/>
      </c>
      <c r="E278" s="2" t="str">
        <f>IFERROR((VLOOKUP(B278,INSCRITOS!A:D,4,0)),"")</f>
        <v/>
      </c>
      <c r="F278" s="1" t="str">
        <f>IFERROR((VLOOKUP(B278,INSCRITOS!A:F,6,0)),"")</f>
        <v/>
      </c>
      <c r="G278" s="2" t="str">
        <f>IFERROR((VLOOKUP(B278,INSCRITOS!A:H,8,0)),"")</f>
        <v/>
      </c>
      <c r="H278" s="99"/>
      <c r="I278" s="102"/>
    </row>
    <row r="279" spans="1:12" ht="15" x14ac:dyDescent="0.25">
      <c r="A279" s="1"/>
      <c r="B279" s="101"/>
      <c r="C279" s="1"/>
      <c r="D279" s="1"/>
      <c r="F279" s="1"/>
      <c r="H279" s="99"/>
    </row>
    <row r="280" spans="1:12" x14ac:dyDescent="0.25">
      <c r="A280" s="15" t="s">
        <v>255</v>
      </c>
      <c r="B280" s="100"/>
      <c r="C280" s="15"/>
      <c r="D280" s="15"/>
      <c r="E280" s="15"/>
      <c r="F280" s="15"/>
      <c r="G280" s="15"/>
      <c r="H280" s="96"/>
      <c r="I280" s="15"/>
    </row>
    <row r="281" spans="1:12" ht="18" customHeight="1" x14ac:dyDescent="0.25">
      <c r="A281" s="17" t="s">
        <v>7</v>
      </c>
      <c r="B281" s="17" t="s">
        <v>0</v>
      </c>
      <c r="C281" s="17" t="s">
        <v>1</v>
      </c>
      <c r="D281" s="17" t="s">
        <v>247</v>
      </c>
      <c r="E281" s="17" t="s">
        <v>2</v>
      </c>
      <c r="F281" s="17" t="s">
        <v>4</v>
      </c>
      <c r="G281" s="17" t="s">
        <v>6</v>
      </c>
      <c r="H281" s="97" t="s">
        <v>222</v>
      </c>
      <c r="I281" s="17" t="s">
        <v>8</v>
      </c>
    </row>
    <row r="282" spans="1:12" ht="18" customHeight="1" x14ac:dyDescent="0.25">
      <c r="A282" s="3">
        <v>1</v>
      </c>
      <c r="B282" s="64">
        <v>1854</v>
      </c>
      <c r="C282" s="3">
        <f>IFERROR((VLOOKUP(B282,INSCRITOS!A:B,2,0)),"")</f>
        <v>102210</v>
      </c>
      <c r="D282" s="3" t="str">
        <f>IFERROR((VLOOKUP(B282,INSCRITOS!A:C,3,0)),"")</f>
        <v>16-17 anos</v>
      </c>
      <c r="E282" s="4" t="str">
        <f>IFERROR((VLOOKUP(B282,INSCRITOS!A:D,4,0)),"")</f>
        <v>Luisa Miranda</v>
      </c>
      <c r="F282" s="3" t="str">
        <f>IFERROR((VLOOKUP(B282,INSCRITOS!A:F,6,0)),"")</f>
        <v>F</v>
      </c>
      <c r="G282" s="4" t="str">
        <f>IFERROR((VLOOKUP(B282,INSCRITOS!A:H,8,0)),"")</f>
        <v>Sport Lisboa e Benfica</v>
      </c>
      <c r="H282" s="95">
        <v>9.0509259259259258E-3</v>
      </c>
      <c r="I282" s="26">
        <v>100</v>
      </c>
      <c r="L282" s="39"/>
    </row>
    <row r="283" spans="1:12" ht="18" customHeight="1" x14ac:dyDescent="0.25">
      <c r="A283" s="3">
        <v>2</v>
      </c>
      <c r="B283" s="64">
        <v>1780</v>
      </c>
      <c r="C283" s="3">
        <f>IFERROR((VLOOKUP(B283,INSCRITOS!A:B,2,0)),"")</f>
        <v>103089</v>
      </c>
      <c r="D283" s="3" t="str">
        <f>IFERROR((VLOOKUP(B283,INSCRITOS!A:C,3,0)),"")</f>
        <v>16-17 anos</v>
      </c>
      <c r="E283" s="4" t="str">
        <f>IFERROR((VLOOKUP(B283,INSCRITOS!A:D,4,0)),"")</f>
        <v>Ana Francisca Moreira</v>
      </c>
      <c r="F283" s="3" t="str">
        <f>IFERROR((VLOOKUP(B283,INSCRITOS!A:F,6,0)),"")</f>
        <v>F</v>
      </c>
      <c r="G283" s="4" t="str">
        <f>IFERROR((VLOOKUP(B283,INSCRITOS!A:H,8,0)),"")</f>
        <v>Sport Lisboa e Benfica</v>
      </c>
      <c r="H283" s="95">
        <v>9.8958333333333329E-3</v>
      </c>
      <c r="I283" s="26">
        <f>I282-1</f>
        <v>99</v>
      </c>
    </row>
    <row r="284" spans="1:12" ht="18" customHeight="1" x14ac:dyDescent="0.25">
      <c r="A284" s="3">
        <v>3</v>
      </c>
      <c r="B284" s="64">
        <v>731</v>
      </c>
      <c r="C284" s="3">
        <f>IFERROR((VLOOKUP(B284,INSCRITOS!A:B,2,0)),"")</f>
        <v>100697</v>
      </c>
      <c r="D284" s="3" t="str">
        <f>IFERROR((VLOOKUP(B284,INSCRITOS!A:C,3,0)),"")</f>
        <v>16-17 anos</v>
      </c>
      <c r="E284" s="4" t="str">
        <f>IFERROR((VLOOKUP(B284,INSCRITOS!A:D,4,0)),"")</f>
        <v>Maria Calçada</v>
      </c>
      <c r="F284" s="3" t="str">
        <f>IFERROR((VLOOKUP(B284,INSCRITOS!A:F,6,0)),"")</f>
        <v>F</v>
      </c>
      <c r="G284" s="4" t="str">
        <f>IFERROR((VLOOKUP(B284,INSCRITOS!A:H,8,0)),"")</f>
        <v>Alhandra Sporting Club</v>
      </c>
      <c r="H284" s="95">
        <v>1.068287037037037E-2</v>
      </c>
      <c r="I284" s="26">
        <f t="shared" ref="I284:I285" si="5">I283-1</f>
        <v>98</v>
      </c>
    </row>
    <row r="285" spans="1:12" ht="18" customHeight="1" x14ac:dyDescent="0.25">
      <c r="A285" s="3">
        <v>4</v>
      </c>
      <c r="B285" s="64">
        <v>1763</v>
      </c>
      <c r="C285" s="3">
        <f>IFERROR((VLOOKUP(B285,INSCRITOS!A:B,2,0)),"")</f>
        <v>100472</v>
      </c>
      <c r="D285" s="3" t="str">
        <f>IFERROR((VLOOKUP(B285,INSCRITOS!A:C,3,0)),"")</f>
        <v>16-17 anos</v>
      </c>
      <c r="E285" s="4" t="str">
        <f>IFERROR((VLOOKUP(B285,INSCRITOS!A:D,4,0)),"")</f>
        <v>Mariana Silva</v>
      </c>
      <c r="F285" s="3" t="str">
        <f>IFERROR((VLOOKUP(B285,INSCRITOS!A:F,6,0)),"")</f>
        <v>F</v>
      </c>
      <c r="G285" s="4" t="str">
        <f>IFERROR((VLOOKUP(B285,INSCRITOS!A:H,8,0)),"")</f>
        <v>SFRAA TRIATLO</v>
      </c>
      <c r="H285" s="95">
        <v>1.2152777777777778E-2</v>
      </c>
      <c r="I285" s="26">
        <f t="shared" si="5"/>
        <v>97</v>
      </c>
    </row>
    <row r="286" spans="1:12" ht="18" customHeight="1" x14ac:dyDescent="0.25">
      <c r="A286" s="1"/>
      <c r="B286" s="101"/>
      <c r="C286" s="1" t="str">
        <f>IFERROR((VLOOKUP(B286,INSCRITOS!A:B,2,0)),"")</f>
        <v/>
      </c>
      <c r="D286" s="1" t="str">
        <f>IFERROR((VLOOKUP(B286,INSCRITOS!A:C,3,0)),"")</f>
        <v/>
      </c>
      <c r="E286" s="2" t="str">
        <f>IFERROR((VLOOKUP(B286,INSCRITOS!A:D,4,0)),"")</f>
        <v/>
      </c>
      <c r="F286" s="1" t="str">
        <f>IFERROR((VLOOKUP(B286,INSCRITOS!A:F,6,0)),"")</f>
        <v/>
      </c>
      <c r="G286" s="2" t="str">
        <f>IFERROR((VLOOKUP(B286,INSCRITOS!A:H,8,0)),"")</f>
        <v/>
      </c>
      <c r="H286" s="99"/>
      <c r="I286" s="102"/>
    </row>
    <row r="287" spans="1:12" ht="18" customHeight="1" x14ac:dyDescent="0.25">
      <c r="B287" s="101"/>
      <c r="H287" s="99"/>
    </row>
    <row r="288" spans="1:12" ht="18" customHeight="1" x14ac:dyDescent="0.25">
      <c r="A288" s="15" t="s">
        <v>549</v>
      </c>
      <c r="B288" s="100"/>
      <c r="C288" s="15"/>
      <c r="D288" s="15"/>
      <c r="E288" s="15"/>
      <c r="F288" s="15"/>
      <c r="G288" s="15"/>
      <c r="H288" s="96"/>
      <c r="I288" s="15"/>
    </row>
    <row r="289" spans="1:9" ht="18" customHeight="1" x14ac:dyDescent="0.25">
      <c r="A289" s="17" t="s">
        <v>7</v>
      </c>
      <c r="B289" s="17" t="s">
        <v>0</v>
      </c>
      <c r="C289" s="17" t="s">
        <v>1</v>
      </c>
      <c r="D289" s="17" t="s">
        <v>247</v>
      </c>
      <c r="E289" s="17" t="s">
        <v>2</v>
      </c>
      <c r="F289" s="17" t="s">
        <v>4</v>
      </c>
      <c r="G289" s="17" t="s">
        <v>6</v>
      </c>
      <c r="H289" s="97" t="s">
        <v>222</v>
      </c>
      <c r="I289" s="17" t="s">
        <v>8</v>
      </c>
    </row>
    <row r="290" spans="1:9" ht="18" customHeight="1" x14ac:dyDescent="0.25">
      <c r="A290" s="3">
        <v>1</v>
      </c>
      <c r="B290" s="64">
        <v>2239</v>
      </c>
      <c r="C290" s="3">
        <f>IFERROR((VLOOKUP(B290,INSCRITOS!A:B,2,0)),"")</f>
        <v>103376</v>
      </c>
      <c r="D290" s="3" t="str">
        <f>IFERROR((VLOOKUP(B290,INSCRITOS!A:C,3,0)),"")</f>
        <v>18+</v>
      </c>
      <c r="E290" s="4" t="str">
        <f>IFERROR((VLOOKUP(B290,INSCRITOS!A:D,4,0)),"")</f>
        <v>André Mota</v>
      </c>
      <c r="F290" s="3" t="str">
        <f>IFERROR((VLOOKUP(B290,INSCRITOS!A:F,6,0)),"")</f>
        <v>M</v>
      </c>
      <c r="G290" s="4" t="str">
        <f>IFERROR((VLOOKUP(B290,INSCRITOS!A:H,8,0)),"")</f>
        <v>Clube de Natação da Amadora</v>
      </c>
      <c r="H290" s="95">
        <v>7.8009259259259256E-3</v>
      </c>
      <c r="I290" s="26"/>
    </row>
    <row r="291" spans="1:9" ht="18" customHeight="1" x14ac:dyDescent="0.25">
      <c r="H291" s="96"/>
    </row>
    <row r="292" spans="1:9" ht="18" customHeight="1" x14ac:dyDescent="0.25">
      <c r="A292" s="15" t="s">
        <v>550</v>
      </c>
      <c r="B292" s="13"/>
      <c r="C292" s="15"/>
      <c r="D292" s="15"/>
      <c r="E292" s="15"/>
      <c r="F292" s="15"/>
      <c r="G292" s="15"/>
      <c r="H292" s="96"/>
      <c r="I292" s="15"/>
    </row>
    <row r="293" spans="1:9" ht="18" customHeight="1" x14ac:dyDescent="0.25">
      <c r="A293" s="17" t="s">
        <v>7</v>
      </c>
      <c r="B293" s="17" t="s">
        <v>0</v>
      </c>
      <c r="C293" s="17" t="s">
        <v>1</v>
      </c>
      <c r="D293" s="17" t="s">
        <v>247</v>
      </c>
      <c r="E293" s="17" t="s">
        <v>2</v>
      </c>
      <c r="F293" s="17" t="s">
        <v>4</v>
      </c>
      <c r="G293" s="17" t="s">
        <v>6</v>
      </c>
      <c r="H293" s="97" t="s">
        <v>222</v>
      </c>
      <c r="I293" s="17" t="s">
        <v>8</v>
      </c>
    </row>
    <row r="294" spans="1:9" ht="18" customHeight="1" x14ac:dyDescent="0.25">
      <c r="A294" s="3">
        <v>1</v>
      </c>
      <c r="B294" s="64">
        <v>5652</v>
      </c>
      <c r="C294" s="3">
        <f>IFERROR((VLOOKUP(B294,INSCRITOS!A:B,2,0)),"")</f>
        <v>0</v>
      </c>
      <c r="D294" s="3" t="str">
        <f>IFERROR((VLOOKUP(B294,INSCRITOS!A:C,3,0)),"")</f>
        <v>18+</v>
      </c>
      <c r="E294" s="4" t="str">
        <f>IFERROR((VLOOKUP(B294,INSCRITOS!A:D,4,0)),"")</f>
        <v xml:space="preserve">Eugenia Ribeiro </v>
      </c>
      <c r="F294" s="3" t="str">
        <f>IFERROR((VLOOKUP(B294,INSCRITOS!A:F,6,0)),"")</f>
        <v>F</v>
      </c>
      <c r="G294" s="4" t="str">
        <f>IFERROR((VLOOKUP(B294,INSCRITOS!A:H,8,0)),"")</f>
        <v>Clube de Natação da Amadora</v>
      </c>
      <c r="H294" s="95">
        <v>1.275462962962963E-2</v>
      </c>
      <c r="I294" s="26"/>
    </row>
    <row r="296" spans="1:9" ht="16.5" thickBot="1" x14ac:dyDescent="0.3"/>
    <row r="297" spans="1:9" ht="16.5" thickBot="1" x14ac:dyDescent="0.3">
      <c r="F297" s="125" t="s">
        <v>7</v>
      </c>
      <c r="G297" s="126" t="s">
        <v>6</v>
      </c>
      <c r="H297" s="127" t="s">
        <v>8</v>
      </c>
    </row>
    <row r="298" spans="1:9" x14ac:dyDescent="0.25">
      <c r="F298" s="117">
        <v>1</v>
      </c>
      <c r="G298" s="118" t="s">
        <v>238</v>
      </c>
      <c r="H298" s="119">
        <v>3670</v>
      </c>
    </row>
    <row r="299" spans="1:9" x14ac:dyDescent="0.25">
      <c r="F299" s="120">
        <v>2</v>
      </c>
      <c r="G299" s="116" t="s">
        <v>244</v>
      </c>
      <c r="H299" s="121">
        <v>2953</v>
      </c>
    </row>
    <row r="300" spans="1:9" x14ac:dyDescent="0.25">
      <c r="F300" s="120">
        <v>3</v>
      </c>
      <c r="G300" s="116" t="s">
        <v>237</v>
      </c>
      <c r="H300" s="121">
        <v>2671</v>
      </c>
    </row>
    <row r="301" spans="1:9" x14ac:dyDescent="0.25">
      <c r="F301" s="120">
        <v>4</v>
      </c>
      <c r="G301" s="116" t="s">
        <v>245</v>
      </c>
      <c r="H301" s="121">
        <v>2062</v>
      </c>
    </row>
    <row r="302" spans="1:9" x14ac:dyDescent="0.25">
      <c r="F302" s="120">
        <v>5</v>
      </c>
      <c r="G302" s="116" t="s">
        <v>243</v>
      </c>
      <c r="H302" s="121">
        <v>1844</v>
      </c>
    </row>
    <row r="303" spans="1:9" x14ac:dyDescent="0.25">
      <c r="F303" s="120">
        <v>6</v>
      </c>
      <c r="G303" s="116" t="s">
        <v>239</v>
      </c>
      <c r="H303" s="121">
        <v>1653</v>
      </c>
    </row>
    <row r="304" spans="1:9" x14ac:dyDescent="0.25">
      <c r="F304" s="120">
        <v>7</v>
      </c>
      <c r="G304" s="116" t="s">
        <v>235</v>
      </c>
      <c r="H304" s="121">
        <v>1479</v>
      </c>
    </row>
    <row r="305" spans="6:8" x14ac:dyDescent="0.25">
      <c r="F305" s="120">
        <v>8</v>
      </c>
      <c r="G305" s="116" t="s">
        <v>246</v>
      </c>
      <c r="H305" s="121">
        <v>1304</v>
      </c>
    </row>
    <row r="306" spans="6:8" x14ac:dyDescent="0.25">
      <c r="F306" s="120">
        <v>9</v>
      </c>
      <c r="G306" s="116" t="s">
        <v>240</v>
      </c>
      <c r="H306" s="121">
        <v>1181</v>
      </c>
    </row>
    <row r="307" spans="6:8" x14ac:dyDescent="0.25">
      <c r="F307" s="120">
        <v>10</v>
      </c>
      <c r="G307" s="116" t="s">
        <v>242</v>
      </c>
      <c r="H307" s="121">
        <v>941</v>
      </c>
    </row>
    <row r="308" spans="6:8" x14ac:dyDescent="0.25">
      <c r="F308" s="120">
        <v>11</v>
      </c>
      <c r="G308" s="116" t="s">
        <v>236</v>
      </c>
      <c r="H308" s="121">
        <v>761</v>
      </c>
    </row>
    <row r="309" spans="6:8" x14ac:dyDescent="0.25">
      <c r="F309" s="120">
        <v>12</v>
      </c>
      <c r="G309" s="116" t="s">
        <v>241</v>
      </c>
      <c r="H309" s="121">
        <v>700</v>
      </c>
    </row>
    <row r="310" spans="6:8" x14ac:dyDescent="0.25">
      <c r="F310" s="120">
        <v>13</v>
      </c>
      <c r="G310" s="116" t="s">
        <v>453</v>
      </c>
      <c r="H310" s="121">
        <v>486</v>
      </c>
    </row>
    <row r="311" spans="6:8" ht="16.5" thickBot="1" x14ac:dyDescent="0.3">
      <c r="F311" s="122">
        <v>14</v>
      </c>
      <c r="G311" s="123" t="s">
        <v>536</v>
      </c>
      <c r="H311" s="124">
        <v>200</v>
      </c>
    </row>
  </sheetData>
  <sortState ref="B145:H170">
    <sortCondition ref="H145:H170"/>
  </sortState>
  <printOptions horizontalCentered="1"/>
  <pageMargins left="0.51180555555555496" right="0.196527777777778" top="0.55138888888888904" bottom="0.35416666666666702" header="0.51180555555555496" footer="0.51180555555555496"/>
  <pageSetup paperSize="9" firstPageNumber="0" fitToHeight="0" orientation="portrait" horizontalDpi="300" verticalDpi="300" r:id="rId1"/>
  <rowBreaks count="3" manualBreakCount="3">
    <brk id="77" max="16383" man="1"/>
    <brk id="141" max="16383" man="1"/>
    <brk id="2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A5" sqref="A5:A19"/>
    </sheetView>
  </sheetViews>
  <sheetFormatPr defaultRowHeight="15" x14ac:dyDescent="0.25"/>
  <cols>
    <col min="1" max="1" width="9.5703125" customWidth="1"/>
    <col min="2" max="2" width="31.5703125" bestFit="1" customWidth="1"/>
    <col min="5" max="5" width="35.28515625" bestFit="1" customWidth="1"/>
    <col min="6" max="6" width="27.85546875" style="114" customWidth="1"/>
  </cols>
  <sheetData>
    <row r="1" spans="1:7" ht="15.75" x14ac:dyDescent="0.25">
      <c r="A1" s="7" t="s">
        <v>256</v>
      </c>
      <c r="B1" s="8"/>
      <c r="C1" s="9"/>
      <c r="D1" s="9"/>
      <c r="E1" s="7"/>
      <c r="F1" s="11"/>
      <c r="G1" s="104"/>
    </row>
    <row r="2" spans="1:7" ht="15.75" x14ac:dyDescent="0.25">
      <c r="A2" s="7" t="s">
        <v>257</v>
      </c>
      <c r="B2" s="8"/>
      <c r="C2" s="9"/>
      <c r="D2" s="9"/>
      <c r="E2" s="7"/>
      <c r="F2" s="11"/>
      <c r="G2" s="104"/>
    </row>
    <row r="3" spans="1:7" ht="15.75" x14ac:dyDescent="0.25">
      <c r="A3" s="31"/>
      <c r="B3" s="31"/>
      <c r="C3" s="31"/>
    </row>
    <row r="4" spans="1:7" ht="15.75" x14ac:dyDescent="0.25">
      <c r="A4" s="111" t="s">
        <v>9</v>
      </c>
      <c r="B4" s="112"/>
      <c r="C4" s="113"/>
      <c r="D4" s="31"/>
      <c r="E4" s="31"/>
      <c r="F4" s="31"/>
    </row>
    <row r="5" spans="1:7" ht="15.75" x14ac:dyDescent="0.25">
      <c r="A5" s="28" t="s">
        <v>7</v>
      </c>
      <c r="B5" s="90" t="s">
        <v>6</v>
      </c>
      <c r="C5" s="28" t="s">
        <v>8</v>
      </c>
      <c r="D5" s="31"/>
      <c r="E5" s="90" t="s">
        <v>6</v>
      </c>
      <c r="F5" s="28" t="s">
        <v>8</v>
      </c>
    </row>
    <row r="6" spans="1:7" ht="15.75" x14ac:dyDescent="0.25">
      <c r="A6" s="91">
        <v>1</v>
      </c>
      <c r="B6" s="64" t="str">
        <f>VLOOKUP($E30,$A$30:$C$44,2,FALSE)</f>
        <v>Alhandra Sporting Club</v>
      </c>
      <c r="C6" s="64">
        <f>VLOOKUP($E30,$A$30:$C$44,3,FALSE)</f>
        <v>3670</v>
      </c>
      <c r="D6" s="31"/>
      <c r="E6" s="105" t="s">
        <v>238</v>
      </c>
      <c r="F6" s="115">
        <v>3670</v>
      </c>
    </row>
    <row r="7" spans="1:7" ht="15.75" x14ac:dyDescent="0.25">
      <c r="A7" s="92">
        <v>2</v>
      </c>
      <c r="B7" s="64" t="str">
        <f>VLOOKUP($E31,$A$30:$C$44,2,FALSE)</f>
        <v>Sport Lisboa e Benfica</v>
      </c>
      <c r="C7" s="64">
        <f>VLOOKUP($E31,$A$30:$C$44,3,FALSE)</f>
        <v>2953</v>
      </c>
      <c r="D7" s="31"/>
      <c r="E7" s="105" t="s">
        <v>244</v>
      </c>
      <c r="F7" s="115">
        <v>2953</v>
      </c>
    </row>
    <row r="8" spans="1:7" ht="15.75" x14ac:dyDescent="0.25">
      <c r="A8" s="92">
        <v>3</v>
      </c>
      <c r="B8" s="64" t="str">
        <f>VLOOKUP($E32,$A$30:$C$44,2,FALSE)</f>
        <v>Clube de Natação da Amadora</v>
      </c>
      <c r="C8" s="64">
        <f>VLOOKUP($E32,$A$30:$C$44,3,FALSE)</f>
        <v>2671</v>
      </c>
      <c r="D8" s="31"/>
      <c r="E8" s="105" t="s">
        <v>237</v>
      </c>
      <c r="F8" s="115">
        <v>2671</v>
      </c>
    </row>
    <row r="9" spans="1:7" ht="15.75" x14ac:dyDescent="0.25">
      <c r="A9" s="92">
        <v>4</v>
      </c>
      <c r="B9" s="64" t="str">
        <f>VLOOKUP($E33,$A$30:$C$44,2,FALSE)</f>
        <v>Outsystems Olímpico de Oeiras</v>
      </c>
      <c r="C9" s="64">
        <f>VLOOKUP($E33,$A$30:$C$44,3,FALSE)</f>
        <v>2062</v>
      </c>
      <c r="D9" s="31"/>
      <c r="E9" s="105" t="s">
        <v>245</v>
      </c>
      <c r="F9" s="115">
        <v>2062</v>
      </c>
    </row>
    <row r="10" spans="1:7" ht="15.75" x14ac:dyDescent="0.25">
      <c r="A10" s="92">
        <v>5</v>
      </c>
      <c r="B10" s="64" t="str">
        <f>VLOOKUP($E34,$A$30:$C$44,2,FALSE)</f>
        <v>Sporting Clube de Portugal</v>
      </c>
      <c r="C10" s="64">
        <f>VLOOKUP($E34,$A$30:$C$44,3,FALSE)</f>
        <v>1844</v>
      </c>
      <c r="D10" s="31"/>
      <c r="E10" s="105" t="s">
        <v>243</v>
      </c>
      <c r="F10" s="115">
        <v>1844</v>
      </c>
    </row>
    <row r="11" spans="1:7" ht="15.75" x14ac:dyDescent="0.25">
      <c r="A11" s="92">
        <v>6</v>
      </c>
      <c r="B11" s="64" t="str">
        <f>VLOOKUP($E35,$A$30:$C$44,2,FALSE)</f>
        <v>Estoril Praia Credibom</v>
      </c>
      <c r="C11" s="64">
        <f>VLOOKUP($E35,$A$30:$C$44,3,FALSE)</f>
        <v>1653</v>
      </c>
      <c r="D11" s="31"/>
      <c r="E11" s="105" t="s">
        <v>239</v>
      </c>
      <c r="F11" s="115">
        <v>1653</v>
      </c>
    </row>
    <row r="12" spans="1:7" ht="15.75" x14ac:dyDescent="0.25">
      <c r="A12" s="92">
        <v>7</v>
      </c>
      <c r="B12" s="64" t="str">
        <f>VLOOKUP($E36,$A$30:$C$44,2,FALSE)</f>
        <v>Pimpões Triatlo</v>
      </c>
      <c r="C12" s="64">
        <f>VLOOKUP($E36,$A$30:$C$44,3,FALSE)</f>
        <v>1479</v>
      </c>
      <c r="D12" s="31"/>
      <c r="E12" s="105" t="s">
        <v>235</v>
      </c>
      <c r="F12" s="115">
        <v>1479</v>
      </c>
    </row>
    <row r="13" spans="1:7" ht="15.75" x14ac:dyDescent="0.25">
      <c r="A13" s="92">
        <v>8</v>
      </c>
      <c r="B13" s="64" t="str">
        <f>VLOOKUP($E37,$A$30:$C$44,2,FALSE)</f>
        <v>SFRAA TRIATLO</v>
      </c>
      <c r="C13" s="64">
        <f>VLOOKUP($E37,$A$30:$C$44,3,FALSE)</f>
        <v>1304</v>
      </c>
      <c r="D13" s="31"/>
      <c r="E13" s="105" t="s">
        <v>246</v>
      </c>
      <c r="F13" s="115">
        <v>1304</v>
      </c>
    </row>
    <row r="14" spans="1:7" ht="15.75" x14ac:dyDescent="0.25">
      <c r="A14" s="92">
        <v>9</v>
      </c>
      <c r="B14" s="64" t="str">
        <f>VLOOKUP($E38,$A$30:$C$44,2,FALSE)</f>
        <v>GDR Manique de Cima</v>
      </c>
      <c r="C14" s="64">
        <f>VLOOKUP($E38,$A$30:$C$44,3,FALSE)</f>
        <v>1181</v>
      </c>
      <c r="D14" s="31"/>
      <c r="E14" s="105" t="s">
        <v>240</v>
      </c>
      <c r="F14" s="115">
        <v>1181</v>
      </c>
    </row>
    <row r="15" spans="1:7" ht="15.75" x14ac:dyDescent="0.25">
      <c r="A15" s="92">
        <v>10</v>
      </c>
      <c r="B15" s="64" t="str">
        <f>VLOOKUP($E39,$A$30:$C$44,2,FALSE)</f>
        <v>Peniche A. C.</v>
      </c>
      <c r="C15" s="64">
        <f>VLOOKUP($E39,$A$30:$C$44,3,FALSE)</f>
        <v>941</v>
      </c>
      <c r="D15" s="31"/>
      <c r="E15" s="105" t="s">
        <v>242</v>
      </c>
      <c r="F15" s="115">
        <v>941</v>
      </c>
    </row>
    <row r="16" spans="1:7" ht="15.75" x14ac:dyDescent="0.25">
      <c r="A16" s="92">
        <v>11</v>
      </c>
      <c r="B16" s="64" t="str">
        <f>VLOOKUP($E40,$A$30:$C$44,2,FALSE)</f>
        <v>CNATRIL Triatlo</v>
      </c>
      <c r="C16" s="64">
        <f>VLOOKUP($E40,$A$30:$C$44,3,FALSE)</f>
        <v>761</v>
      </c>
      <c r="D16" s="31"/>
      <c r="E16" s="105" t="s">
        <v>236</v>
      </c>
      <c r="F16" s="115">
        <v>761</v>
      </c>
    </row>
    <row r="17" spans="1:6" ht="15.75" x14ac:dyDescent="0.25">
      <c r="A17" s="92">
        <v>12</v>
      </c>
      <c r="B17" s="64" t="str">
        <f>VLOOKUP($E41,$A$30:$C$44,2,FALSE)</f>
        <v>União Desportiva da Batalha</v>
      </c>
      <c r="C17" s="64">
        <f>VLOOKUP($E41,$A$30:$C$44,3,FALSE)</f>
        <v>700</v>
      </c>
      <c r="D17" s="31"/>
      <c r="E17" s="105" t="s">
        <v>241</v>
      </c>
      <c r="F17" s="115">
        <v>700</v>
      </c>
    </row>
    <row r="18" spans="1:6" ht="15.75" x14ac:dyDescent="0.25">
      <c r="A18" s="92">
        <v>13</v>
      </c>
      <c r="B18" s="64" t="str">
        <f>VLOOKUP($E42,$A$30:$C$44,2,FALSE)</f>
        <v>CCDSintrense</v>
      </c>
      <c r="C18" s="64">
        <f>VLOOKUP($E42,$A$30:$C$44,3,FALSE)</f>
        <v>486</v>
      </c>
      <c r="D18" s="31"/>
      <c r="E18" s="105" t="s">
        <v>453</v>
      </c>
      <c r="F18" s="115">
        <v>486</v>
      </c>
    </row>
    <row r="19" spans="1:6" ht="15.75" x14ac:dyDescent="0.25">
      <c r="A19" s="92">
        <v>14</v>
      </c>
      <c r="B19" s="64" t="str">
        <f>VLOOKUP($E43,$A$30:$C$44,2,FALSE)</f>
        <v>Clube de Natação de Torres Novas</v>
      </c>
      <c r="C19" s="64">
        <f>VLOOKUP($E43,$A$30:$C$44,3,FALSE)</f>
        <v>200</v>
      </c>
      <c r="D19" s="31"/>
      <c r="E19" s="105" t="s">
        <v>536</v>
      </c>
      <c r="F19" s="115">
        <v>200</v>
      </c>
    </row>
    <row r="20" spans="1:6" ht="15.75" x14ac:dyDescent="0.25">
      <c r="A20" s="31"/>
      <c r="B20" s="31"/>
      <c r="C20" s="31"/>
    </row>
    <row r="21" spans="1:6" ht="15.95" hidden="1" customHeight="1" x14ac:dyDescent="0.25">
      <c r="A21" s="31"/>
      <c r="B21" s="31"/>
      <c r="C21" s="31"/>
    </row>
    <row r="22" spans="1:6" ht="15.75" hidden="1" x14ac:dyDescent="0.25">
      <c r="A22" s="31"/>
      <c r="B22" s="31"/>
      <c r="C22" s="31"/>
    </row>
    <row r="23" spans="1:6" ht="15.75" hidden="1" x14ac:dyDescent="0.25">
      <c r="A23" s="31"/>
      <c r="B23" s="31"/>
      <c r="C23" s="31"/>
    </row>
    <row r="24" spans="1:6" ht="15.75" hidden="1" x14ac:dyDescent="0.25">
      <c r="A24" s="31"/>
      <c r="B24" s="31"/>
      <c r="C24" s="31"/>
    </row>
    <row r="25" spans="1:6" ht="15.75" hidden="1" x14ac:dyDescent="0.25">
      <c r="A25" s="31"/>
      <c r="B25" s="31"/>
      <c r="C25" s="31"/>
    </row>
    <row r="26" spans="1:6" ht="15.75" hidden="1" x14ac:dyDescent="0.25">
      <c r="A26" s="109" t="s">
        <v>9</v>
      </c>
      <c r="B26" s="109"/>
      <c r="C26" s="109"/>
    </row>
    <row r="27" spans="1:6" ht="15.75" hidden="1" x14ac:dyDescent="0.25">
      <c r="A27" s="32"/>
    </row>
    <row r="28" spans="1:6" ht="15.75" hidden="1" x14ac:dyDescent="0.25">
      <c r="A28" s="110" t="s">
        <v>9</v>
      </c>
      <c r="B28" s="110"/>
      <c r="C28" s="110"/>
    </row>
    <row r="29" spans="1:6" ht="15.75" hidden="1" x14ac:dyDescent="0.25">
      <c r="A29" s="28" t="s">
        <v>7</v>
      </c>
      <c r="B29" s="29" t="s">
        <v>6</v>
      </c>
      <c r="C29" s="28" t="s">
        <v>8</v>
      </c>
    </row>
    <row r="30" spans="1:6" hidden="1" x14ac:dyDescent="0.25">
      <c r="A30" s="30">
        <f>C30</f>
        <v>3670</v>
      </c>
      <c r="B30" s="43" t="s">
        <v>238</v>
      </c>
      <c r="C30" s="30">
        <f>SUMIF('Escalões Jov'!G:G,'Clubes Jov'!B30,'Escalões Jov'!I:I)</f>
        <v>3670</v>
      </c>
      <c r="E30">
        <f t="shared" ref="E30:E43" si="0">LARGE($C$30:$C$44,A6)</f>
        <v>3670</v>
      </c>
    </row>
    <row r="31" spans="1:6" hidden="1" x14ac:dyDescent="0.25">
      <c r="A31" s="30">
        <f t="shared" ref="A31:A44" si="1">C31</f>
        <v>486</v>
      </c>
      <c r="B31" s="79" t="s">
        <v>453</v>
      </c>
      <c r="C31" s="30">
        <f>SUMIF('Escalões Jov'!G:G,'Clubes Jov'!B31,'Escalões Jov'!I:I)</f>
        <v>486</v>
      </c>
      <c r="E31">
        <f t="shared" si="0"/>
        <v>2953</v>
      </c>
    </row>
    <row r="32" spans="1:6" hidden="1" x14ac:dyDescent="0.25">
      <c r="A32" s="30">
        <f t="shared" si="1"/>
        <v>2671</v>
      </c>
      <c r="B32" s="43" t="s">
        <v>237</v>
      </c>
      <c r="C32" s="30">
        <f>SUMIF('Escalões Jov'!G:G,'Clubes Jov'!B32,'Escalões Jov'!I:I)</f>
        <v>2671</v>
      </c>
      <c r="E32">
        <f t="shared" si="0"/>
        <v>2671</v>
      </c>
    </row>
    <row r="33" spans="1:5" hidden="1" x14ac:dyDescent="0.25">
      <c r="A33" s="30">
        <f t="shared" si="1"/>
        <v>200</v>
      </c>
      <c r="B33" s="43" t="s">
        <v>536</v>
      </c>
      <c r="C33" s="30">
        <f>SUMIF('Escalões Jov'!G:G,'Clubes Jov'!B33,'Escalões Jov'!I:I)</f>
        <v>200</v>
      </c>
      <c r="E33">
        <f t="shared" si="0"/>
        <v>2062</v>
      </c>
    </row>
    <row r="34" spans="1:5" hidden="1" x14ac:dyDescent="0.25">
      <c r="A34" s="30">
        <f t="shared" si="1"/>
        <v>761</v>
      </c>
      <c r="B34" s="40" t="s">
        <v>236</v>
      </c>
      <c r="C34" s="30">
        <f>SUMIF('Escalões Jov'!G:G,'Clubes Jov'!B34,'Escalões Jov'!I:I)</f>
        <v>761</v>
      </c>
      <c r="E34">
        <f t="shared" si="0"/>
        <v>1844</v>
      </c>
    </row>
    <row r="35" spans="1:5" hidden="1" x14ac:dyDescent="0.25">
      <c r="A35" s="30">
        <f t="shared" si="1"/>
        <v>1653</v>
      </c>
      <c r="B35" s="40" t="s">
        <v>239</v>
      </c>
      <c r="C35" s="30">
        <f>SUMIF('Escalões Jov'!G:G,'Clubes Jov'!B35,'Escalões Jov'!I:I)</f>
        <v>1653</v>
      </c>
      <c r="E35">
        <f t="shared" si="0"/>
        <v>1653</v>
      </c>
    </row>
    <row r="36" spans="1:5" hidden="1" x14ac:dyDescent="0.25">
      <c r="A36" s="30">
        <f t="shared" si="1"/>
        <v>1181</v>
      </c>
      <c r="B36" s="40" t="s">
        <v>240</v>
      </c>
      <c r="C36" s="30">
        <f>SUMIF('Escalões Jov'!G:G,'Clubes Jov'!B36,'Escalões Jov'!I:I)</f>
        <v>1181</v>
      </c>
      <c r="E36">
        <f t="shared" si="0"/>
        <v>1479</v>
      </c>
    </row>
    <row r="37" spans="1:5" hidden="1" x14ac:dyDescent="0.25">
      <c r="A37" s="30">
        <f t="shared" si="1"/>
        <v>2062</v>
      </c>
      <c r="B37" s="40" t="s">
        <v>245</v>
      </c>
      <c r="C37" s="30">
        <f>SUMIF('Escalões Jov'!G:G,'Clubes Jov'!B37,'Escalões Jov'!I:I)</f>
        <v>2062</v>
      </c>
      <c r="E37">
        <f t="shared" si="0"/>
        <v>1304</v>
      </c>
    </row>
    <row r="38" spans="1:5" hidden="1" x14ac:dyDescent="0.25">
      <c r="A38" s="30">
        <f t="shared" si="1"/>
        <v>941</v>
      </c>
      <c r="B38" s="40" t="s">
        <v>242</v>
      </c>
      <c r="C38" s="30">
        <f>SUMIF('Escalões Jov'!G:G,'Clubes Jov'!B38,'Escalões Jov'!I:I)</f>
        <v>941</v>
      </c>
      <c r="E38">
        <f t="shared" si="0"/>
        <v>1181</v>
      </c>
    </row>
    <row r="39" spans="1:5" hidden="1" x14ac:dyDescent="0.25">
      <c r="A39" s="30">
        <f t="shared" si="1"/>
        <v>1479</v>
      </c>
      <c r="B39" s="40" t="s">
        <v>235</v>
      </c>
      <c r="C39" s="30">
        <f>SUMIF('Escalões Jov'!G:G,'Clubes Jov'!B39,'Escalões Jov'!I:I)</f>
        <v>1479</v>
      </c>
      <c r="E39">
        <f t="shared" si="0"/>
        <v>941</v>
      </c>
    </row>
    <row r="40" spans="1:5" hidden="1" x14ac:dyDescent="0.25">
      <c r="A40" s="30">
        <f t="shared" si="1"/>
        <v>1304</v>
      </c>
      <c r="B40" s="40" t="s">
        <v>246</v>
      </c>
      <c r="C40" s="30">
        <f>SUMIF('Escalões Jov'!G:G,'Clubes Jov'!B40,'Escalões Jov'!I:I)</f>
        <v>1304</v>
      </c>
      <c r="E40">
        <f t="shared" si="0"/>
        <v>761</v>
      </c>
    </row>
    <row r="41" spans="1:5" hidden="1" x14ac:dyDescent="0.25">
      <c r="A41" s="30">
        <f t="shared" si="1"/>
        <v>2953</v>
      </c>
      <c r="B41" s="40" t="s">
        <v>244</v>
      </c>
      <c r="C41" s="30">
        <f>SUMIF('Escalões Jov'!G:G,'Clubes Jov'!B41,'Escalões Jov'!I:I)</f>
        <v>2953</v>
      </c>
      <c r="E41">
        <f t="shared" si="0"/>
        <v>700</v>
      </c>
    </row>
    <row r="42" spans="1:5" hidden="1" x14ac:dyDescent="0.25">
      <c r="A42" s="30">
        <f t="shared" si="1"/>
        <v>1844</v>
      </c>
      <c r="B42" s="40" t="s">
        <v>243</v>
      </c>
      <c r="C42" s="30">
        <f>SUMIF('Escalões Jov'!G:G,'Clubes Jov'!B42,'Escalões Jov'!I:I)</f>
        <v>1844</v>
      </c>
      <c r="E42">
        <f t="shared" si="0"/>
        <v>486</v>
      </c>
    </row>
    <row r="43" spans="1:5" hidden="1" x14ac:dyDescent="0.25">
      <c r="A43" s="30">
        <f t="shared" si="1"/>
        <v>700</v>
      </c>
      <c r="B43" s="40" t="s">
        <v>241</v>
      </c>
      <c r="C43" s="30">
        <f>SUMIF('Escalões Jov'!G:G,'Clubes Jov'!B43,'Escalões Jov'!I:I)</f>
        <v>700</v>
      </c>
      <c r="E43">
        <f t="shared" si="0"/>
        <v>200</v>
      </c>
    </row>
    <row r="44" spans="1:5" hidden="1" x14ac:dyDescent="0.25">
      <c r="A44" s="30">
        <f t="shared" si="1"/>
        <v>0</v>
      </c>
      <c r="B44" s="40"/>
      <c r="C44" s="30">
        <f>SUMIF('Escalões Jov'!G:G,'Clubes Jov'!B44,'Escalões Jov'!I:I)</f>
        <v>0</v>
      </c>
      <c r="E44" t="e">
        <f>LARGE($C$30:$C$44,#REF!)</f>
        <v>#REF!</v>
      </c>
    </row>
    <row r="45" spans="1:5" hidden="1" x14ac:dyDescent="0.25"/>
  </sheetData>
  <sortState ref="E6:F19">
    <sortCondition descending="1" ref="F6:F19"/>
  </sortState>
  <mergeCells count="3">
    <mergeCell ref="A26:C26"/>
    <mergeCell ref="A28:C28"/>
    <mergeCell ref="A4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2"/>
  <sheetViews>
    <sheetView workbookViewId="0">
      <selection activeCell="A2" sqref="A2"/>
    </sheetView>
  </sheetViews>
  <sheetFormatPr defaultRowHeight="15" x14ac:dyDescent="0.25"/>
  <sheetData>
    <row r="1" spans="1:2" x14ac:dyDescent="0.25">
      <c r="A1" s="33"/>
      <c r="B1" s="34" t="s">
        <v>10</v>
      </c>
    </row>
    <row r="2" spans="1:2" x14ac:dyDescent="0.25">
      <c r="A2" s="33" t="s">
        <v>11</v>
      </c>
      <c r="B2" s="35">
        <v>100</v>
      </c>
    </row>
    <row r="3" spans="1:2" x14ac:dyDescent="0.25">
      <c r="A3" s="33" t="s">
        <v>12</v>
      </c>
      <c r="B3" s="36">
        <v>99</v>
      </c>
    </row>
    <row r="4" spans="1:2" x14ac:dyDescent="0.25">
      <c r="A4" s="33" t="s">
        <v>13</v>
      </c>
      <c r="B4" s="36">
        <v>98</v>
      </c>
    </row>
    <row r="5" spans="1:2" x14ac:dyDescent="0.25">
      <c r="A5" s="33" t="s">
        <v>14</v>
      </c>
      <c r="B5" s="35">
        <v>97</v>
      </c>
    </row>
    <row r="6" spans="1:2" x14ac:dyDescent="0.25">
      <c r="A6" s="33" t="s">
        <v>15</v>
      </c>
      <c r="B6" s="36">
        <v>96</v>
      </c>
    </row>
    <row r="7" spans="1:2" x14ac:dyDescent="0.25">
      <c r="A7" s="33" t="s">
        <v>16</v>
      </c>
      <c r="B7" s="36">
        <v>95</v>
      </c>
    </row>
    <row r="8" spans="1:2" x14ac:dyDescent="0.25">
      <c r="A8" s="33" t="s">
        <v>17</v>
      </c>
      <c r="B8" s="35">
        <v>94</v>
      </c>
    </row>
    <row r="9" spans="1:2" x14ac:dyDescent="0.25">
      <c r="A9" s="33" t="s">
        <v>18</v>
      </c>
      <c r="B9" s="36">
        <v>93</v>
      </c>
    </row>
    <row r="10" spans="1:2" x14ac:dyDescent="0.25">
      <c r="A10" s="33" t="s">
        <v>19</v>
      </c>
      <c r="B10" s="36">
        <v>92</v>
      </c>
    </row>
    <row r="11" spans="1:2" x14ac:dyDescent="0.25">
      <c r="A11" s="33" t="s">
        <v>20</v>
      </c>
      <c r="B11" s="35">
        <v>91</v>
      </c>
    </row>
    <row r="12" spans="1:2" x14ac:dyDescent="0.25">
      <c r="A12" s="33" t="s">
        <v>21</v>
      </c>
      <c r="B12" s="36">
        <v>90</v>
      </c>
    </row>
    <row r="13" spans="1:2" x14ac:dyDescent="0.25">
      <c r="A13" s="33" t="s">
        <v>22</v>
      </c>
      <c r="B13" s="36">
        <v>89</v>
      </c>
    </row>
    <row r="14" spans="1:2" x14ac:dyDescent="0.25">
      <c r="A14" s="33" t="s">
        <v>23</v>
      </c>
      <c r="B14" s="35">
        <v>88</v>
      </c>
    </row>
    <row r="15" spans="1:2" x14ac:dyDescent="0.25">
      <c r="A15" s="33" t="s">
        <v>24</v>
      </c>
      <c r="B15" s="36">
        <v>87</v>
      </c>
    </row>
    <row r="16" spans="1:2" x14ac:dyDescent="0.25">
      <c r="A16" s="33" t="s">
        <v>25</v>
      </c>
      <c r="B16" s="36">
        <v>86</v>
      </c>
    </row>
    <row r="17" spans="1:2" x14ac:dyDescent="0.25">
      <c r="A17" s="33" t="s">
        <v>26</v>
      </c>
      <c r="B17" s="35">
        <v>85</v>
      </c>
    </row>
    <row r="18" spans="1:2" x14ac:dyDescent="0.25">
      <c r="A18" s="33" t="s">
        <v>27</v>
      </c>
      <c r="B18" s="36">
        <v>84</v>
      </c>
    </row>
    <row r="19" spans="1:2" x14ac:dyDescent="0.25">
      <c r="A19" s="33" t="s">
        <v>28</v>
      </c>
      <c r="B19" s="36">
        <v>83</v>
      </c>
    </row>
    <row r="20" spans="1:2" x14ac:dyDescent="0.25">
      <c r="A20" s="33" t="s">
        <v>29</v>
      </c>
      <c r="B20" s="35">
        <v>82</v>
      </c>
    </row>
    <row r="21" spans="1:2" x14ac:dyDescent="0.25">
      <c r="A21" s="33" t="s">
        <v>30</v>
      </c>
      <c r="B21" s="36">
        <v>81</v>
      </c>
    </row>
    <row r="22" spans="1:2" x14ac:dyDescent="0.25">
      <c r="A22" s="33" t="s">
        <v>31</v>
      </c>
      <c r="B22" s="36">
        <v>80</v>
      </c>
    </row>
    <row r="23" spans="1:2" x14ac:dyDescent="0.25">
      <c r="A23" s="33" t="s">
        <v>32</v>
      </c>
      <c r="B23" s="35">
        <v>79</v>
      </c>
    </row>
    <row r="24" spans="1:2" x14ac:dyDescent="0.25">
      <c r="A24" s="33" t="s">
        <v>33</v>
      </c>
      <c r="B24" s="36">
        <v>78</v>
      </c>
    </row>
    <row r="25" spans="1:2" x14ac:dyDescent="0.25">
      <c r="A25" s="33" t="s">
        <v>34</v>
      </c>
      <c r="B25" s="36">
        <v>77</v>
      </c>
    </row>
    <row r="26" spans="1:2" x14ac:dyDescent="0.25">
      <c r="A26" s="33" t="s">
        <v>35</v>
      </c>
      <c r="B26" s="35">
        <v>76</v>
      </c>
    </row>
    <row r="27" spans="1:2" x14ac:dyDescent="0.25">
      <c r="A27" s="33" t="s">
        <v>36</v>
      </c>
      <c r="B27" s="36">
        <v>75</v>
      </c>
    </row>
    <row r="28" spans="1:2" x14ac:dyDescent="0.25">
      <c r="A28" s="33" t="s">
        <v>37</v>
      </c>
      <c r="B28" s="36">
        <v>74</v>
      </c>
    </row>
    <row r="29" spans="1:2" x14ac:dyDescent="0.25">
      <c r="A29" s="33" t="s">
        <v>38</v>
      </c>
      <c r="B29" s="35">
        <v>73</v>
      </c>
    </row>
    <row r="30" spans="1:2" x14ac:dyDescent="0.25">
      <c r="A30" s="33" t="s">
        <v>39</v>
      </c>
      <c r="B30" s="36">
        <v>72</v>
      </c>
    </row>
    <row r="31" spans="1:2" x14ac:dyDescent="0.25">
      <c r="A31" s="33" t="s">
        <v>40</v>
      </c>
      <c r="B31" s="36">
        <v>71</v>
      </c>
    </row>
    <row r="32" spans="1:2" x14ac:dyDescent="0.25">
      <c r="A32" s="33" t="s">
        <v>41</v>
      </c>
      <c r="B32" s="35">
        <v>70</v>
      </c>
    </row>
    <row r="33" spans="1:2" x14ac:dyDescent="0.25">
      <c r="A33" s="33" t="s">
        <v>42</v>
      </c>
      <c r="B33" s="36">
        <v>69</v>
      </c>
    </row>
    <row r="34" spans="1:2" x14ac:dyDescent="0.25">
      <c r="A34" s="33" t="s">
        <v>43</v>
      </c>
      <c r="B34" s="36">
        <v>68</v>
      </c>
    </row>
    <row r="35" spans="1:2" x14ac:dyDescent="0.25">
      <c r="A35" s="33" t="s">
        <v>44</v>
      </c>
      <c r="B35" s="35">
        <v>67</v>
      </c>
    </row>
    <row r="36" spans="1:2" x14ac:dyDescent="0.25">
      <c r="A36" s="33" t="s">
        <v>45</v>
      </c>
      <c r="B36" s="36">
        <v>66</v>
      </c>
    </row>
    <row r="37" spans="1:2" x14ac:dyDescent="0.25">
      <c r="A37" s="33" t="s">
        <v>46</v>
      </c>
      <c r="B37" s="36">
        <v>65</v>
      </c>
    </row>
    <row r="38" spans="1:2" x14ac:dyDescent="0.25">
      <c r="A38" s="33" t="s">
        <v>47</v>
      </c>
      <c r="B38" s="35">
        <v>64</v>
      </c>
    </row>
    <row r="39" spans="1:2" x14ac:dyDescent="0.25">
      <c r="A39" s="33" t="s">
        <v>48</v>
      </c>
      <c r="B39" s="36">
        <v>63</v>
      </c>
    </row>
    <row r="40" spans="1:2" x14ac:dyDescent="0.25">
      <c r="A40" s="33" t="s">
        <v>49</v>
      </c>
      <c r="B40" s="36">
        <v>62</v>
      </c>
    </row>
    <row r="41" spans="1:2" x14ac:dyDescent="0.25">
      <c r="A41" s="33" t="s">
        <v>50</v>
      </c>
      <c r="B41" s="35">
        <v>61</v>
      </c>
    </row>
    <row r="42" spans="1:2" x14ac:dyDescent="0.25">
      <c r="A42" s="33" t="s">
        <v>51</v>
      </c>
      <c r="B42" s="36">
        <v>60</v>
      </c>
    </row>
    <row r="43" spans="1:2" x14ac:dyDescent="0.25">
      <c r="A43" s="33" t="s">
        <v>52</v>
      </c>
      <c r="B43" s="36">
        <v>59</v>
      </c>
    </row>
    <row r="44" spans="1:2" x14ac:dyDescent="0.25">
      <c r="A44" s="33" t="s">
        <v>53</v>
      </c>
      <c r="B44" s="35">
        <v>58</v>
      </c>
    </row>
    <row r="45" spans="1:2" x14ac:dyDescent="0.25">
      <c r="A45" s="33" t="s">
        <v>54</v>
      </c>
      <c r="B45" s="36">
        <v>57</v>
      </c>
    </row>
    <row r="46" spans="1:2" x14ac:dyDescent="0.25">
      <c r="A46" s="33" t="s">
        <v>55</v>
      </c>
      <c r="B46" s="36">
        <v>56</v>
      </c>
    </row>
    <row r="47" spans="1:2" x14ac:dyDescent="0.25">
      <c r="A47" s="33" t="s">
        <v>56</v>
      </c>
      <c r="B47" s="35">
        <v>55</v>
      </c>
    </row>
    <row r="48" spans="1:2" x14ac:dyDescent="0.25">
      <c r="A48" s="33" t="s">
        <v>57</v>
      </c>
      <c r="B48" s="36">
        <v>54</v>
      </c>
    </row>
    <row r="49" spans="1:2" x14ac:dyDescent="0.25">
      <c r="A49" s="33" t="s">
        <v>58</v>
      </c>
      <c r="B49" s="36">
        <v>53</v>
      </c>
    </row>
    <row r="50" spans="1:2" x14ac:dyDescent="0.25">
      <c r="A50" s="33" t="s">
        <v>59</v>
      </c>
      <c r="B50" s="35">
        <v>52</v>
      </c>
    </row>
    <row r="51" spans="1:2" x14ac:dyDescent="0.25">
      <c r="A51" s="33" t="s">
        <v>60</v>
      </c>
      <c r="B51" s="36">
        <v>51</v>
      </c>
    </row>
    <row r="52" spans="1:2" x14ac:dyDescent="0.25">
      <c r="A52" s="33" t="s">
        <v>61</v>
      </c>
      <c r="B52" s="36">
        <v>50</v>
      </c>
    </row>
    <row r="53" spans="1:2" x14ac:dyDescent="0.25">
      <c r="A53" s="33" t="s">
        <v>62</v>
      </c>
      <c r="B53" s="35">
        <v>49</v>
      </c>
    </row>
    <row r="54" spans="1:2" x14ac:dyDescent="0.25">
      <c r="A54" s="33" t="s">
        <v>63</v>
      </c>
      <c r="B54" s="36">
        <v>48</v>
      </c>
    </row>
    <row r="55" spans="1:2" x14ac:dyDescent="0.25">
      <c r="A55" s="33" t="s">
        <v>64</v>
      </c>
      <c r="B55" s="36">
        <v>47</v>
      </c>
    </row>
    <row r="56" spans="1:2" x14ac:dyDescent="0.25">
      <c r="A56" s="33" t="s">
        <v>65</v>
      </c>
      <c r="B56" s="35">
        <v>46</v>
      </c>
    </row>
    <row r="57" spans="1:2" x14ac:dyDescent="0.25">
      <c r="A57" s="33" t="s">
        <v>66</v>
      </c>
      <c r="B57" s="36">
        <v>45</v>
      </c>
    </row>
    <row r="58" spans="1:2" x14ac:dyDescent="0.25">
      <c r="A58" s="33" t="s">
        <v>67</v>
      </c>
      <c r="B58" s="36">
        <v>44</v>
      </c>
    </row>
    <row r="59" spans="1:2" x14ac:dyDescent="0.25">
      <c r="A59" s="33" t="s">
        <v>68</v>
      </c>
      <c r="B59" s="35">
        <v>43</v>
      </c>
    </row>
    <row r="60" spans="1:2" x14ac:dyDescent="0.25">
      <c r="A60" s="33" t="s">
        <v>69</v>
      </c>
      <c r="B60" s="36">
        <v>42</v>
      </c>
    </row>
    <row r="61" spans="1:2" x14ac:dyDescent="0.25">
      <c r="A61" s="33" t="s">
        <v>70</v>
      </c>
      <c r="B61" s="36">
        <v>41</v>
      </c>
    </row>
    <row r="62" spans="1:2" x14ac:dyDescent="0.25">
      <c r="A62" s="33" t="s">
        <v>71</v>
      </c>
      <c r="B62" s="35">
        <v>40</v>
      </c>
    </row>
    <row r="63" spans="1:2" x14ac:dyDescent="0.25">
      <c r="A63" s="33" t="s">
        <v>72</v>
      </c>
      <c r="B63" s="36">
        <v>39</v>
      </c>
    </row>
    <row r="64" spans="1:2" x14ac:dyDescent="0.25">
      <c r="A64" s="33" t="s">
        <v>73</v>
      </c>
      <c r="B64" s="36">
        <v>38</v>
      </c>
    </row>
    <row r="65" spans="1:2" x14ac:dyDescent="0.25">
      <c r="A65" s="33" t="s">
        <v>74</v>
      </c>
      <c r="B65" s="35">
        <v>37</v>
      </c>
    </row>
    <row r="66" spans="1:2" x14ac:dyDescent="0.25">
      <c r="A66" s="33" t="s">
        <v>75</v>
      </c>
      <c r="B66" s="36">
        <v>36</v>
      </c>
    </row>
    <row r="67" spans="1:2" x14ac:dyDescent="0.25">
      <c r="A67" s="33" t="s">
        <v>76</v>
      </c>
      <c r="B67" s="36">
        <v>35</v>
      </c>
    </row>
    <row r="68" spans="1:2" x14ac:dyDescent="0.25">
      <c r="A68" s="33" t="s">
        <v>77</v>
      </c>
      <c r="B68" s="35">
        <v>34</v>
      </c>
    </row>
    <row r="69" spans="1:2" x14ac:dyDescent="0.25">
      <c r="A69" s="33" t="s">
        <v>78</v>
      </c>
      <c r="B69" s="36">
        <v>33</v>
      </c>
    </row>
    <row r="70" spans="1:2" x14ac:dyDescent="0.25">
      <c r="A70" s="33" t="s">
        <v>79</v>
      </c>
      <c r="B70" s="36">
        <v>32</v>
      </c>
    </row>
    <row r="71" spans="1:2" x14ac:dyDescent="0.25">
      <c r="A71" s="33" t="s">
        <v>80</v>
      </c>
      <c r="B71" s="35">
        <v>31</v>
      </c>
    </row>
    <row r="72" spans="1:2" x14ac:dyDescent="0.25">
      <c r="A72" s="33" t="s">
        <v>81</v>
      </c>
      <c r="B72" s="36">
        <v>30</v>
      </c>
    </row>
    <row r="73" spans="1:2" x14ac:dyDescent="0.25">
      <c r="A73" s="33" t="s">
        <v>82</v>
      </c>
      <c r="B73" s="36">
        <v>29</v>
      </c>
    </row>
    <row r="74" spans="1:2" x14ac:dyDescent="0.25">
      <c r="A74" s="33" t="s">
        <v>83</v>
      </c>
      <c r="B74" s="35">
        <v>28</v>
      </c>
    </row>
    <row r="75" spans="1:2" x14ac:dyDescent="0.25">
      <c r="A75" s="33" t="s">
        <v>84</v>
      </c>
      <c r="B75" s="36">
        <v>27</v>
      </c>
    </row>
    <row r="76" spans="1:2" x14ac:dyDescent="0.25">
      <c r="A76" s="33" t="s">
        <v>85</v>
      </c>
      <c r="B76" s="36">
        <v>26</v>
      </c>
    </row>
    <row r="77" spans="1:2" x14ac:dyDescent="0.25">
      <c r="A77" s="33" t="s">
        <v>86</v>
      </c>
      <c r="B77" s="35">
        <v>25</v>
      </c>
    </row>
    <row r="78" spans="1:2" x14ac:dyDescent="0.25">
      <c r="A78" s="33" t="s">
        <v>87</v>
      </c>
      <c r="B78" s="36">
        <v>24</v>
      </c>
    </row>
    <row r="79" spans="1:2" x14ac:dyDescent="0.25">
      <c r="A79" s="33" t="s">
        <v>88</v>
      </c>
      <c r="B79" s="36">
        <v>23</v>
      </c>
    </row>
    <row r="80" spans="1:2" x14ac:dyDescent="0.25">
      <c r="A80" s="33" t="s">
        <v>89</v>
      </c>
      <c r="B80" s="35">
        <v>22</v>
      </c>
    </row>
    <row r="81" spans="1:2" x14ac:dyDescent="0.25">
      <c r="A81" s="33" t="s">
        <v>90</v>
      </c>
      <c r="B81" s="36">
        <v>21</v>
      </c>
    </row>
    <row r="82" spans="1:2" x14ac:dyDescent="0.25">
      <c r="A82" s="33" t="s">
        <v>91</v>
      </c>
      <c r="B82" s="36">
        <v>20</v>
      </c>
    </row>
    <row r="83" spans="1:2" x14ac:dyDescent="0.25">
      <c r="A83" s="33" t="s">
        <v>92</v>
      </c>
      <c r="B83" s="35">
        <v>19</v>
      </c>
    </row>
    <row r="84" spans="1:2" x14ac:dyDescent="0.25">
      <c r="A84" s="33" t="s">
        <v>93</v>
      </c>
      <c r="B84" s="36">
        <v>18</v>
      </c>
    </row>
    <row r="85" spans="1:2" x14ac:dyDescent="0.25">
      <c r="A85" s="33" t="s">
        <v>94</v>
      </c>
      <c r="B85" s="36">
        <v>17</v>
      </c>
    </row>
    <row r="86" spans="1:2" x14ac:dyDescent="0.25">
      <c r="A86" s="33" t="s">
        <v>95</v>
      </c>
      <c r="B86" s="35">
        <v>16</v>
      </c>
    </row>
    <row r="87" spans="1:2" x14ac:dyDescent="0.25">
      <c r="A87" s="33" t="s">
        <v>96</v>
      </c>
      <c r="B87" s="36">
        <v>15</v>
      </c>
    </row>
    <row r="88" spans="1:2" x14ac:dyDescent="0.25">
      <c r="A88" s="33" t="s">
        <v>97</v>
      </c>
      <c r="B88" s="36">
        <v>14</v>
      </c>
    </row>
    <row r="89" spans="1:2" x14ac:dyDescent="0.25">
      <c r="A89" s="33" t="s">
        <v>98</v>
      </c>
      <c r="B89" s="35">
        <v>13</v>
      </c>
    </row>
    <row r="90" spans="1:2" x14ac:dyDescent="0.25">
      <c r="A90" s="33" t="s">
        <v>99</v>
      </c>
      <c r="B90" s="36">
        <v>12</v>
      </c>
    </row>
    <row r="91" spans="1:2" x14ac:dyDescent="0.25">
      <c r="A91" s="33" t="s">
        <v>100</v>
      </c>
      <c r="B91" s="36">
        <v>11</v>
      </c>
    </row>
    <row r="92" spans="1:2" x14ac:dyDescent="0.25">
      <c r="A92" s="33" t="s">
        <v>101</v>
      </c>
      <c r="B92" s="35">
        <v>10</v>
      </c>
    </row>
    <row r="93" spans="1:2" x14ac:dyDescent="0.25">
      <c r="A93" s="33" t="s">
        <v>102</v>
      </c>
      <c r="B93" s="36">
        <v>9</v>
      </c>
    </row>
    <row r="94" spans="1:2" x14ac:dyDescent="0.25">
      <c r="A94" s="33" t="s">
        <v>103</v>
      </c>
      <c r="B94" s="36">
        <v>8</v>
      </c>
    </row>
    <row r="95" spans="1:2" x14ac:dyDescent="0.25">
      <c r="A95" s="33" t="s">
        <v>104</v>
      </c>
      <c r="B95" s="35">
        <v>7</v>
      </c>
    </row>
    <row r="96" spans="1:2" x14ac:dyDescent="0.25">
      <c r="A96" s="33" t="s">
        <v>105</v>
      </c>
      <c r="B96" s="36">
        <v>6</v>
      </c>
    </row>
    <row r="97" spans="1:2" x14ac:dyDescent="0.25">
      <c r="A97" s="33" t="s">
        <v>106</v>
      </c>
      <c r="B97" s="36">
        <v>5</v>
      </c>
    </row>
    <row r="98" spans="1:2" x14ac:dyDescent="0.25">
      <c r="A98" s="33" t="s">
        <v>107</v>
      </c>
      <c r="B98" s="35">
        <v>4</v>
      </c>
    </row>
    <row r="99" spans="1:2" x14ac:dyDescent="0.25">
      <c r="A99" s="33" t="s">
        <v>108</v>
      </c>
      <c r="B99" s="36">
        <v>3</v>
      </c>
    </row>
    <row r="100" spans="1:2" x14ac:dyDescent="0.25">
      <c r="A100" s="33" t="s">
        <v>109</v>
      </c>
      <c r="B100" s="36">
        <v>2</v>
      </c>
    </row>
    <row r="101" spans="1:2" x14ac:dyDescent="0.25">
      <c r="A101" s="33" t="s">
        <v>110</v>
      </c>
      <c r="B101" s="37">
        <v>1</v>
      </c>
    </row>
    <row r="102" spans="1:2" x14ac:dyDescent="0.25">
      <c r="A102" s="33" t="s">
        <v>111</v>
      </c>
      <c r="B102" s="37">
        <v>1</v>
      </c>
    </row>
    <row r="103" spans="1:2" x14ac:dyDescent="0.25">
      <c r="A103" s="33" t="s">
        <v>112</v>
      </c>
      <c r="B103" s="37">
        <v>1</v>
      </c>
    </row>
    <row r="104" spans="1:2" x14ac:dyDescent="0.25">
      <c r="A104" s="33" t="s">
        <v>113</v>
      </c>
      <c r="B104" s="37">
        <v>1</v>
      </c>
    </row>
    <row r="105" spans="1:2" x14ac:dyDescent="0.25">
      <c r="A105" s="33" t="s">
        <v>114</v>
      </c>
      <c r="B105" s="37">
        <v>1</v>
      </c>
    </row>
    <row r="106" spans="1:2" x14ac:dyDescent="0.25">
      <c r="A106" s="33" t="s">
        <v>115</v>
      </c>
      <c r="B106" s="37">
        <v>1</v>
      </c>
    </row>
    <row r="107" spans="1:2" x14ac:dyDescent="0.25">
      <c r="A107" s="33" t="s">
        <v>116</v>
      </c>
      <c r="B107" s="37">
        <v>1</v>
      </c>
    </row>
    <row r="108" spans="1:2" x14ac:dyDescent="0.25">
      <c r="A108" s="33" t="s">
        <v>117</v>
      </c>
      <c r="B108" s="37">
        <v>1</v>
      </c>
    </row>
    <row r="109" spans="1:2" x14ac:dyDescent="0.25">
      <c r="A109" s="33" t="s">
        <v>118</v>
      </c>
      <c r="B109" s="37">
        <v>1</v>
      </c>
    </row>
    <row r="110" spans="1:2" x14ac:dyDescent="0.25">
      <c r="A110" s="33" t="s">
        <v>119</v>
      </c>
      <c r="B110" s="37">
        <v>1</v>
      </c>
    </row>
    <row r="111" spans="1:2" x14ac:dyDescent="0.25">
      <c r="A111" s="33" t="s">
        <v>120</v>
      </c>
      <c r="B111" s="37">
        <v>1</v>
      </c>
    </row>
    <row r="112" spans="1:2" x14ac:dyDescent="0.25">
      <c r="A112" s="33" t="s">
        <v>121</v>
      </c>
      <c r="B112" s="37">
        <v>1</v>
      </c>
    </row>
    <row r="113" spans="1:2" x14ac:dyDescent="0.25">
      <c r="A113" s="33" t="s">
        <v>122</v>
      </c>
      <c r="B113" s="37">
        <v>1</v>
      </c>
    </row>
    <row r="114" spans="1:2" x14ac:dyDescent="0.25">
      <c r="A114" s="33" t="s">
        <v>123</v>
      </c>
      <c r="B114" s="37">
        <v>1</v>
      </c>
    </row>
    <row r="115" spans="1:2" x14ac:dyDescent="0.25">
      <c r="A115" s="33" t="s">
        <v>124</v>
      </c>
      <c r="B115" s="37">
        <v>1</v>
      </c>
    </row>
    <row r="116" spans="1:2" x14ac:dyDescent="0.25">
      <c r="A116" s="33" t="s">
        <v>125</v>
      </c>
      <c r="B116" s="37">
        <v>1</v>
      </c>
    </row>
    <row r="117" spans="1:2" x14ac:dyDescent="0.25">
      <c r="A117" s="33" t="s">
        <v>126</v>
      </c>
      <c r="B117" s="37">
        <v>1</v>
      </c>
    </row>
    <row r="118" spans="1:2" x14ac:dyDescent="0.25">
      <c r="A118" s="33" t="s">
        <v>127</v>
      </c>
      <c r="B118" s="37">
        <v>1</v>
      </c>
    </row>
    <row r="119" spans="1:2" x14ac:dyDescent="0.25">
      <c r="A119" s="33" t="s">
        <v>128</v>
      </c>
      <c r="B119" s="37">
        <v>1</v>
      </c>
    </row>
    <row r="120" spans="1:2" x14ac:dyDescent="0.25">
      <c r="A120" s="33" t="s">
        <v>129</v>
      </c>
      <c r="B120" s="37">
        <v>1</v>
      </c>
    </row>
    <row r="121" spans="1:2" x14ac:dyDescent="0.25">
      <c r="A121" s="33" t="s">
        <v>130</v>
      </c>
      <c r="B121" s="37">
        <v>1</v>
      </c>
    </row>
    <row r="122" spans="1:2" x14ac:dyDescent="0.25">
      <c r="A122" s="33" t="s">
        <v>131</v>
      </c>
      <c r="B122" s="37">
        <v>1</v>
      </c>
    </row>
    <row r="123" spans="1:2" x14ac:dyDescent="0.25">
      <c r="A123" s="33" t="s">
        <v>132</v>
      </c>
      <c r="B123" s="37">
        <v>1</v>
      </c>
    </row>
    <row r="124" spans="1:2" x14ac:dyDescent="0.25">
      <c r="A124" s="33" t="s">
        <v>133</v>
      </c>
      <c r="B124" s="37">
        <v>1</v>
      </c>
    </row>
    <row r="125" spans="1:2" x14ac:dyDescent="0.25">
      <c r="A125" s="33" t="s">
        <v>134</v>
      </c>
      <c r="B125" s="37">
        <v>1</v>
      </c>
    </row>
    <row r="126" spans="1:2" x14ac:dyDescent="0.25">
      <c r="A126" s="33" t="s">
        <v>135</v>
      </c>
      <c r="B126" s="37">
        <v>1</v>
      </c>
    </row>
    <row r="127" spans="1:2" x14ac:dyDescent="0.25">
      <c r="A127" s="33" t="s">
        <v>136</v>
      </c>
      <c r="B127" s="37">
        <v>1</v>
      </c>
    </row>
    <row r="128" spans="1:2" x14ac:dyDescent="0.25">
      <c r="A128" s="33" t="s">
        <v>137</v>
      </c>
      <c r="B128" s="37">
        <v>1</v>
      </c>
    </row>
    <row r="129" spans="1:2" x14ac:dyDescent="0.25">
      <c r="A129" s="33" t="s">
        <v>138</v>
      </c>
      <c r="B129" s="37">
        <v>1</v>
      </c>
    </row>
    <row r="130" spans="1:2" x14ac:dyDescent="0.25">
      <c r="A130" s="33" t="s">
        <v>139</v>
      </c>
      <c r="B130" s="37">
        <v>1</v>
      </c>
    </row>
    <row r="131" spans="1:2" x14ac:dyDescent="0.25">
      <c r="A131" s="33" t="s">
        <v>140</v>
      </c>
      <c r="B131" s="37">
        <v>1</v>
      </c>
    </row>
    <row r="132" spans="1:2" x14ac:dyDescent="0.25">
      <c r="A132" s="33" t="s">
        <v>141</v>
      </c>
      <c r="B132" s="37">
        <v>1</v>
      </c>
    </row>
    <row r="133" spans="1:2" x14ac:dyDescent="0.25">
      <c r="A133" s="33" t="s">
        <v>142</v>
      </c>
      <c r="B133" s="37">
        <v>1</v>
      </c>
    </row>
    <row r="134" spans="1:2" x14ac:dyDescent="0.25">
      <c r="A134" s="33" t="s">
        <v>143</v>
      </c>
      <c r="B134" s="37">
        <v>1</v>
      </c>
    </row>
    <row r="135" spans="1:2" x14ac:dyDescent="0.25">
      <c r="A135" s="33" t="s">
        <v>144</v>
      </c>
      <c r="B135" s="37">
        <v>1</v>
      </c>
    </row>
    <row r="136" spans="1:2" x14ac:dyDescent="0.25">
      <c r="A136" s="33" t="s">
        <v>145</v>
      </c>
      <c r="B136" s="37">
        <v>1</v>
      </c>
    </row>
    <row r="137" spans="1:2" x14ac:dyDescent="0.25">
      <c r="A137" s="33" t="s">
        <v>146</v>
      </c>
      <c r="B137" s="37">
        <v>1</v>
      </c>
    </row>
    <row r="138" spans="1:2" x14ac:dyDescent="0.25">
      <c r="A138" s="33" t="s">
        <v>147</v>
      </c>
      <c r="B138" s="37">
        <v>1</v>
      </c>
    </row>
    <row r="139" spans="1:2" x14ac:dyDescent="0.25">
      <c r="A139" s="33" t="s">
        <v>148</v>
      </c>
      <c r="B139" s="37">
        <v>1</v>
      </c>
    </row>
    <row r="140" spans="1:2" x14ac:dyDescent="0.25">
      <c r="A140" s="33" t="s">
        <v>149</v>
      </c>
      <c r="B140" s="37">
        <v>1</v>
      </c>
    </row>
    <row r="141" spans="1:2" x14ac:dyDescent="0.25">
      <c r="A141" s="33" t="s">
        <v>150</v>
      </c>
      <c r="B141" s="37">
        <v>1</v>
      </c>
    </row>
    <row r="142" spans="1:2" x14ac:dyDescent="0.25">
      <c r="A142" s="33" t="s">
        <v>151</v>
      </c>
      <c r="B142" s="37">
        <v>1</v>
      </c>
    </row>
    <row r="143" spans="1:2" x14ac:dyDescent="0.25">
      <c r="A143" s="33" t="s">
        <v>152</v>
      </c>
      <c r="B143" s="37">
        <v>1</v>
      </c>
    </row>
    <row r="144" spans="1:2" x14ac:dyDescent="0.25">
      <c r="A144" s="33" t="s">
        <v>153</v>
      </c>
      <c r="B144" s="37">
        <v>1</v>
      </c>
    </row>
    <row r="145" spans="1:2" x14ac:dyDescent="0.25">
      <c r="A145" s="33" t="s">
        <v>154</v>
      </c>
      <c r="B145" s="37">
        <v>1</v>
      </c>
    </row>
    <row r="146" spans="1:2" x14ac:dyDescent="0.25">
      <c r="A146" s="33" t="s">
        <v>155</v>
      </c>
      <c r="B146" s="37">
        <v>1</v>
      </c>
    </row>
    <row r="147" spans="1:2" x14ac:dyDescent="0.25">
      <c r="A147" s="33" t="s">
        <v>156</v>
      </c>
      <c r="B147" s="37">
        <v>1</v>
      </c>
    </row>
    <row r="148" spans="1:2" x14ac:dyDescent="0.25">
      <c r="A148" s="33" t="s">
        <v>157</v>
      </c>
      <c r="B148" s="37">
        <v>1</v>
      </c>
    </row>
    <row r="149" spans="1:2" x14ac:dyDescent="0.25">
      <c r="A149" s="33" t="s">
        <v>158</v>
      </c>
      <c r="B149" s="37">
        <v>1</v>
      </c>
    </row>
    <row r="150" spans="1:2" x14ac:dyDescent="0.25">
      <c r="A150" s="33" t="s">
        <v>159</v>
      </c>
      <c r="B150" s="37">
        <v>1</v>
      </c>
    </row>
    <row r="151" spans="1:2" x14ac:dyDescent="0.25">
      <c r="A151" s="33" t="s">
        <v>160</v>
      </c>
      <c r="B151" s="37">
        <v>1</v>
      </c>
    </row>
    <row r="152" spans="1:2" x14ac:dyDescent="0.25">
      <c r="A152" s="33" t="s">
        <v>161</v>
      </c>
      <c r="B152" s="37">
        <v>1</v>
      </c>
    </row>
    <row r="153" spans="1:2" x14ac:dyDescent="0.25">
      <c r="A153" s="33" t="s">
        <v>162</v>
      </c>
      <c r="B153" s="37">
        <v>1</v>
      </c>
    </row>
    <row r="154" spans="1:2" x14ac:dyDescent="0.25">
      <c r="A154" s="33" t="s">
        <v>163</v>
      </c>
      <c r="B154" s="37">
        <v>1</v>
      </c>
    </row>
    <row r="155" spans="1:2" x14ac:dyDescent="0.25">
      <c r="A155" s="33" t="s">
        <v>164</v>
      </c>
      <c r="B155" s="37">
        <v>1</v>
      </c>
    </row>
    <row r="156" spans="1:2" x14ac:dyDescent="0.25">
      <c r="A156" s="33" t="s">
        <v>165</v>
      </c>
      <c r="B156" s="37">
        <v>1</v>
      </c>
    </row>
    <row r="157" spans="1:2" x14ac:dyDescent="0.25">
      <c r="A157" s="33" t="s">
        <v>166</v>
      </c>
      <c r="B157" s="37">
        <v>1</v>
      </c>
    </row>
    <row r="158" spans="1:2" x14ac:dyDescent="0.25">
      <c r="A158" s="33" t="s">
        <v>167</v>
      </c>
      <c r="B158" s="37">
        <v>1</v>
      </c>
    </row>
    <row r="159" spans="1:2" x14ac:dyDescent="0.25">
      <c r="A159" s="33" t="s">
        <v>168</v>
      </c>
      <c r="B159" s="37">
        <v>1</v>
      </c>
    </row>
    <row r="160" spans="1:2" x14ac:dyDescent="0.25">
      <c r="A160" s="33" t="s">
        <v>169</v>
      </c>
      <c r="B160" s="37">
        <v>1</v>
      </c>
    </row>
    <row r="161" spans="1:2" x14ac:dyDescent="0.25">
      <c r="A161" s="33" t="s">
        <v>170</v>
      </c>
      <c r="B161" s="37">
        <v>1</v>
      </c>
    </row>
    <row r="162" spans="1:2" x14ac:dyDescent="0.25">
      <c r="A162" s="33" t="s">
        <v>171</v>
      </c>
      <c r="B162" s="37">
        <v>1</v>
      </c>
    </row>
    <row r="163" spans="1:2" x14ac:dyDescent="0.25">
      <c r="A163" s="33" t="s">
        <v>172</v>
      </c>
      <c r="B163" s="37">
        <v>1</v>
      </c>
    </row>
    <row r="164" spans="1:2" x14ac:dyDescent="0.25">
      <c r="A164" s="33" t="s">
        <v>173</v>
      </c>
      <c r="B164" s="37">
        <v>1</v>
      </c>
    </row>
    <row r="165" spans="1:2" x14ac:dyDescent="0.25">
      <c r="A165" s="33" t="s">
        <v>174</v>
      </c>
      <c r="B165" s="37">
        <v>1</v>
      </c>
    </row>
    <row r="166" spans="1:2" x14ac:dyDescent="0.25">
      <c r="A166" s="33" t="s">
        <v>175</v>
      </c>
      <c r="B166" s="37">
        <v>1</v>
      </c>
    </row>
    <row r="167" spans="1:2" x14ac:dyDescent="0.25">
      <c r="A167" s="33" t="s">
        <v>176</v>
      </c>
      <c r="B167" s="37">
        <v>1</v>
      </c>
    </row>
    <row r="168" spans="1:2" x14ac:dyDescent="0.25">
      <c r="A168" s="33" t="s">
        <v>177</v>
      </c>
      <c r="B168" s="37">
        <v>1</v>
      </c>
    </row>
    <row r="169" spans="1:2" x14ac:dyDescent="0.25">
      <c r="A169" s="33" t="s">
        <v>178</v>
      </c>
      <c r="B169" s="37">
        <v>1</v>
      </c>
    </row>
    <row r="170" spans="1:2" x14ac:dyDescent="0.25">
      <c r="A170" s="33" t="s">
        <v>179</v>
      </c>
      <c r="B170" s="37">
        <v>1</v>
      </c>
    </row>
    <row r="171" spans="1:2" x14ac:dyDescent="0.25">
      <c r="A171" s="33" t="s">
        <v>180</v>
      </c>
      <c r="B171" s="37">
        <v>1</v>
      </c>
    </row>
    <row r="172" spans="1:2" x14ac:dyDescent="0.25">
      <c r="A172" s="33" t="s">
        <v>181</v>
      </c>
      <c r="B172" s="37">
        <v>1</v>
      </c>
    </row>
    <row r="173" spans="1:2" x14ac:dyDescent="0.25">
      <c r="A173" s="33" t="s">
        <v>182</v>
      </c>
      <c r="B173" s="37">
        <v>1</v>
      </c>
    </row>
    <row r="174" spans="1:2" x14ac:dyDescent="0.25">
      <c r="A174" s="33" t="s">
        <v>183</v>
      </c>
      <c r="B174" s="37">
        <v>1</v>
      </c>
    </row>
    <row r="175" spans="1:2" x14ac:dyDescent="0.25">
      <c r="A175" s="33" t="s">
        <v>184</v>
      </c>
      <c r="B175" s="37">
        <v>1</v>
      </c>
    </row>
    <row r="176" spans="1:2" x14ac:dyDescent="0.25">
      <c r="A176" s="33" t="s">
        <v>185</v>
      </c>
      <c r="B176" s="37">
        <v>1</v>
      </c>
    </row>
    <row r="177" spans="1:2" x14ac:dyDescent="0.25">
      <c r="A177" s="33" t="s">
        <v>186</v>
      </c>
      <c r="B177" s="37">
        <v>1</v>
      </c>
    </row>
    <row r="178" spans="1:2" x14ac:dyDescent="0.25">
      <c r="A178" s="33" t="s">
        <v>187</v>
      </c>
      <c r="B178" s="37">
        <v>1</v>
      </c>
    </row>
    <row r="179" spans="1:2" x14ac:dyDescent="0.25">
      <c r="A179" s="33" t="s">
        <v>188</v>
      </c>
      <c r="B179" s="37">
        <v>1</v>
      </c>
    </row>
    <row r="180" spans="1:2" x14ac:dyDescent="0.25">
      <c r="A180" s="33" t="s">
        <v>189</v>
      </c>
      <c r="B180" s="37">
        <v>1</v>
      </c>
    </row>
    <row r="181" spans="1:2" x14ac:dyDescent="0.25">
      <c r="A181" s="33" t="s">
        <v>190</v>
      </c>
      <c r="B181" s="37">
        <v>1</v>
      </c>
    </row>
    <row r="182" spans="1:2" x14ac:dyDescent="0.25">
      <c r="A182" s="33" t="s">
        <v>191</v>
      </c>
      <c r="B182" s="37">
        <v>1</v>
      </c>
    </row>
    <row r="183" spans="1:2" x14ac:dyDescent="0.25">
      <c r="A183" s="33" t="s">
        <v>192</v>
      </c>
      <c r="B183" s="37">
        <v>1</v>
      </c>
    </row>
    <row r="184" spans="1:2" x14ac:dyDescent="0.25">
      <c r="A184" s="33" t="s">
        <v>193</v>
      </c>
      <c r="B184" s="37">
        <v>1</v>
      </c>
    </row>
    <row r="185" spans="1:2" x14ac:dyDescent="0.25">
      <c r="A185" s="33" t="s">
        <v>194</v>
      </c>
      <c r="B185" s="37">
        <v>1</v>
      </c>
    </row>
    <row r="186" spans="1:2" x14ac:dyDescent="0.25">
      <c r="A186" s="33" t="s">
        <v>195</v>
      </c>
      <c r="B186" s="37">
        <v>1</v>
      </c>
    </row>
    <row r="187" spans="1:2" x14ac:dyDescent="0.25">
      <c r="A187" s="33" t="s">
        <v>196</v>
      </c>
      <c r="B187" s="37">
        <v>1</v>
      </c>
    </row>
    <row r="188" spans="1:2" x14ac:dyDescent="0.25">
      <c r="A188" s="33" t="s">
        <v>197</v>
      </c>
      <c r="B188" s="37">
        <v>1</v>
      </c>
    </row>
    <row r="189" spans="1:2" x14ac:dyDescent="0.25">
      <c r="A189" s="33" t="s">
        <v>198</v>
      </c>
      <c r="B189" s="37">
        <v>1</v>
      </c>
    </row>
    <row r="190" spans="1:2" x14ac:dyDescent="0.25">
      <c r="A190" s="33" t="s">
        <v>199</v>
      </c>
      <c r="B190" s="37">
        <v>1</v>
      </c>
    </row>
    <row r="191" spans="1:2" x14ac:dyDescent="0.25">
      <c r="A191" s="33" t="s">
        <v>200</v>
      </c>
      <c r="B191" s="37">
        <v>1</v>
      </c>
    </row>
    <row r="192" spans="1:2" x14ac:dyDescent="0.25">
      <c r="A192" s="33" t="s">
        <v>201</v>
      </c>
      <c r="B192" s="37">
        <v>1</v>
      </c>
    </row>
    <row r="193" spans="1:2" x14ac:dyDescent="0.25">
      <c r="A193" s="33" t="s">
        <v>202</v>
      </c>
      <c r="B193" s="37">
        <v>1</v>
      </c>
    </row>
    <row r="194" spans="1:2" x14ac:dyDescent="0.25">
      <c r="A194" s="33" t="s">
        <v>203</v>
      </c>
      <c r="B194" s="37">
        <v>1</v>
      </c>
    </row>
    <row r="195" spans="1:2" x14ac:dyDescent="0.25">
      <c r="A195" s="33" t="s">
        <v>204</v>
      </c>
      <c r="B195" s="37">
        <v>1</v>
      </c>
    </row>
    <row r="196" spans="1:2" x14ac:dyDescent="0.25">
      <c r="A196" s="33" t="s">
        <v>205</v>
      </c>
      <c r="B196" s="37">
        <v>1</v>
      </c>
    </row>
    <row r="197" spans="1:2" x14ac:dyDescent="0.25">
      <c r="A197" s="33" t="s">
        <v>206</v>
      </c>
      <c r="B197" s="37">
        <v>1</v>
      </c>
    </row>
    <row r="198" spans="1:2" x14ac:dyDescent="0.25">
      <c r="A198" s="33" t="s">
        <v>207</v>
      </c>
      <c r="B198" s="37">
        <v>1</v>
      </c>
    </row>
    <row r="199" spans="1:2" x14ac:dyDescent="0.25">
      <c r="A199" s="33" t="s">
        <v>208</v>
      </c>
      <c r="B199" s="37">
        <v>1</v>
      </c>
    </row>
    <row r="200" spans="1:2" x14ac:dyDescent="0.25">
      <c r="A200" s="33" t="s">
        <v>209</v>
      </c>
      <c r="B200" s="37">
        <v>1</v>
      </c>
    </row>
    <row r="201" spans="1:2" x14ac:dyDescent="0.25">
      <c r="A201" s="33" t="s">
        <v>210</v>
      </c>
      <c r="B201" s="37">
        <v>1</v>
      </c>
    </row>
    <row r="202" spans="1:2" x14ac:dyDescent="0.25">
      <c r="A202" s="33" t="s">
        <v>211</v>
      </c>
      <c r="B202" s="37">
        <v>1</v>
      </c>
    </row>
    <row r="203" spans="1:2" x14ac:dyDescent="0.25">
      <c r="A203" s="33" t="s">
        <v>212</v>
      </c>
      <c r="B203" s="37">
        <v>1</v>
      </c>
    </row>
    <row r="204" spans="1:2" x14ac:dyDescent="0.25">
      <c r="A204" s="33" t="s">
        <v>213</v>
      </c>
      <c r="B204" s="37">
        <v>1</v>
      </c>
    </row>
    <row r="205" spans="1:2" x14ac:dyDescent="0.25">
      <c r="A205" s="33" t="s">
        <v>214</v>
      </c>
      <c r="B205" s="37">
        <v>1</v>
      </c>
    </row>
    <row r="206" spans="1:2" x14ac:dyDescent="0.25">
      <c r="A206" s="33" t="s">
        <v>215</v>
      </c>
      <c r="B206" s="37">
        <v>1</v>
      </c>
    </row>
    <row r="207" spans="1:2" x14ac:dyDescent="0.25">
      <c r="A207" s="33" t="s">
        <v>216</v>
      </c>
      <c r="B207" s="37">
        <v>1</v>
      </c>
    </row>
    <row r="208" spans="1:2" x14ac:dyDescent="0.25">
      <c r="A208" s="33" t="s">
        <v>217</v>
      </c>
      <c r="B208" s="37">
        <v>1</v>
      </c>
    </row>
    <row r="209" spans="1:2" x14ac:dyDescent="0.25">
      <c r="A209" s="33" t="s">
        <v>218</v>
      </c>
      <c r="B209" s="37">
        <v>1</v>
      </c>
    </row>
    <row r="210" spans="1:2" x14ac:dyDescent="0.25">
      <c r="A210" s="33" t="s">
        <v>219</v>
      </c>
      <c r="B210" s="37">
        <v>1</v>
      </c>
    </row>
    <row r="211" spans="1:2" x14ac:dyDescent="0.25">
      <c r="A211" s="33" t="s">
        <v>220</v>
      </c>
      <c r="B211" s="37">
        <v>1</v>
      </c>
    </row>
    <row r="212" spans="1:2" x14ac:dyDescent="0.25">
      <c r="A212" s="33" t="s">
        <v>221</v>
      </c>
      <c r="B212" s="37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6"/>
  <sheetViews>
    <sheetView topLeftCell="A31" workbookViewId="0">
      <selection activeCell="C14" sqref="C14:C15"/>
    </sheetView>
  </sheetViews>
  <sheetFormatPr defaultRowHeight="15" x14ac:dyDescent="0.25"/>
  <cols>
    <col min="1" max="1" width="31.7109375" bestFit="1" customWidth="1"/>
  </cols>
  <sheetData>
    <row r="1" spans="1:1" x14ac:dyDescent="0.25">
      <c r="A1" t="s">
        <v>553</v>
      </c>
    </row>
    <row r="2" spans="1:1" x14ac:dyDescent="0.25">
      <c r="A2" t="s">
        <v>553</v>
      </c>
    </row>
    <row r="3" spans="1:1" x14ac:dyDescent="0.25">
      <c r="A3" t="s">
        <v>553</v>
      </c>
    </row>
    <row r="4" spans="1:1" x14ac:dyDescent="0.25">
      <c r="A4" t="s">
        <v>553</v>
      </c>
    </row>
    <row r="5" spans="1:1" x14ac:dyDescent="0.25">
      <c r="A5" t="s">
        <v>553</v>
      </c>
    </row>
    <row r="6" spans="1:1" x14ac:dyDescent="0.25">
      <c r="A6" t="s">
        <v>553</v>
      </c>
    </row>
    <row r="7" spans="1:1" x14ac:dyDescent="0.25">
      <c r="A7" t="s">
        <v>553</v>
      </c>
    </row>
    <row r="8" spans="1:1" x14ac:dyDescent="0.25">
      <c r="A8" t="s">
        <v>238</v>
      </c>
    </row>
    <row r="9" spans="1:1" x14ac:dyDescent="0.25">
      <c r="A9" t="s">
        <v>238</v>
      </c>
    </row>
    <row r="10" spans="1:1" x14ac:dyDescent="0.25">
      <c r="A10" t="s">
        <v>238</v>
      </c>
    </row>
    <row r="11" spans="1:1" x14ac:dyDescent="0.25">
      <c r="A11" t="s">
        <v>238</v>
      </c>
    </row>
    <row r="12" spans="1:1" x14ac:dyDescent="0.25">
      <c r="A12" t="s">
        <v>238</v>
      </c>
    </row>
    <row r="13" spans="1:1" x14ac:dyDescent="0.25">
      <c r="A13" t="s">
        <v>238</v>
      </c>
    </row>
    <row r="14" spans="1:1" x14ac:dyDescent="0.25">
      <c r="A14" t="s">
        <v>238</v>
      </c>
    </row>
    <row r="15" spans="1:1" x14ac:dyDescent="0.25">
      <c r="A15" t="s">
        <v>238</v>
      </c>
    </row>
    <row r="16" spans="1:1" x14ac:dyDescent="0.25">
      <c r="A16" t="s">
        <v>238</v>
      </c>
    </row>
    <row r="17" spans="1:2" x14ac:dyDescent="0.25">
      <c r="A17" t="s">
        <v>238</v>
      </c>
    </row>
    <row r="18" spans="1:2" x14ac:dyDescent="0.25">
      <c r="A18" t="s">
        <v>238</v>
      </c>
    </row>
    <row r="19" spans="1:2" x14ac:dyDescent="0.25">
      <c r="A19" t="s">
        <v>238</v>
      </c>
    </row>
    <row r="20" spans="1:2" x14ac:dyDescent="0.25">
      <c r="A20" t="s">
        <v>238</v>
      </c>
    </row>
    <row r="21" spans="1:2" x14ac:dyDescent="0.25">
      <c r="A21" t="s">
        <v>238</v>
      </c>
    </row>
    <row r="22" spans="1:2" x14ac:dyDescent="0.25">
      <c r="A22" t="s">
        <v>238</v>
      </c>
    </row>
    <row r="23" spans="1:2" x14ac:dyDescent="0.25">
      <c r="A23" t="s">
        <v>238</v>
      </c>
    </row>
    <row r="24" spans="1:2" x14ac:dyDescent="0.25">
      <c r="A24" t="s">
        <v>238</v>
      </c>
    </row>
    <row r="25" spans="1:2" x14ac:dyDescent="0.25">
      <c r="A25" t="s">
        <v>238</v>
      </c>
      <c r="B25" t="s">
        <v>222</v>
      </c>
    </row>
    <row r="26" spans="1:2" x14ac:dyDescent="0.25">
      <c r="A26" t="s">
        <v>238</v>
      </c>
    </row>
    <row r="27" spans="1:2" x14ac:dyDescent="0.25">
      <c r="A27" t="s">
        <v>238</v>
      </c>
    </row>
    <row r="28" spans="1:2" x14ac:dyDescent="0.25">
      <c r="A28" t="s">
        <v>238</v>
      </c>
    </row>
    <row r="29" spans="1:2" x14ac:dyDescent="0.25">
      <c r="A29" t="s">
        <v>238</v>
      </c>
    </row>
    <row r="30" spans="1:2" x14ac:dyDescent="0.25">
      <c r="A30" t="s">
        <v>238</v>
      </c>
    </row>
    <row r="31" spans="1:2" x14ac:dyDescent="0.25">
      <c r="A31" t="s">
        <v>238</v>
      </c>
    </row>
    <row r="32" spans="1:2" x14ac:dyDescent="0.25">
      <c r="A32" t="s">
        <v>238</v>
      </c>
    </row>
    <row r="33" spans="1:1" x14ac:dyDescent="0.25">
      <c r="A33" t="s">
        <v>238</v>
      </c>
    </row>
    <row r="34" spans="1:1" x14ac:dyDescent="0.25">
      <c r="A34" t="s">
        <v>238</v>
      </c>
    </row>
    <row r="35" spans="1:1" x14ac:dyDescent="0.25">
      <c r="A35" t="s">
        <v>238</v>
      </c>
    </row>
    <row r="36" spans="1:1" x14ac:dyDescent="0.25">
      <c r="A36" t="s">
        <v>238</v>
      </c>
    </row>
    <row r="37" spans="1:1" x14ac:dyDescent="0.25">
      <c r="A37" t="s">
        <v>238</v>
      </c>
    </row>
    <row r="38" spans="1:1" x14ac:dyDescent="0.25">
      <c r="A38" t="s">
        <v>238</v>
      </c>
    </row>
    <row r="39" spans="1:1" x14ac:dyDescent="0.25">
      <c r="A39" t="s">
        <v>238</v>
      </c>
    </row>
    <row r="40" spans="1:1" x14ac:dyDescent="0.25">
      <c r="A40" t="s">
        <v>238</v>
      </c>
    </row>
    <row r="41" spans="1:1" x14ac:dyDescent="0.25">
      <c r="A41" t="s">
        <v>238</v>
      </c>
    </row>
    <row r="42" spans="1:1" x14ac:dyDescent="0.25">
      <c r="A42" t="s">
        <v>238</v>
      </c>
    </row>
    <row r="43" spans="1:1" x14ac:dyDescent="0.25">
      <c r="A43" t="s">
        <v>238</v>
      </c>
    </row>
    <row r="44" spans="1:1" x14ac:dyDescent="0.25">
      <c r="A44" t="s">
        <v>238</v>
      </c>
    </row>
    <row r="45" spans="1:1" x14ac:dyDescent="0.25">
      <c r="A45" t="s">
        <v>238</v>
      </c>
    </row>
    <row r="46" spans="1:1" x14ac:dyDescent="0.25">
      <c r="A46" t="s">
        <v>453</v>
      </c>
    </row>
    <row r="47" spans="1:1" x14ac:dyDescent="0.25">
      <c r="A47" t="s">
        <v>453</v>
      </c>
    </row>
    <row r="48" spans="1:1" x14ac:dyDescent="0.25">
      <c r="A48" t="s">
        <v>453</v>
      </c>
    </row>
    <row r="49" spans="1:2" x14ac:dyDescent="0.25">
      <c r="A49" t="s">
        <v>453</v>
      </c>
    </row>
    <row r="50" spans="1:2" x14ac:dyDescent="0.25">
      <c r="A50" t="s">
        <v>453</v>
      </c>
    </row>
    <row r="51" spans="1:2" x14ac:dyDescent="0.25">
      <c r="A51" t="s">
        <v>6</v>
      </c>
    </row>
    <row r="52" spans="1:2" x14ac:dyDescent="0.25">
      <c r="A52" t="s">
        <v>6</v>
      </c>
    </row>
    <row r="53" spans="1:2" x14ac:dyDescent="0.25">
      <c r="A53" t="s">
        <v>6</v>
      </c>
      <c r="B53" t="s">
        <v>222</v>
      </c>
    </row>
    <row r="54" spans="1:2" x14ac:dyDescent="0.25">
      <c r="A54" t="s">
        <v>6</v>
      </c>
    </row>
    <row r="55" spans="1:2" x14ac:dyDescent="0.25">
      <c r="A55" t="s">
        <v>6</v>
      </c>
    </row>
    <row r="56" spans="1:2" x14ac:dyDescent="0.25">
      <c r="A56" t="s">
        <v>6</v>
      </c>
    </row>
    <row r="57" spans="1:2" x14ac:dyDescent="0.25">
      <c r="A57" t="s">
        <v>6</v>
      </c>
    </row>
    <row r="58" spans="1:2" x14ac:dyDescent="0.25">
      <c r="A58" t="s">
        <v>6</v>
      </c>
    </row>
    <row r="59" spans="1:2" x14ac:dyDescent="0.25">
      <c r="A59" t="s">
        <v>6</v>
      </c>
    </row>
    <row r="60" spans="1:2" x14ac:dyDescent="0.25">
      <c r="A60" t="s">
        <v>6</v>
      </c>
    </row>
    <row r="61" spans="1:2" x14ac:dyDescent="0.25">
      <c r="A61" t="s">
        <v>6</v>
      </c>
    </row>
    <row r="62" spans="1:2" x14ac:dyDescent="0.25">
      <c r="A62" t="s">
        <v>6</v>
      </c>
    </row>
    <row r="63" spans="1:2" x14ac:dyDescent="0.25">
      <c r="A63" t="s">
        <v>6</v>
      </c>
    </row>
    <row r="64" spans="1:2" x14ac:dyDescent="0.25">
      <c r="A64" t="s">
        <v>237</v>
      </c>
    </row>
    <row r="65" spans="1:2" x14ac:dyDescent="0.25">
      <c r="A65" t="s">
        <v>237</v>
      </c>
    </row>
    <row r="66" spans="1:2" x14ac:dyDescent="0.25">
      <c r="A66" t="s">
        <v>237</v>
      </c>
    </row>
    <row r="67" spans="1:2" x14ac:dyDescent="0.25">
      <c r="A67" t="s">
        <v>237</v>
      </c>
    </row>
    <row r="68" spans="1:2" x14ac:dyDescent="0.25">
      <c r="A68" t="s">
        <v>237</v>
      </c>
    </row>
    <row r="69" spans="1:2" x14ac:dyDescent="0.25">
      <c r="A69" t="s">
        <v>237</v>
      </c>
    </row>
    <row r="70" spans="1:2" x14ac:dyDescent="0.25">
      <c r="A70" t="s">
        <v>237</v>
      </c>
    </row>
    <row r="71" spans="1:2" x14ac:dyDescent="0.25">
      <c r="A71" t="s">
        <v>237</v>
      </c>
    </row>
    <row r="72" spans="1:2" x14ac:dyDescent="0.25">
      <c r="A72" t="s">
        <v>237</v>
      </c>
    </row>
    <row r="73" spans="1:2" x14ac:dyDescent="0.25">
      <c r="A73" t="s">
        <v>237</v>
      </c>
    </row>
    <row r="74" spans="1:2" x14ac:dyDescent="0.25">
      <c r="A74" t="s">
        <v>237</v>
      </c>
    </row>
    <row r="75" spans="1:2" x14ac:dyDescent="0.25">
      <c r="A75" t="s">
        <v>237</v>
      </c>
    </row>
    <row r="76" spans="1:2" x14ac:dyDescent="0.25">
      <c r="A76" t="s">
        <v>237</v>
      </c>
    </row>
    <row r="77" spans="1:2" x14ac:dyDescent="0.25">
      <c r="A77" t="s">
        <v>237</v>
      </c>
    </row>
    <row r="78" spans="1:2" x14ac:dyDescent="0.25">
      <c r="A78" t="s">
        <v>237</v>
      </c>
    </row>
    <row r="79" spans="1:2" x14ac:dyDescent="0.25">
      <c r="A79" t="s">
        <v>237</v>
      </c>
      <c r="B79" t="s">
        <v>222</v>
      </c>
    </row>
    <row r="80" spans="1:2" x14ac:dyDescent="0.25">
      <c r="A80" t="s">
        <v>237</v>
      </c>
    </row>
    <row r="81" spans="1:1" x14ac:dyDescent="0.25">
      <c r="A81" t="s">
        <v>237</v>
      </c>
    </row>
    <row r="82" spans="1:1" x14ac:dyDescent="0.25">
      <c r="A82" t="s">
        <v>237</v>
      </c>
    </row>
    <row r="83" spans="1:1" x14ac:dyDescent="0.25">
      <c r="A83" t="s">
        <v>237</v>
      </c>
    </row>
    <row r="84" spans="1:1" x14ac:dyDescent="0.25">
      <c r="A84" t="s">
        <v>237</v>
      </c>
    </row>
    <row r="85" spans="1:1" x14ac:dyDescent="0.25">
      <c r="A85" t="s">
        <v>237</v>
      </c>
    </row>
    <row r="86" spans="1:1" x14ac:dyDescent="0.25">
      <c r="A86" t="s">
        <v>237</v>
      </c>
    </row>
    <row r="87" spans="1:1" x14ac:dyDescent="0.25">
      <c r="A87" t="s">
        <v>237</v>
      </c>
    </row>
    <row r="88" spans="1:1" x14ac:dyDescent="0.25">
      <c r="A88" t="s">
        <v>237</v>
      </c>
    </row>
    <row r="89" spans="1:1" x14ac:dyDescent="0.25">
      <c r="A89" t="s">
        <v>237</v>
      </c>
    </row>
    <row r="90" spans="1:1" x14ac:dyDescent="0.25">
      <c r="A90" t="s">
        <v>237</v>
      </c>
    </row>
    <row r="91" spans="1:1" x14ac:dyDescent="0.25">
      <c r="A91" t="s">
        <v>237</v>
      </c>
    </row>
    <row r="92" spans="1:1" x14ac:dyDescent="0.25">
      <c r="A92" t="s">
        <v>237</v>
      </c>
    </row>
    <row r="93" spans="1:1" x14ac:dyDescent="0.25">
      <c r="A93" t="s">
        <v>237</v>
      </c>
    </row>
    <row r="94" spans="1:1" x14ac:dyDescent="0.25">
      <c r="A94" t="s">
        <v>237</v>
      </c>
    </row>
    <row r="95" spans="1:1" x14ac:dyDescent="0.25">
      <c r="A95" t="s">
        <v>536</v>
      </c>
    </row>
    <row r="96" spans="1:1" x14ac:dyDescent="0.25">
      <c r="A96" t="s">
        <v>536</v>
      </c>
    </row>
    <row r="97" spans="1:1" x14ac:dyDescent="0.25">
      <c r="A97" t="s">
        <v>236</v>
      </c>
    </row>
    <row r="98" spans="1:1" x14ac:dyDescent="0.25">
      <c r="A98" t="s">
        <v>236</v>
      </c>
    </row>
    <row r="99" spans="1:1" x14ac:dyDescent="0.25">
      <c r="A99" t="s">
        <v>236</v>
      </c>
    </row>
    <row r="100" spans="1:1" x14ac:dyDescent="0.25">
      <c r="A100" t="s">
        <v>236</v>
      </c>
    </row>
    <row r="101" spans="1:1" x14ac:dyDescent="0.25">
      <c r="A101" t="s">
        <v>236</v>
      </c>
    </row>
    <row r="102" spans="1:1" x14ac:dyDescent="0.25">
      <c r="A102" t="s">
        <v>236</v>
      </c>
    </row>
    <row r="103" spans="1:1" x14ac:dyDescent="0.25">
      <c r="A103" t="s">
        <v>236</v>
      </c>
    </row>
    <row r="104" spans="1:1" x14ac:dyDescent="0.25">
      <c r="A104" t="s">
        <v>236</v>
      </c>
    </row>
    <row r="105" spans="1:1" x14ac:dyDescent="0.25">
      <c r="A105" t="s">
        <v>239</v>
      </c>
    </row>
    <row r="106" spans="1:1" x14ac:dyDescent="0.25">
      <c r="A106" t="s">
        <v>239</v>
      </c>
    </row>
    <row r="107" spans="1:1" x14ac:dyDescent="0.25">
      <c r="A107" t="s">
        <v>239</v>
      </c>
    </row>
    <row r="108" spans="1:1" x14ac:dyDescent="0.25">
      <c r="A108" t="s">
        <v>239</v>
      </c>
    </row>
    <row r="109" spans="1:1" x14ac:dyDescent="0.25">
      <c r="A109" t="s">
        <v>239</v>
      </c>
    </row>
    <row r="110" spans="1:1" x14ac:dyDescent="0.25">
      <c r="A110" t="s">
        <v>239</v>
      </c>
    </row>
    <row r="111" spans="1:1" x14ac:dyDescent="0.25">
      <c r="A111" t="s">
        <v>239</v>
      </c>
    </row>
    <row r="112" spans="1:1" x14ac:dyDescent="0.25">
      <c r="A112" t="s">
        <v>239</v>
      </c>
    </row>
    <row r="113" spans="1:2" x14ac:dyDescent="0.25">
      <c r="A113" t="s">
        <v>239</v>
      </c>
    </row>
    <row r="114" spans="1:2" x14ac:dyDescent="0.25">
      <c r="A114" t="s">
        <v>239</v>
      </c>
    </row>
    <row r="115" spans="1:2" x14ac:dyDescent="0.25">
      <c r="A115" t="s">
        <v>239</v>
      </c>
    </row>
    <row r="116" spans="1:2" x14ac:dyDescent="0.25">
      <c r="A116" t="s">
        <v>239</v>
      </c>
    </row>
    <row r="117" spans="1:2" x14ac:dyDescent="0.25">
      <c r="A117" t="s">
        <v>239</v>
      </c>
      <c r="B117" t="s">
        <v>222</v>
      </c>
    </row>
    <row r="118" spans="1:2" x14ac:dyDescent="0.25">
      <c r="A118" t="s">
        <v>239</v>
      </c>
    </row>
    <row r="119" spans="1:2" x14ac:dyDescent="0.25">
      <c r="A119" t="s">
        <v>239</v>
      </c>
    </row>
    <row r="120" spans="1:2" x14ac:dyDescent="0.25">
      <c r="A120" t="s">
        <v>239</v>
      </c>
    </row>
    <row r="121" spans="1:2" x14ac:dyDescent="0.25">
      <c r="A121" t="s">
        <v>239</v>
      </c>
    </row>
    <row r="122" spans="1:2" x14ac:dyDescent="0.25">
      <c r="A122" t="s">
        <v>547</v>
      </c>
    </row>
    <row r="123" spans="1:2" x14ac:dyDescent="0.25">
      <c r="A123" t="s">
        <v>547</v>
      </c>
    </row>
    <row r="124" spans="1:2" x14ac:dyDescent="0.25">
      <c r="A124" t="s">
        <v>547</v>
      </c>
    </row>
    <row r="125" spans="1:2" x14ac:dyDescent="0.25">
      <c r="A125" t="s">
        <v>547</v>
      </c>
    </row>
    <row r="126" spans="1:2" x14ac:dyDescent="0.25">
      <c r="A126" t="s">
        <v>547</v>
      </c>
    </row>
    <row r="127" spans="1:2" x14ac:dyDescent="0.25">
      <c r="A127" t="s">
        <v>547</v>
      </c>
    </row>
    <row r="128" spans="1:2" x14ac:dyDescent="0.25">
      <c r="A128" t="s">
        <v>240</v>
      </c>
    </row>
    <row r="129" spans="1:2" x14ac:dyDescent="0.25">
      <c r="A129" t="s">
        <v>240</v>
      </c>
    </row>
    <row r="130" spans="1:2" x14ac:dyDescent="0.25">
      <c r="A130" t="s">
        <v>240</v>
      </c>
    </row>
    <row r="131" spans="1:2" x14ac:dyDescent="0.25">
      <c r="A131" t="s">
        <v>240</v>
      </c>
    </row>
    <row r="132" spans="1:2" x14ac:dyDescent="0.25">
      <c r="A132" t="s">
        <v>240</v>
      </c>
    </row>
    <row r="133" spans="1:2" x14ac:dyDescent="0.25">
      <c r="A133" t="s">
        <v>240</v>
      </c>
    </row>
    <row r="134" spans="1:2" x14ac:dyDescent="0.25">
      <c r="A134" t="s">
        <v>240</v>
      </c>
    </row>
    <row r="135" spans="1:2" x14ac:dyDescent="0.25">
      <c r="A135" t="s">
        <v>240</v>
      </c>
    </row>
    <row r="136" spans="1:2" x14ac:dyDescent="0.25">
      <c r="A136" t="s">
        <v>240</v>
      </c>
    </row>
    <row r="137" spans="1:2" x14ac:dyDescent="0.25">
      <c r="A137" t="s">
        <v>240</v>
      </c>
    </row>
    <row r="138" spans="1:2" x14ac:dyDescent="0.25">
      <c r="A138" t="s">
        <v>240</v>
      </c>
    </row>
    <row r="139" spans="1:2" x14ac:dyDescent="0.25">
      <c r="A139" t="s">
        <v>240</v>
      </c>
    </row>
    <row r="140" spans="1:2" x14ac:dyDescent="0.25">
      <c r="A140" t="s">
        <v>240</v>
      </c>
    </row>
    <row r="141" spans="1:2" x14ac:dyDescent="0.25">
      <c r="A141" t="s">
        <v>245</v>
      </c>
    </row>
    <row r="142" spans="1:2" x14ac:dyDescent="0.25">
      <c r="A142" t="s">
        <v>245</v>
      </c>
    </row>
    <row r="143" spans="1:2" x14ac:dyDescent="0.25">
      <c r="A143" t="s">
        <v>245</v>
      </c>
    </row>
    <row r="144" spans="1:2" x14ac:dyDescent="0.25">
      <c r="A144" t="s">
        <v>245</v>
      </c>
      <c r="B144" t="s">
        <v>222</v>
      </c>
    </row>
    <row r="145" spans="1:2" x14ac:dyDescent="0.25">
      <c r="A145" t="s">
        <v>245</v>
      </c>
      <c r="B145">
        <v>4.6527777777777774E-3</v>
      </c>
    </row>
    <row r="146" spans="1:2" x14ac:dyDescent="0.25">
      <c r="A146" t="s">
        <v>245</v>
      </c>
      <c r="B146">
        <v>4.8032407407407407E-3</v>
      </c>
    </row>
    <row r="147" spans="1:2" x14ac:dyDescent="0.25">
      <c r="A147" t="s">
        <v>245</v>
      </c>
      <c r="B147">
        <v>4.8495370370370368E-3</v>
      </c>
    </row>
    <row r="148" spans="1:2" x14ac:dyDescent="0.25">
      <c r="A148" t="s">
        <v>245</v>
      </c>
      <c r="B148">
        <v>5.1736111111111115E-3</v>
      </c>
    </row>
    <row r="149" spans="1:2" x14ac:dyDescent="0.25">
      <c r="A149" t="s">
        <v>245</v>
      </c>
      <c r="B149">
        <v>5.2199074074074066E-3</v>
      </c>
    </row>
    <row r="150" spans="1:2" x14ac:dyDescent="0.25">
      <c r="A150" t="s">
        <v>245</v>
      </c>
      <c r="B150">
        <v>5.2546296296296299E-3</v>
      </c>
    </row>
    <row r="151" spans="1:2" x14ac:dyDescent="0.25">
      <c r="A151" t="s">
        <v>245</v>
      </c>
      <c r="B151">
        <v>5.3935185185185188E-3</v>
      </c>
    </row>
    <row r="152" spans="1:2" x14ac:dyDescent="0.25">
      <c r="A152" t="s">
        <v>245</v>
      </c>
      <c r="B152">
        <v>5.4050925925925924E-3</v>
      </c>
    </row>
    <row r="153" spans="1:2" x14ac:dyDescent="0.25">
      <c r="A153" t="s">
        <v>245</v>
      </c>
      <c r="B153">
        <v>5.5092592592592589E-3</v>
      </c>
    </row>
    <row r="154" spans="1:2" x14ac:dyDescent="0.25">
      <c r="A154" t="s">
        <v>245</v>
      </c>
      <c r="B154">
        <v>5.6365740740740742E-3</v>
      </c>
    </row>
    <row r="155" spans="1:2" x14ac:dyDescent="0.25">
      <c r="A155" t="s">
        <v>245</v>
      </c>
      <c r="B155">
        <v>5.6597222222222222E-3</v>
      </c>
    </row>
    <row r="156" spans="1:2" x14ac:dyDescent="0.25">
      <c r="A156" t="s">
        <v>245</v>
      </c>
      <c r="B156">
        <v>5.6712962962962958E-3</v>
      </c>
    </row>
    <row r="157" spans="1:2" x14ac:dyDescent="0.25">
      <c r="A157" t="s">
        <v>245</v>
      </c>
      <c r="B157">
        <v>5.7060185185185191E-3</v>
      </c>
    </row>
    <row r="158" spans="1:2" x14ac:dyDescent="0.25">
      <c r="A158" t="s">
        <v>245</v>
      </c>
      <c r="B158">
        <v>5.7175925925925927E-3</v>
      </c>
    </row>
    <row r="159" spans="1:2" x14ac:dyDescent="0.25">
      <c r="A159" t="s">
        <v>245</v>
      </c>
      <c r="B159">
        <v>5.7638888888888887E-3</v>
      </c>
    </row>
    <row r="160" spans="1:2" x14ac:dyDescent="0.25">
      <c r="A160" t="s">
        <v>245</v>
      </c>
      <c r="B160">
        <v>5.7754629629629623E-3</v>
      </c>
    </row>
    <row r="161" spans="1:2" x14ac:dyDescent="0.25">
      <c r="A161" t="s">
        <v>245</v>
      </c>
      <c r="B161">
        <v>5.8796296296296296E-3</v>
      </c>
    </row>
    <row r="162" spans="1:2" x14ac:dyDescent="0.25">
      <c r="A162" t="s">
        <v>245</v>
      </c>
      <c r="B162">
        <v>5.9259259259259256E-3</v>
      </c>
    </row>
    <row r="163" spans="1:2" x14ac:dyDescent="0.25">
      <c r="A163" t="s">
        <v>242</v>
      </c>
      <c r="B163">
        <v>5.9837962962962961E-3</v>
      </c>
    </row>
    <row r="164" spans="1:2" x14ac:dyDescent="0.25">
      <c r="A164" t="s">
        <v>242</v>
      </c>
      <c r="B164">
        <v>5.9953703703703697E-3</v>
      </c>
    </row>
    <row r="165" spans="1:2" x14ac:dyDescent="0.25">
      <c r="A165" t="s">
        <v>242</v>
      </c>
      <c r="B165">
        <v>6.0648148148148145E-3</v>
      </c>
    </row>
    <row r="166" spans="1:2" x14ac:dyDescent="0.25">
      <c r="A166" t="s">
        <v>242</v>
      </c>
      <c r="B166">
        <v>6.076388888888889E-3</v>
      </c>
    </row>
    <row r="167" spans="1:2" x14ac:dyDescent="0.25">
      <c r="A167" t="s">
        <v>242</v>
      </c>
      <c r="B167">
        <v>6.7013888888888887E-3</v>
      </c>
    </row>
    <row r="168" spans="1:2" x14ac:dyDescent="0.25">
      <c r="A168" t="s">
        <v>242</v>
      </c>
      <c r="B168">
        <v>6.7129629629629622E-3</v>
      </c>
    </row>
    <row r="169" spans="1:2" x14ac:dyDescent="0.25">
      <c r="A169" t="s">
        <v>242</v>
      </c>
      <c r="B169">
        <v>7.3726851851851861E-3</v>
      </c>
    </row>
    <row r="170" spans="1:2" x14ac:dyDescent="0.25">
      <c r="A170" t="s">
        <v>242</v>
      </c>
    </row>
    <row r="171" spans="1:2" x14ac:dyDescent="0.25">
      <c r="A171" t="s">
        <v>242</v>
      </c>
    </row>
    <row r="172" spans="1:2" x14ac:dyDescent="0.25">
      <c r="A172" t="s">
        <v>242</v>
      </c>
    </row>
    <row r="173" spans="1:2" x14ac:dyDescent="0.25">
      <c r="A173" t="s">
        <v>235</v>
      </c>
      <c r="B173" t="s">
        <v>222</v>
      </c>
    </row>
    <row r="174" spans="1:2" x14ac:dyDescent="0.25">
      <c r="A174" t="s">
        <v>235</v>
      </c>
      <c r="B174">
        <v>3.6342592592592594E-3</v>
      </c>
    </row>
    <row r="175" spans="1:2" x14ac:dyDescent="0.25">
      <c r="A175" t="s">
        <v>235</v>
      </c>
      <c r="B175">
        <v>4.0046296296296297E-3</v>
      </c>
    </row>
    <row r="176" spans="1:2" x14ac:dyDescent="0.25">
      <c r="A176" t="s">
        <v>235</v>
      </c>
      <c r="B176">
        <v>4.0162037037037033E-3</v>
      </c>
    </row>
    <row r="177" spans="1:2" x14ac:dyDescent="0.25">
      <c r="A177" t="s">
        <v>235</v>
      </c>
      <c r="B177">
        <v>4.0972222222222226E-3</v>
      </c>
    </row>
    <row r="178" spans="1:2" x14ac:dyDescent="0.25">
      <c r="A178" t="s">
        <v>235</v>
      </c>
      <c r="B178">
        <v>4.1435185185185186E-3</v>
      </c>
    </row>
    <row r="179" spans="1:2" x14ac:dyDescent="0.25">
      <c r="A179" t="s">
        <v>235</v>
      </c>
      <c r="B179">
        <v>4.363425925925926E-3</v>
      </c>
    </row>
    <row r="180" spans="1:2" x14ac:dyDescent="0.25">
      <c r="A180" t="s">
        <v>235</v>
      </c>
      <c r="B180">
        <v>4.4328703703703709E-3</v>
      </c>
    </row>
    <row r="181" spans="1:2" x14ac:dyDescent="0.25">
      <c r="A181" t="s">
        <v>235</v>
      </c>
      <c r="B181">
        <v>4.6064814814814814E-3</v>
      </c>
    </row>
    <row r="182" spans="1:2" x14ac:dyDescent="0.25">
      <c r="A182" t="s">
        <v>235</v>
      </c>
      <c r="B182">
        <v>4.7453703703703703E-3</v>
      </c>
    </row>
    <row r="183" spans="1:2" x14ac:dyDescent="0.25">
      <c r="A183" t="s">
        <v>235</v>
      </c>
      <c r="B183">
        <v>4.7800925925925919E-3</v>
      </c>
    </row>
    <row r="184" spans="1:2" x14ac:dyDescent="0.25">
      <c r="A184" t="s">
        <v>235</v>
      </c>
      <c r="B184">
        <v>4.8495370370370368E-3</v>
      </c>
    </row>
    <row r="185" spans="1:2" x14ac:dyDescent="0.25">
      <c r="A185" t="s">
        <v>235</v>
      </c>
      <c r="B185">
        <v>4.9074074074074072E-3</v>
      </c>
    </row>
    <row r="186" spans="1:2" x14ac:dyDescent="0.25">
      <c r="A186" t="s">
        <v>235</v>
      </c>
      <c r="B186">
        <v>4.9189814814814816E-3</v>
      </c>
    </row>
    <row r="187" spans="1:2" x14ac:dyDescent="0.25">
      <c r="A187" t="s">
        <v>235</v>
      </c>
      <c r="B187">
        <v>4.9768518518518521E-3</v>
      </c>
    </row>
    <row r="188" spans="1:2" x14ac:dyDescent="0.25">
      <c r="A188" t="s">
        <v>235</v>
      </c>
      <c r="B188">
        <v>4.9884259259259265E-3</v>
      </c>
    </row>
    <row r="189" spans="1:2" x14ac:dyDescent="0.25">
      <c r="A189" t="s">
        <v>246</v>
      </c>
      <c r="B189">
        <v>5.0115740740740737E-3</v>
      </c>
    </row>
    <row r="190" spans="1:2" x14ac:dyDescent="0.25">
      <c r="A190" t="s">
        <v>246</v>
      </c>
      <c r="B190">
        <v>5.185185185185185E-3</v>
      </c>
    </row>
    <row r="191" spans="1:2" x14ac:dyDescent="0.25">
      <c r="A191" t="s">
        <v>246</v>
      </c>
      <c r="B191">
        <v>5.3587962962962964E-3</v>
      </c>
    </row>
    <row r="192" spans="1:2" x14ac:dyDescent="0.25">
      <c r="A192" t="s">
        <v>246</v>
      </c>
      <c r="B192">
        <v>5.3819444444444453E-3</v>
      </c>
    </row>
    <row r="193" spans="1:2" x14ac:dyDescent="0.25">
      <c r="A193" t="s">
        <v>246</v>
      </c>
      <c r="B193">
        <v>5.4513888888888884E-3</v>
      </c>
    </row>
    <row r="194" spans="1:2" x14ac:dyDescent="0.25">
      <c r="A194" t="s">
        <v>246</v>
      </c>
      <c r="B194">
        <v>5.7986111111111112E-3</v>
      </c>
    </row>
    <row r="195" spans="1:2" x14ac:dyDescent="0.25">
      <c r="A195" t="s">
        <v>246</v>
      </c>
      <c r="B195">
        <v>6.0069444444444441E-3</v>
      </c>
    </row>
    <row r="196" spans="1:2" x14ac:dyDescent="0.25">
      <c r="A196" t="s">
        <v>246</v>
      </c>
    </row>
    <row r="197" spans="1:2" x14ac:dyDescent="0.25">
      <c r="A197" t="s">
        <v>246</v>
      </c>
    </row>
    <row r="198" spans="1:2" x14ac:dyDescent="0.25">
      <c r="A198" t="s">
        <v>246</v>
      </c>
    </row>
    <row r="199" spans="1:2" x14ac:dyDescent="0.25">
      <c r="A199" t="s">
        <v>246</v>
      </c>
      <c r="B199" t="s">
        <v>222</v>
      </c>
    </row>
    <row r="200" spans="1:2" x14ac:dyDescent="0.25">
      <c r="A200" t="s">
        <v>246</v>
      </c>
      <c r="B200">
        <v>5.8333333333333336E-3</v>
      </c>
    </row>
    <row r="201" spans="1:2" x14ac:dyDescent="0.25">
      <c r="A201" t="s">
        <v>246</v>
      </c>
      <c r="B201">
        <v>5.9837962962962961E-3</v>
      </c>
    </row>
    <row r="202" spans="1:2" x14ac:dyDescent="0.25">
      <c r="A202" t="s">
        <v>246</v>
      </c>
      <c r="B202">
        <v>6.0879629629629643E-3</v>
      </c>
    </row>
    <row r="203" spans="1:2" x14ac:dyDescent="0.25">
      <c r="A203" t="s">
        <v>244</v>
      </c>
      <c r="B203">
        <v>6.238425925925925E-3</v>
      </c>
    </row>
    <row r="204" spans="1:2" x14ac:dyDescent="0.25">
      <c r="A204" t="s">
        <v>244</v>
      </c>
      <c r="B204">
        <v>6.2962962962962964E-3</v>
      </c>
    </row>
    <row r="205" spans="1:2" x14ac:dyDescent="0.25">
      <c r="A205" t="s">
        <v>244</v>
      </c>
      <c r="B205">
        <v>6.3425925925925915E-3</v>
      </c>
    </row>
    <row r="206" spans="1:2" x14ac:dyDescent="0.25">
      <c r="A206" t="s">
        <v>244</v>
      </c>
      <c r="B206">
        <v>6.4004629629629628E-3</v>
      </c>
    </row>
    <row r="207" spans="1:2" x14ac:dyDescent="0.25">
      <c r="A207" t="s">
        <v>244</v>
      </c>
      <c r="B207">
        <v>6.4351851851851861E-3</v>
      </c>
    </row>
    <row r="208" spans="1:2" x14ac:dyDescent="0.25">
      <c r="A208" t="s">
        <v>244</v>
      </c>
      <c r="B208">
        <v>6.4699074074074069E-3</v>
      </c>
    </row>
    <row r="209" spans="1:2" x14ac:dyDescent="0.25">
      <c r="A209" t="s">
        <v>244</v>
      </c>
      <c r="B209">
        <v>6.4930555555555549E-3</v>
      </c>
    </row>
    <row r="210" spans="1:2" x14ac:dyDescent="0.25">
      <c r="A210" t="s">
        <v>244</v>
      </c>
      <c r="B210">
        <v>6.5509259259259262E-3</v>
      </c>
    </row>
    <row r="211" spans="1:2" x14ac:dyDescent="0.25">
      <c r="A211" t="s">
        <v>244</v>
      </c>
      <c r="B211">
        <v>6.5740740740740733E-3</v>
      </c>
    </row>
    <row r="212" spans="1:2" x14ac:dyDescent="0.25">
      <c r="A212" t="s">
        <v>244</v>
      </c>
      <c r="B212">
        <v>6.5856481481481469E-3</v>
      </c>
    </row>
    <row r="213" spans="1:2" x14ac:dyDescent="0.25">
      <c r="A213" t="s">
        <v>244</v>
      </c>
      <c r="B213">
        <v>6.5972222222222222E-3</v>
      </c>
    </row>
    <row r="214" spans="1:2" x14ac:dyDescent="0.25">
      <c r="A214" t="s">
        <v>244</v>
      </c>
      <c r="B214">
        <v>6.6087962962962966E-3</v>
      </c>
    </row>
    <row r="215" spans="1:2" x14ac:dyDescent="0.25">
      <c r="A215" t="s">
        <v>244</v>
      </c>
      <c r="B215">
        <v>6.6319444444444446E-3</v>
      </c>
    </row>
    <row r="216" spans="1:2" x14ac:dyDescent="0.25">
      <c r="A216" t="s">
        <v>244</v>
      </c>
      <c r="B216">
        <v>6.7939814814814816E-3</v>
      </c>
    </row>
    <row r="217" spans="1:2" x14ac:dyDescent="0.25">
      <c r="A217" t="s">
        <v>244</v>
      </c>
      <c r="B217">
        <v>6.8634259259259256E-3</v>
      </c>
    </row>
    <row r="218" spans="1:2" x14ac:dyDescent="0.25">
      <c r="A218" t="s">
        <v>244</v>
      </c>
      <c r="B218">
        <v>6.9560185185185185E-3</v>
      </c>
    </row>
    <row r="219" spans="1:2" x14ac:dyDescent="0.25">
      <c r="A219" t="s">
        <v>244</v>
      </c>
      <c r="B219">
        <v>7.0023148148148154E-3</v>
      </c>
    </row>
    <row r="220" spans="1:2" x14ac:dyDescent="0.25">
      <c r="A220" t="s">
        <v>244</v>
      </c>
      <c r="B220">
        <v>7.0254629629629634E-3</v>
      </c>
    </row>
    <row r="221" spans="1:2" x14ac:dyDescent="0.25">
      <c r="A221" t="s">
        <v>244</v>
      </c>
      <c r="B221">
        <v>7.0601851851851841E-3</v>
      </c>
    </row>
    <row r="222" spans="1:2" x14ac:dyDescent="0.25">
      <c r="A222" t="s">
        <v>244</v>
      </c>
      <c r="B222">
        <v>7.0717592592592594E-3</v>
      </c>
    </row>
    <row r="223" spans="1:2" x14ac:dyDescent="0.25">
      <c r="A223" t="s">
        <v>244</v>
      </c>
      <c r="B223">
        <v>7.0949074074074074E-3</v>
      </c>
    </row>
    <row r="224" spans="1:2" x14ac:dyDescent="0.25">
      <c r="A224" t="s">
        <v>244</v>
      </c>
      <c r="B224">
        <v>7.1990740740740739E-3</v>
      </c>
    </row>
    <row r="225" spans="1:2" x14ac:dyDescent="0.25">
      <c r="A225" t="s">
        <v>244</v>
      </c>
      <c r="B225">
        <v>7.2222222222222228E-3</v>
      </c>
    </row>
    <row r="226" spans="1:2" x14ac:dyDescent="0.25">
      <c r="A226" t="s">
        <v>244</v>
      </c>
      <c r="B226">
        <v>7.2685185185185188E-3</v>
      </c>
    </row>
    <row r="227" spans="1:2" x14ac:dyDescent="0.25">
      <c r="A227" t="s">
        <v>244</v>
      </c>
      <c r="B227">
        <v>7.3032407407407412E-3</v>
      </c>
    </row>
    <row r="228" spans="1:2" x14ac:dyDescent="0.25">
      <c r="A228" t="s">
        <v>244</v>
      </c>
      <c r="B228">
        <v>7.3842592592592597E-3</v>
      </c>
    </row>
    <row r="229" spans="1:2" x14ac:dyDescent="0.25">
      <c r="A229" t="s">
        <v>244</v>
      </c>
      <c r="B229">
        <v>7.4189814814814813E-3</v>
      </c>
    </row>
    <row r="230" spans="1:2" x14ac:dyDescent="0.25">
      <c r="A230" t="s">
        <v>244</v>
      </c>
      <c r="B230">
        <v>8.0324074074074065E-3</v>
      </c>
    </row>
    <row r="231" spans="1:2" x14ac:dyDescent="0.25">
      <c r="A231" t="s">
        <v>244</v>
      </c>
      <c r="B231">
        <v>8.4027777777777781E-3</v>
      </c>
    </row>
    <row r="232" spans="1:2" x14ac:dyDescent="0.25">
      <c r="A232" t="s">
        <v>244</v>
      </c>
    </row>
    <row r="233" spans="1:2" x14ac:dyDescent="0.25">
      <c r="A233" t="s">
        <v>244</v>
      </c>
    </row>
    <row r="234" spans="1:2" x14ac:dyDescent="0.25">
      <c r="A234" t="s">
        <v>244</v>
      </c>
    </row>
    <row r="235" spans="1:2" x14ac:dyDescent="0.25">
      <c r="A235" t="s">
        <v>243</v>
      </c>
      <c r="B235" t="s">
        <v>222</v>
      </c>
    </row>
    <row r="236" spans="1:2" x14ac:dyDescent="0.25">
      <c r="A236" t="s">
        <v>243</v>
      </c>
      <c r="B236">
        <v>6.5740740740740733E-3</v>
      </c>
    </row>
    <row r="237" spans="1:2" x14ac:dyDescent="0.25">
      <c r="A237" t="s">
        <v>243</v>
      </c>
      <c r="B237">
        <v>6.6087962962962966E-3</v>
      </c>
    </row>
    <row r="238" spans="1:2" x14ac:dyDescent="0.25">
      <c r="A238" t="s">
        <v>243</v>
      </c>
      <c r="B238">
        <v>7.0023148148148154E-3</v>
      </c>
    </row>
    <row r="239" spans="1:2" x14ac:dyDescent="0.25">
      <c r="A239" t="s">
        <v>243</v>
      </c>
      <c r="B239">
        <v>7.013888888888889E-3</v>
      </c>
    </row>
    <row r="240" spans="1:2" x14ac:dyDescent="0.25">
      <c r="A240" t="s">
        <v>243</v>
      </c>
      <c r="B240">
        <v>7.0254629629629634E-3</v>
      </c>
    </row>
    <row r="241" spans="1:2" x14ac:dyDescent="0.25">
      <c r="A241" t="s">
        <v>243</v>
      </c>
      <c r="B241">
        <v>7.2337962962962963E-3</v>
      </c>
    </row>
    <row r="242" spans="1:2" x14ac:dyDescent="0.25">
      <c r="A242" t="s">
        <v>243</v>
      </c>
      <c r="B242">
        <v>7.3379629629629628E-3</v>
      </c>
    </row>
    <row r="243" spans="1:2" x14ac:dyDescent="0.25">
      <c r="A243" t="s">
        <v>243</v>
      </c>
      <c r="B243">
        <v>7.3726851851851861E-3</v>
      </c>
    </row>
    <row r="244" spans="1:2" x14ac:dyDescent="0.25">
      <c r="A244" t="s">
        <v>243</v>
      </c>
      <c r="B244">
        <v>7.3958333333333341E-3</v>
      </c>
    </row>
    <row r="245" spans="1:2" x14ac:dyDescent="0.25">
      <c r="A245" t="s">
        <v>243</v>
      </c>
      <c r="B245">
        <v>7.5462962962962966E-3</v>
      </c>
    </row>
    <row r="246" spans="1:2" x14ac:dyDescent="0.25">
      <c r="A246" t="s">
        <v>243</v>
      </c>
      <c r="B246">
        <v>7.5578703703703702E-3</v>
      </c>
    </row>
    <row r="247" spans="1:2" x14ac:dyDescent="0.25">
      <c r="A247" t="s">
        <v>243</v>
      </c>
      <c r="B247">
        <v>7.6041666666666662E-3</v>
      </c>
    </row>
    <row r="248" spans="1:2" x14ac:dyDescent="0.25">
      <c r="A248" t="s">
        <v>243</v>
      </c>
      <c r="B248">
        <v>7.8356481481481489E-3</v>
      </c>
    </row>
    <row r="249" spans="1:2" x14ac:dyDescent="0.25">
      <c r="A249" t="s">
        <v>243</v>
      </c>
      <c r="B249">
        <v>7.8472222222222224E-3</v>
      </c>
    </row>
    <row r="250" spans="1:2" x14ac:dyDescent="0.25">
      <c r="A250" t="s">
        <v>243</v>
      </c>
      <c r="B250">
        <v>7.9976851851851858E-3</v>
      </c>
    </row>
    <row r="251" spans="1:2" x14ac:dyDescent="0.25">
      <c r="A251" t="s">
        <v>243</v>
      </c>
      <c r="B251">
        <v>8.0671296296296307E-3</v>
      </c>
    </row>
    <row r="252" spans="1:2" x14ac:dyDescent="0.25">
      <c r="A252" t="s">
        <v>243</v>
      </c>
      <c r="B252">
        <v>8.1365740740740738E-3</v>
      </c>
    </row>
    <row r="253" spans="1:2" x14ac:dyDescent="0.25">
      <c r="A253" t="s">
        <v>243</v>
      </c>
      <c r="B253">
        <v>8.2291666666666659E-3</v>
      </c>
    </row>
    <row r="254" spans="1:2" x14ac:dyDescent="0.25">
      <c r="A254" t="s">
        <v>243</v>
      </c>
      <c r="B254">
        <v>8.3333333333333332E-3</v>
      </c>
    </row>
    <row r="255" spans="1:2" x14ac:dyDescent="0.25">
      <c r="A255" t="s">
        <v>241</v>
      </c>
      <c r="B255">
        <v>8.4722222222222213E-3</v>
      </c>
    </row>
    <row r="256" spans="1:2" x14ac:dyDescent="0.25">
      <c r="A256" t="s">
        <v>241</v>
      </c>
      <c r="B256">
        <v>8.8425925925925911E-3</v>
      </c>
    </row>
    <row r="257" spans="1:2" x14ac:dyDescent="0.25">
      <c r="A257" t="s">
        <v>241</v>
      </c>
      <c r="B257">
        <v>9.3287037037037036E-3</v>
      </c>
    </row>
    <row r="258" spans="1:2" x14ac:dyDescent="0.25">
      <c r="A258" t="s">
        <v>241</v>
      </c>
      <c r="B258">
        <v>9.6874999999999999E-3</v>
      </c>
    </row>
    <row r="259" spans="1:2" x14ac:dyDescent="0.25">
      <c r="A259" t="s">
        <v>241</v>
      </c>
    </row>
    <row r="260" spans="1:2" x14ac:dyDescent="0.25">
      <c r="A260" t="s">
        <v>241</v>
      </c>
    </row>
    <row r="261" spans="1:2" x14ac:dyDescent="0.25">
      <c r="A261" t="s">
        <v>241</v>
      </c>
    </row>
    <row r="262" spans="1:2" x14ac:dyDescent="0.25">
      <c r="B262" t="s">
        <v>222</v>
      </c>
    </row>
    <row r="263" spans="1:2" x14ac:dyDescent="0.25">
      <c r="B263">
        <v>7.5000000000000006E-3</v>
      </c>
    </row>
    <row r="264" spans="1:2" x14ac:dyDescent="0.25">
      <c r="B264">
        <v>7.5694444444444446E-3</v>
      </c>
    </row>
    <row r="265" spans="1:2" x14ac:dyDescent="0.25">
      <c r="B265">
        <v>7.8125E-3</v>
      </c>
    </row>
    <row r="266" spans="1:2" x14ac:dyDescent="0.25">
      <c r="B266">
        <v>7.8819444444444432E-3</v>
      </c>
    </row>
    <row r="267" spans="1:2" x14ac:dyDescent="0.25">
      <c r="B267">
        <v>7.9745370370370369E-3</v>
      </c>
    </row>
    <row r="268" spans="1:2" x14ac:dyDescent="0.25">
      <c r="B268">
        <v>7.9976851851851858E-3</v>
      </c>
    </row>
    <row r="269" spans="1:2" x14ac:dyDescent="0.25">
      <c r="B269">
        <v>8.3680555555555557E-3</v>
      </c>
    </row>
    <row r="270" spans="1:2" x14ac:dyDescent="0.25">
      <c r="B270">
        <v>8.4027777777777781E-3</v>
      </c>
    </row>
    <row r="271" spans="1:2" x14ac:dyDescent="0.25">
      <c r="B271">
        <v>8.4606481481481494E-3</v>
      </c>
    </row>
    <row r="272" spans="1:2" x14ac:dyDescent="0.25">
      <c r="B272">
        <v>8.564814814814815E-3</v>
      </c>
    </row>
    <row r="273" spans="2:2" x14ac:dyDescent="0.25">
      <c r="B273">
        <v>8.6342592592592599E-3</v>
      </c>
    </row>
    <row r="274" spans="2:2" x14ac:dyDescent="0.25">
      <c r="B274">
        <v>9.0972222222222218E-3</v>
      </c>
    </row>
    <row r="275" spans="2:2" x14ac:dyDescent="0.25">
      <c r="B275">
        <v>9.1550925925925931E-3</v>
      </c>
    </row>
    <row r="276" spans="2:2" x14ac:dyDescent="0.25">
      <c r="B276">
        <v>9.6064814814814815E-3</v>
      </c>
    </row>
    <row r="277" spans="2:2" x14ac:dyDescent="0.25">
      <c r="B277">
        <v>9.618055555555555E-3</v>
      </c>
    </row>
    <row r="278" spans="2:2" x14ac:dyDescent="0.25">
      <c r="B278">
        <v>9.8148148148148144E-3</v>
      </c>
    </row>
    <row r="279" spans="2:2" x14ac:dyDescent="0.25">
      <c r="B279">
        <v>1.0416666666666666E-2</v>
      </c>
    </row>
    <row r="283" spans="2:2" x14ac:dyDescent="0.25">
      <c r="B283" t="s">
        <v>222</v>
      </c>
    </row>
    <row r="284" spans="2:2" x14ac:dyDescent="0.25">
      <c r="B284">
        <v>9.0509259259259258E-3</v>
      </c>
    </row>
    <row r="285" spans="2:2" x14ac:dyDescent="0.25">
      <c r="B285">
        <v>9.8958333333333329E-3</v>
      </c>
    </row>
    <row r="286" spans="2:2" x14ac:dyDescent="0.25">
      <c r="B286">
        <v>1.068287037037037E-2</v>
      </c>
    </row>
    <row r="287" spans="2:2" x14ac:dyDescent="0.25">
      <c r="B287">
        <v>1.2152777777777778E-2</v>
      </c>
    </row>
    <row r="291" spans="2:2" x14ac:dyDescent="0.25">
      <c r="B291" t="s">
        <v>222</v>
      </c>
    </row>
    <row r="292" spans="2:2" x14ac:dyDescent="0.25">
      <c r="B292">
        <v>7.8009259259259256E-3</v>
      </c>
    </row>
    <row r="295" spans="2:2" x14ac:dyDescent="0.25">
      <c r="B295" t="s">
        <v>222</v>
      </c>
    </row>
    <row r="296" spans="2:2" x14ac:dyDescent="0.25">
      <c r="B296">
        <v>1.275462962962963E-2</v>
      </c>
    </row>
  </sheetData>
  <sortState ref="A1:A296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5273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INSCRITOS</vt:lpstr>
      <vt:lpstr>Escalões Jov</vt:lpstr>
      <vt:lpstr>Clubes Jov</vt:lpstr>
      <vt:lpstr>Pontos</vt:lpstr>
      <vt:lpstr>presentes</vt:lpstr>
      <vt:lpstr>'Escalões Jov'!_FiltrarBancodeDados</vt:lpstr>
      <vt:lpstr>'Escalões Jov'!Area_de_impressao</vt:lpstr>
      <vt:lpstr>INSCRITOS!Area_de_impressao</vt:lpstr>
      <vt:lpstr>'Escalões Jov'!Titulos_de_impressao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Artur Parreira</cp:lastModifiedBy>
  <cp:revision>40</cp:revision>
  <cp:lastPrinted>2021-05-21T10:37:06Z</cp:lastPrinted>
  <dcterms:created xsi:type="dcterms:W3CDTF">2016-04-26T14:30:14Z</dcterms:created>
  <dcterms:modified xsi:type="dcterms:W3CDTF">2021-11-03T12:49:38Z</dcterms:modified>
  <dc:language>pt-PT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