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ÇORES\2021_07_04_ I Triatlo e Aquatlo da Povoação\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Geral" sheetId="2" r:id="rId2"/>
    <sheet name="Grupos de idade" sheetId="9" r:id="rId3"/>
    <sheet name="Clubes" sheetId="10" r:id="rId4"/>
  </sheets>
  <definedNames>
    <definedName name="_xlnm._FilterDatabase" localSheetId="1" hidden="1">Geral!$G$1:$G$18</definedName>
    <definedName name="_xlnm._FilterDatabase" localSheetId="0" hidden="1">INSCRITOS!$A$1:$G$96</definedName>
    <definedName name="_xlnm.Print_Area" localSheetId="1">Geral!$A$1:$I$23</definedName>
    <definedName name="_xlnm.Print_Area" localSheetId="0">INSCRITOS!$A$1:$G$96</definedName>
    <definedName name="_xlnm.Print_Titles" localSheetId="1">Geral!$1:$2</definedName>
  </definedNames>
  <calcPr calcId="152511"/>
</workbook>
</file>

<file path=xl/calcChain.xml><?xml version="1.0" encoding="utf-8"?>
<calcChain xmlns="http://schemas.openxmlformats.org/spreadsheetml/2006/main">
  <c r="G14" i="9" l="1"/>
  <c r="G15" i="9"/>
  <c r="C14" i="9"/>
  <c r="D14" i="9"/>
  <c r="E14" i="9"/>
  <c r="F14" i="9"/>
  <c r="C15" i="9"/>
  <c r="D15" i="9"/>
  <c r="E15" i="9"/>
  <c r="F15" i="9"/>
  <c r="C16" i="9"/>
  <c r="D16" i="9"/>
  <c r="E16" i="9"/>
  <c r="F16" i="9"/>
  <c r="G16" i="9"/>
  <c r="C17" i="9"/>
  <c r="D17" i="9"/>
  <c r="E17" i="9"/>
  <c r="F17" i="9"/>
  <c r="G17" i="9"/>
  <c r="C18" i="9"/>
  <c r="D18" i="9"/>
  <c r="E18" i="9"/>
  <c r="F18" i="9"/>
  <c r="G18" i="9"/>
  <c r="C13" i="9"/>
  <c r="D13" i="9"/>
  <c r="E13" i="9"/>
  <c r="F13" i="9"/>
  <c r="G13" i="9"/>
  <c r="G8" i="9"/>
  <c r="F8" i="9"/>
  <c r="E8" i="9"/>
  <c r="D8" i="9"/>
  <c r="C8" i="9"/>
  <c r="G30" i="9"/>
  <c r="F30" i="9"/>
  <c r="E30" i="9"/>
  <c r="D30" i="9"/>
  <c r="C30" i="9"/>
  <c r="G29" i="9"/>
  <c r="F29" i="9"/>
  <c r="E29" i="9"/>
  <c r="D29" i="9"/>
  <c r="C29" i="9"/>
  <c r="G24" i="9"/>
  <c r="F24" i="9"/>
  <c r="E24" i="9"/>
  <c r="D24" i="9"/>
  <c r="C24" i="9"/>
  <c r="G23" i="9"/>
  <c r="F23" i="9"/>
  <c r="E23" i="9"/>
  <c r="D23" i="9"/>
  <c r="C23" i="9"/>
  <c r="G22" i="9"/>
  <c r="F22" i="9"/>
  <c r="E22" i="9"/>
  <c r="D22" i="9"/>
  <c r="C22" i="9"/>
  <c r="G12" i="9"/>
  <c r="F12" i="9"/>
  <c r="E12" i="9"/>
  <c r="D12" i="9"/>
  <c r="C12" i="9"/>
  <c r="G7" i="9"/>
  <c r="F7" i="9"/>
  <c r="E7" i="9"/>
  <c r="D7" i="9"/>
  <c r="C7" i="9"/>
  <c r="G6" i="9"/>
  <c r="G18" i="2"/>
  <c r="G17" i="2"/>
  <c r="G16" i="2"/>
  <c r="G15" i="2"/>
  <c r="G14" i="2"/>
  <c r="G13" i="2"/>
  <c r="G12" i="2"/>
  <c r="G11" i="2"/>
  <c r="G10" i="2"/>
  <c r="G9" i="2"/>
  <c r="G8" i="2"/>
  <c r="G7" i="2"/>
  <c r="G23" i="2"/>
  <c r="G22" i="2"/>
  <c r="C5" i="10" l="1"/>
  <c r="C11" i="10"/>
  <c r="C6" i="10"/>
  <c r="C12" i="10"/>
  <c r="C4" i="10"/>
  <c r="F18" i="2"/>
  <c r="E18" i="2"/>
  <c r="D18" i="2"/>
  <c r="C18" i="2"/>
  <c r="F16" i="2"/>
  <c r="E16" i="2"/>
  <c r="D16" i="2"/>
  <c r="C16" i="2"/>
  <c r="F15" i="2"/>
  <c r="E15" i="2"/>
  <c r="D15" i="2"/>
  <c r="C15" i="2"/>
  <c r="F13" i="2"/>
  <c r="E13" i="2"/>
  <c r="D13" i="2"/>
  <c r="C13" i="2"/>
  <c r="F12" i="2"/>
  <c r="E12" i="2"/>
  <c r="D12" i="2"/>
  <c r="C12" i="2"/>
  <c r="F9" i="2"/>
  <c r="E9" i="2"/>
  <c r="D9" i="2"/>
  <c r="C9" i="2"/>
  <c r="F17" i="2"/>
  <c r="E17" i="2"/>
  <c r="D17" i="2"/>
  <c r="C17" i="2"/>
  <c r="F14" i="2"/>
  <c r="E14" i="2"/>
  <c r="D14" i="2"/>
  <c r="C14" i="2"/>
  <c r="F11" i="2"/>
  <c r="E11" i="2"/>
  <c r="D11" i="2"/>
  <c r="C11" i="2"/>
  <c r="F10" i="2"/>
  <c r="E10" i="2"/>
  <c r="D10" i="2"/>
  <c r="C10" i="2"/>
  <c r="F8" i="2"/>
  <c r="E8" i="2"/>
  <c r="D8" i="2"/>
  <c r="C8" i="2"/>
  <c r="F7" i="2"/>
  <c r="E7" i="2"/>
  <c r="D7" i="2"/>
  <c r="C7" i="2"/>
  <c r="F6" i="2"/>
  <c r="E6" i="2"/>
  <c r="D6" i="2"/>
  <c r="C6" i="2"/>
  <c r="F23" i="2"/>
  <c r="E23" i="2"/>
  <c r="D23" i="2"/>
  <c r="C23" i="2"/>
  <c r="F22" i="2"/>
  <c r="E22" i="2"/>
  <c r="D22" i="2"/>
  <c r="C22" i="2"/>
  <c r="F6" i="9"/>
  <c r="E6" i="9"/>
  <c r="D6" i="9"/>
  <c r="C6" i="9"/>
</calcChain>
</file>

<file path=xl/sharedStrings.xml><?xml version="1.0" encoding="utf-8"?>
<sst xmlns="http://schemas.openxmlformats.org/spreadsheetml/2006/main" count="213" uniqueCount="69">
  <si>
    <t>Dorsal</t>
  </si>
  <si>
    <t>Licença</t>
  </si>
  <si>
    <t>Escalão</t>
  </si>
  <si>
    <t>Nome</t>
  </si>
  <si>
    <t>Data Nasc.</t>
  </si>
  <si>
    <t>Género</t>
  </si>
  <si>
    <t>Clube</t>
  </si>
  <si>
    <t>Pos</t>
  </si>
  <si>
    <t>Dorsal</t>
  </si>
  <si>
    <t>Male</t>
  </si>
  <si>
    <t>MASCULINOS</t>
  </si>
  <si>
    <t>FEMININOS</t>
  </si>
  <si>
    <t>Tempo</t>
  </si>
  <si>
    <t>Tiago Tavares Furna</t>
  </si>
  <si>
    <t/>
  </si>
  <si>
    <t>16/34</t>
  </si>
  <si>
    <t>1:03:26.3</t>
  </si>
  <si>
    <t>Gonçalo Rocha Luís</t>
  </si>
  <si>
    <t>Ludens Clube de Machico</t>
  </si>
  <si>
    <t>1:03:50.4</t>
  </si>
  <si>
    <t>Nuno Cláudio de Sousa Botelho</t>
  </si>
  <si>
    <t>35/44</t>
  </si>
  <si>
    <t>1:05:55.1</t>
  </si>
  <si>
    <t>Gonçalo José Botelho Vasconcelos Raposo</t>
  </si>
  <si>
    <t>Morcegos Trail</t>
  </si>
  <si>
    <t>1:09:24.5</t>
  </si>
  <si>
    <t>Gusthavo Augusto Simas</t>
  </si>
  <si>
    <t>1:10:35.5</t>
  </si>
  <si>
    <t>Hélder Rui Pimentel Fortuna</t>
  </si>
  <si>
    <t>1:11:52.3</t>
  </si>
  <si>
    <t>Paulo Alexandre Vicente Tavares</t>
  </si>
  <si>
    <t>1:13:09.3</t>
  </si>
  <si>
    <t>Pedro Faria</t>
  </si>
  <si>
    <t>45+</t>
  </si>
  <si>
    <t>1:13:47.2</t>
  </si>
  <si>
    <t>Paulo Freitas Sebastião</t>
  </si>
  <si>
    <t>Clube União Micaelense</t>
  </si>
  <si>
    <t>1:14:49.3</t>
  </si>
  <si>
    <t>José Carlos de Sousa Pimentel</t>
  </si>
  <si>
    <t>1:14:54.9</t>
  </si>
  <si>
    <t>Joel Vieira</t>
  </si>
  <si>
    <t>1:17:49.1</t>
  </si>
  <si>
    <t>Vítor Hugo Ponte Rego</t>
  </si>
  <si>
    <t>1:19:37.0</t>
  </si>
  <si>
    <t>Luis Rodrigues</t>
  </si>
  <si>
    <t>1:30:07.1</t>
  </si>
  <si>
    <t>João Carreiro</t>
  </si>
  <si>
    <t>DNS</t>
  </si>
  <si>
    <t>Henrique Baptista Nicolau</t>
  </si>
  <si>
    <t>CDOL-Clube Desportivo Operário de Lagoa</t>
  </si>
  <si>
    <t>Luís Filipe Gomes Gonçalves</t>
  </si>
  <si>
    <t>M</t>
  </si>
  <si>
    <t>Isabel de Fátima Naia dos Reis Augusto</t>
  </si>
  <si>
    <t>Isabel Maria Ferreira Vedor Costa</t>
  </si>
  <si>
    <t>F</t>
  </si>
  <si>
    <t>I Triatlo da Povoação - Campeonato de Triatlo dos Açores</t>
  </si>
  <si>
    <t>4 de Julho de 2021</t>
  </si>
  <si>
    <t>GRUPOS DE IDADE</t>
  </si>
  <si>
    <t>1:27:05.0</t>
  </si>
  <si>
    <t>1:31:23.4</t>
  </si>
  <si>
    <t>16-34 MASCULINOS</t>
  </si>
  <si>
    <t>35-44 MASCULINOS</t>
  </si>
  <si>
    <t>45+ MASCULINOS</t>
  </si>
  <si>
    <t>45+ FEMININOS</t>
  </si>
  <si>
    <t>CLASSIFICAÇÃO POR CLUBES</t>
  </si>
  <si>
    <t>Pontos</t>
  </si>
  <si>
    <t>Morcegos Trail Fem</t>
  </si>
  <si>
    <t>Centro de Ciclismo de Portimão Fem</t>
  </si>
  <si>
    <t>Individual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</si>
</sst>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  <scheme val="minor"/>
    </font>
    <font>
      <b/>
      <sz val="2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indexed="64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5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E699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5" fillId="0" borderId="0"/>
    <xf numFmtId="0" fontId="4" fillId="0" borderId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20" fillId="6" borderId="7" applyNumberFormat="0" applyAlignment="0" applyProtection="0"/>
    <xf numFmtId="0" fontId="21" fillId="7" borderId="8" applyNumberFormat="0" applyAlignment="0" applyProtection="0"/>
    <xf numFmtId="0" fontId="22" fillId="7" borderId="7" applyNumberFormat="0" applyAlignment="0" applyProtection="0"/>
    <xf numFmtId="0" fontId="23" fillId="0" borderId="9" applyNumberFormat="0" applyFill="0" applyAlignment="0" applyProtection="0"/>
    <xf numFmtId="0" fontId="24" fillId="8" borderId="10" applyNumberFormat="0" applyAlignment="0" applyProtection="0"/>
    <xf numFmtId="0" fontId="1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2" applyNumberFormat="0" applyFill="0" applyAlignment="0" applyProtection="0"/>
    <xf numFmtId="0" fontId="2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7" fillId="33" borderId="0" applyNumberFormat="0" applyBorder="0" applyAlignment="0" applyProtection="0"/>
    <xf numFmtId="0" fontId="3" fillId="0" borderId="0"/>
    <xf numFmtId="0" fontId="3" fillId="9" borderId="11" applyNumberFormat="0" applyFont="0" applyAlignment="0" applyProtection="0"/>
    <xf numFmtId="0" fontId="28" fillId="0" borderId="0"/>
    <xf numFmtId="0" fontId="29" fillId="0" borderId="0"/>
    <xf numFmtId="0" fontId="2" fillId="0" borderId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9" borderId="11" applyNumberFormat="0" applyFont="0" applyAlignment="0" applyProtection="0"/>
  </cellStyleXfs>
  <cellXfs count="99">
    <xf numFmtId="0" fontId="0" fillId="0" borderId="0" xfId="0"/>
    <xf numFmtId="0" fontId="7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7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vertical="center"/>
    </xf>
    <xf numFmtId="0" fontId="10" fillId="2" borderId="13" xfId="0" applyFont="1" applyFill="1" applyBorder="1" applyAlignment="1">
      <alignment horizontal="center" vertical="center"/>
    </xf>
    <xf numFmtId="0" fontId="8" fillId="34" borderId="0" xfId="0" applyFont="1" applyFill="1" applyBorder="1" applyAlignment="1">
      <alignment vertical="center"/>
    </xf>
    <xf numFmtId="0" fontId="6" fillId="34" borderId="0" xfId="0" applyFont="1" applyFill="1" applyBorder="1" applyAlignment="1">
      <alignment horizontal="center" vertical="center"/>
    </xf>
    <xf numFmtId="0" fontId="7" fillId="34" borderId="0" xfId="0" applyFont="1" applyFill="1" applyBorder="1" applyAlignment="1">
      <alignment vertical="center"/>
    </xf>
    <xf numFmtId="0" fontId="31" fillId="0" borderId="13" xfId="0" applyFont="1" applyFill="1" applyBorder="1" applyAlignment="1">
      <alignment horizontal="center" vertical="center"/>
    </xf>
    <xf numFmtId="0" fontId="32" fillId="0" borderId="0" xfId="0" applyFont="1" applyBorder="1" applyAlignment="1">
      <alignment horizontal="left" vertical="center"/>
    </xf>
    <xf numFmtId="164" fontId="7" fillId="0" borderId="0" xfId="0" applyNumberFormat="1" applyFont="1" applyBorder="1" applyAlignment="1">
      <alignment vertical="center"/>
    </xf>
    <xf numFmtId="0" fontId="11" fillId="0" borderId="13" xfId="0" applyFont="1" applyFill="1" applyBorder="1" applyAlignment="1">
      <alignment horizontal="center" vertical="center"/>
    </xf>
    <xf numFmtId="0" fontId="30" fillId="0" borderId="0" xfId="46" applyNumberFormat="1" applyFont="1" applyFill="1" applyBorder="1" applyAlignment="1">
      <alignment horizontal="center" vertical="center" shrinkToFit="1"/>
    </xf>
    <xf numFmtId="1" fontId="33" fillId="0" borderId="13" xfId="0" applyNumberFormat="1" applyFont="1" applyFill="1" applyBorder="1" applyAlignment="1">
      <alignment horizontal="center" vertical="center"/>
    </xf>
    <xf numFmtId="0" fontId="33" fillId="0" borderId="13" xfId="0" applyFont="1" applyFill="1" applyBorder="1" applyAlignment="1">
      <alignment horizontal="center" vertical="center"/>
    </xf>
    <xf numFmtId="14" fontId="33" fillId="0" borderId="13" xfId="0" applyNumberFormat="1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center" vertical="center"/>
    </xf>
    <xf numFmtId="49" fontId="35" fillId="0" borderId="13" xfId="0" applyNumberFormat="1" applyFont="1" applyBorder="1" applyAlignment="1">
      <alignment horizontal="center" vertical="center"/>
    </xf>
    <xf numFmtId="14" fontId="36" fillId="0" borderId="13" xfId="0" applyNumberFormat="1" applyFont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0" fontId="36" fillId="0" borderId="13" xfId="0" applyFont="1" applyBorder="1" applyAlignment="1">
      <alignment horizontal="left" vertical="center"/>
    </xf>
    <xf numFmtId="14" fontId="1" fillId="0" borderId="13" xfId="0" applyNumberFormat="1" applyFont="1" applyBorder="1" applyAlignment="1">
      <alignment horizontal="center" vertical="center"/>
    </xf>
    <xf numFmtId="14" fontId="1" fillId="36" borderId="13" xfId="0" applyNumberFormat="1" applyFont="1" applyFill="1" applyBorder="1" applyAlignment="1">
      <alignment horizontal="center" vertical="center"/>
    </xf>
    <xf numFmtId="14" fontId="36" fillId="36" borderId="13" xfId="0" applyNumberFormat="1" applyFont="1" applyFill="1" applyBorder="1" applyAlignment="1">
      <alignment horizontal="center" vertical="center"/>
    </xf>
    <xf numFmtId="14" fontId="1" fillId="0" borderId="13" xfId="0" applyNumberFormat="1" applyFont="1" applyFill="1" applyBorder="1" applyAlignment="1">
      <alignment horizontal="center" vertical="center"/>
    </xf>
    <xf numFmtId="14" fontId="1" fillId="35" borderId="13" xfId="0" applyNumberFormat="1" applyFont="1" applyFill="1" applyBorder="1" applyAlignment="1">
      <alignment horizontal="center" vertical="center"/>
    </xf>
    <xf numFmtId="14" fontId="34" fillId="0" borderId="13" xfId="0" applyNumberFormat="1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13" xfId="0" applyFont="1" applyBorder="1" applyAlignment="1">
      <alignment horizontal="center" vertical="center"/>
    </xf>
    <xf numFmtId="0" fontId="31" fillId="0" borderId="3" xfId="0" applyFont="1" applyFill="1" applyBorder="1" applyAlignment="1">
      <alignment horizontal="center" vertical="center"/>
    </xf>
    <xf numFmtId="0" fontId="34" fillId="0" borderId="3" xfId="0" applyFont="1" applyFill="1" applyBorder="1" applyAlignment="1">
      <alignment horizontal="center" vertical="center"/>
    </xf>
    <xf numFmtId="14" fontId="34" fillId="0" borderId="0" xfId="0" applyNumberFormat="1" applyFont="1" applyFill="1" applyBorder="1" applyAlignment="1">
      <alignment horizontal="center" vertical="center"/>
    </xf>
    <xf numFmtId="14" fontId="1" fillId="0" borderId="14" xfId="0" applyNumberFormat="1" applyFont="1" applyBorder="1" applyAlignment="1">
      <alignment horizontal="center" vertical="center"/>
    </xf>
    <xf numFmtId="14" fontId="36" fillId="0" borderId="14" xfId="0" applyNumberFormat="1" applyFont="1" applyBorder="1" applyAlignment="1">
      <alignment horizontal="center" vertical="center"/>
    </xf>
    <xf numFmtId="14" fontId="1" fillId="0" borderId="14" xfId="0" applyNumberFormat="1" applyFont="1" applyFill="1" applyBorder="1" applyAlignment="1">
      <alignment horizontal="center" vertical="center"/>
    </xf>
    <xf numFmtId="14" fontId="1" fillId="35" borderId="14" xfId="0" applyNumberFormat="1" applyFont="1" applyFill="1" applyBorder="1" applyAlignment="1">
      <alignment horizontal="center" vertical="center"/>
    </xf>
    <xf numFmtId="14" fontId="34" fillId="0" borderId="14" xfId="0" applyNumberFormat="1" applyFont="1" applyFill="1" applyBorder="1" applyAlignment="1">
      <alignment horizontal="center" vertical="center"/>
    </xf>
    <xf numFmtId="14" fontId="34" fillId="0" borderId="3" xfId="0" applyNumberFormat="1" applyFont="1" applyFill="1" applyBorder="1" applyAlignment="1">
      <alignment horizontal="center" vertical="center"/>
    </xf>
    <xf numFmtId="14" fontId="31" fillId="0" borderId="13" xfId="0" applyNumberFormat="1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/>
    </xf>
    <xf numFmtId="14" fontId="1" fillId="0" borderId="13" xfId="0" applyNumberFormat="1" applyFont="1" applyFill="1" applyBorder="1" applyAlignment="1">
      <alignment horizontal="center"/>
    </xf>
    <xf numFmtId="0" fontId="34" fillId="0" borderId="0" xfId="0" applyFont="1" applyFill="1" applyBorder="1" applyAlignment="1">
      <alignment horizontal="center" vertical="center"/>
    </xf>
    <xf numFmtId="49" fontId="35" fillId="0" borderId="13" xfId="0" applyNumberFormat="1" applyFont="1" applyBorder="1" applyAlignment="1">
      <alignment horizontal="center"/>
    </xf>
    <xf numFmtId="49" fontId="35" fillId="0" borderId="0" xfId="0" applyNumberFormat="1" applyFont="1" applyAlignment="1">
      <alignment horizontal="center"/>
    </xf>
    <xf numFmtId="0" fontId="33" fillId="0" borderId="13" xfId="0" applyFont="1" applyFill="1" applyBorder="1" applyAlignment="1">
      <alignment horizontal="left" vertical="center"/>
    </xf>
    <xf numFmtId="49" fontId="35" fillId="0" borderId="13" xfId="0" applyNumberFormat="1" applyFont="1" applyBorder="1" applyAlignment="1">
      <alignment horizontal="left"/>
    </xf>
    <xf numFmtId="0" fontId="34" fillId="0" borderId="0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 vertical="center"/>
    </xf>
    <xf numFmtId="0" fontId="31" fillId="0" borderId="3" xfId="0" applyFont="1" applyFill="1" applyBorder="1" applyAlignment="1">
      <alignment horizontal="left" vertical="center"/>
    </xf>
    <xf numFmtId="0" fontId="31" fillId="0" borderId="13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/>
    </xf>
    <xf numFmtId="0" fontId="34" fillId="0" borderId="13" xfId="0" applyNumberFormat="1" applyFont="1" applyFill="1" applyBorder="1" applyAlignment="1">
      <alignment horizontal="center" vertical="center"/>
    </xf>
    <xf numFmtId="0" fontId="35" fillId="0" borderId="13" xfId="0" applyNumberFormat="1" applyFont="1" applyBorder="1" applyAlignment="1">
      <alignment horizontal="center"/>
    </xf>
    <xf numFmtId="0" fontId="0" fillId="0" borderId="13" xfId="0" applyNumberFormat="1" applyBorder="1" applyAlignment="1">
      <alignment horizontal="center" vertical="center"/>
    </xf>
    <xf numFmtId="164" fontId="10" fillId="34" borderId="0" xfId="0" applyNumberFormat="1" applyFont="1" applyFill="1" applyBorder="1" applyAlignment="1">
      <alignment vertical="center"/>
    </xf>
    <xf numFmtId="164" fontId="10" fillId="0" borderId="0" xfId="0" applyNumberFormat="1" applyFont="1" applyBorder="1" applyAlignment="1">
      <alignment vertical="center"/>
    </xf>
    <xf numFmtId="164" fontId="10" fillId="2" borderId="13" xfId="0" applyNumberFormat="1" applyFont="1" applyFill="1" applyBorder="1" applyAlignment="1">
      <alignment vertical="center"/>
    </xf>
    <xf numFmtId="49" fontId="0" fillId="0" borderId="13" xfId="0" applyNumberForma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8" fillId="2" borderId="13" xfId="0" applyFont="1" applyFill="1" applyBorder="1" applyAlignment="1">
      <alignment horizontal="center" vertical="center"/>
    </xf>
    <xf numFmtId="0" fontId="37" fillId="37" borderId="2" xfId="0" applyFont="1" applyFill="1" applyBorder="1" applyAlignment="1">
      <alignment horizontal="center"/>
    </xf>
    <xf numFmtId="0" fontId="37" fillId="37" borderId="2" xfId="0" applyFont="1" applyFill="1" applyBorder="1" applyAlignment="1"/>
    <xf numFmtId="0" fontId="0" fillId="0" borderId="13" xfId="0" applyBorder="1"/>
    <xf numFmtId="1" fontId="0" fillId="0" borderId="13" xfId="0" applyNumberFormat="1" applyBorder="1" applyAlignment="1">
      <alignment horizontal="center"/>
    </xf>
    <xf numFmtId="0" fontId="33" fillId="0" borderId="13" xfId="0" applyFont="1" applyFill="1" applyBorder="1" applyAlignment="1">
      <alignment horizontal="left" vertical="center" shrinkToFit="1"/>
    </xf>
    <xf numFmtId="0" fontId="34" fillId="0" borderId="13" xfId="0" applyFont="1" applyFill="1" applyBorder="1" applyAlignment="1">
      <alignment horizontal="left" vertical="center" shrinkToFit="1"/>
    </xf>
    <xf numFmtId="0" fontId="0" fillId="0" borderId="0" xfId="0" applyAlignment="1">
      <alignment horizontal="left"/>
    </xf>
    <xf numFmtId="0" fontId="34" fillId="0" borderId="0" xfId="0" applyFont="1" applyFill="1" applyBorder="1" applyAlignment="1">
      <alignment horizontal="left" vertical="center" shrinkToFit="1"/>
    </xf>
    <xf numFmtId="0" fontId="31" fillId="0" borderId="13" xfId="0" applyFont="1" applyFill="1" applyBorder="1" applyAlignment="1">
      <alignment horizontal="left"/>
    </xf>
    <xf numFmtId="49" fontId="0" fillId="0" borderId="16" xfId="0" applyNumberFormat="1" applyBorder="1" applyAlignment="1">
      <alignment vertical="center"/>
    </xf>
    <xf numFmtId="0" fontId="10" fillId="37" borderId="2" xfId="0" applyFont="1" applyFill="1" applyBorder="1" applyAlignment="1">
      <alignment horizontal="center" vertical="center"/>
    </xf>
    <xf numFmtId="0" fontId="35" fillId="0" borderId="1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0" fillId="0" borderId="0" xfId="0" applyBorder="1"/>
    <xf numFmtId="0" fontId="37" fillId="37" borderId="13" xfId="0" applyFont="1" applyFill="1" applyBorder="1" applyAlignment="1">
      <alignment horizontal="center"/>
    </xf>
    <xf numFmtId="0" fontId="37" fillId="37" borderId="13" xfId="0" applyFont="1" applyFill="1" applyBorder="1" applyAlignment="1"/>
    <xf numFmtId="0" fontId="10" fillId="0" borderId="15" xfId="0" applyFont="1" applyBorder="1" applyAlignment="1">
      <alignment vertical="center"/>
    </xf>
    <xf numFmtId="0" fontId="10" fillId="0" borderId="15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13" xfId="0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8" fillId="0" borderId="13" xfId="0" applyFont="1" applyBorder="1" applyAlignment="1">
      <alignment horizontal="center"/>
    </xf>
    <xf numFmtId="0" fontId="0" fillId="0" borderId="0" xfId="0" applyAlignment="1">
      <alignment horizontal="center" vertical="center"/>
    </xf>
  </cellXfs>
  <cellStyles count="63">
    <cellStyle name="20% - Cor1 2" xfId="49"/>
    <cellStyle name="20% - Cor2 2" xfId="51"/>
    <cellStyle name="20% - Cor3 2" xfId="53"/>
    <cellStyle name="20% - Cor4 2" xfId="55"/>
    <cellStyle name="20% - Cor5 2" xfId="57"/>
    <cellStyle name="20% - Cor6 2" xfId="59"/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Cor1 2" xfId="50"/>
    <cellStyle name="40% - Cor2 2" xfId="52"/>
    <cellStyle name="40% - Cor3 2" xfId="54"/>
    <cellStyle name="40% - Cor4 2" xfId="56"/>
    <cellStyle name="40% - Cor5 2" xfId="58"/>
    <cellStyle name="40% - Cor6 2" xfId="60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"/>
  <sheetViews>
    <sheetView view="pageBreakPreview" zoomScaleNormal="100" zoomScaleSheetLayoutView="100" workbookViewId="0">
      <selection activeCell="E17" sqref="E17"/>
    </sheetView>
  </sheetViews>
  <sheetFormatPr defaultColWidth="9.140625" defaultRowHeight="15" x14ac:dyDescent="0.25"/>
  <cols>
    <col min="1" max="1" width="8.7109375" style="53" customWidth="1"/>
    <col min="2" max="3" width="12.7109375" style="53" bestFit="1" customWidth="1"/>
    <col min="4" max="4" width="41.42578125" style="58" bestFit="1" customWidth="1"/>
    <col min="5" max="5" width="13.5703125" style="43" customWidth="1"/>
    <col min="6" max="6" width="12.28515625" style="53" bestFit="1" customWidth="1"/>
    <col min="7" max="7" width="39.140625" style="80" bestFit="1" customWidth="1"/>
    <col min="8" max="8" width="5.5703125" style="53" bestFit="1" customWidth="1"/>
    <col min="9" max="9" width="41.42578125" style="53" bestFit="1" customWidth="1"/>
    <col min="10" max="10" width="41.5703125" style="53" bestFit="1" customWidth="1"/>
    <col min="11" max="16384" width="9.140625" style="53"/>
  </cols>
  <sheetData>
    <row r="1" spans="1:13" ht="18" customHeight="1" x14ac:dyDescent="0.25">
      <c r="A1" s="24" t="s">
        <v>0</v>
      </c>
      <c r="B1" s="25" t="s">
        <v>1</v>
      </c>
      <c r="C1" s="25" t="s">
        <v>2</v>
      </c>
      <c r="D1" s="56" t="s">
        <v>3</v>
      </c>
      <c r="E1" s="26" t="s">
        <v>4</v>
      </c>
      <c r="F1" s="25" t="s">
        <v>5</v>
      </c>
      <c r="G1" s="77" t="s">
        <v>6</v>
      </c>
    </row>
    <row r="2" spans="1:13" ht="15" customHeight="1" x14ac:dyDescent="0.25">
      <c r="A2" s="63">
        <v>2104</v>
      </c>
      <c r="B2" s="27"/>
      <c r="C2" s="28" t="s">
        <v>15</v>
      </c>
      <c r="D2" s="38" t="s">
        <v>13</v>
      </c>
      <c r="E2" s="29"/>
      <c r="F2" s="30" t="s">
        <v>51</v>
      </c>
      <c r="G2" s="78"/>
      <c r="J2" s="53" t="s">
        <v>14</v>
      </c>
      <c r="K2" s="53" t="s">
        <v>15</v>
      </c>
      <c r="L2" s="53" t="s">
        <v>9</v>
      </c>
      <c r="M2" s="53" t="s">
        <v>16</v>
      </c>
    </row>
    <row r="3" spans="1:13" ht="15" customHeight="1" x14ac:dyDescent="0.25">
      <c r="A3" s="63">
        <v>2092</v>
      </c>
      <c r="B3" s="27"/>
      <c r="C3" s="28" t="s">
        <v>15</v>
      </c>
      <c r="D3" s="38" t="s">
        <v>17</v>
      </c>
      <c r="E3" s="32"/>
      <c r="F3" s="30" t="s">
        <v>51</v>
      </c>
      <c r="G3" s="38" t="s">
        <v>18</v>
      </c>
      <c r="K3" s="53" t="s">
        <v>15</v>
      </c>
      <c r="L3" s="53" t="s">
        <v>9</v>
      </c>
      <c r="M3" s="53" t="s">
        <v>19</v>
      </c>
    </row>
    <row r="4" spans="1:13" ht="15" customHeight="1" x14ac:dyDescent="0.25">
      <c r="A4" s="63">
        <v>2137</v>
      </c>
      <c r="B4" s="97">
        <v>107779</v>
      </c>
      <c r="C4" s="28" t="s">
        <v>21</v>
      </c>
      <c r="D4" s="38" t="s">
        <v>20</v>
      </c>
      <c r="E4" s="33"/>
      <c r="F4" s="30" t="s">
        <v>51</v>
      </c>
      <c r="G4" s="79" t="s">
        <v>36</v>
      </c>
      <c r="K4" s="53" t="s">
        <v>21</v>
      </c>
      <c r="L4" s="53" t="s">
        <v>9</v>
      </c>
      <c r="M4" s="53" t="s">
        <v>22</v>
      </c>
    </row>
    <row r="5" spans="1:13" ht="15" customHeight="1" x14ac:dyDescent="0.25">
      <c r="A5" s="63">
        <v>2089</v>
      </c>
      <c r="C5" s="28" t="s">
        <v>21</v>
      </c>
      <c r="D5" s="38" t="s">
        <v>23</v>
      </c>
      <c r="E5" s="34"/>
      <c r="F5" s="30" t="s">
        <v>51</v>
      </c>
      <c r="G5" s="38" t="s">
        <v>24</v>
      </c>
      <c r="K5" s="53" t="s">
        <v>21</v>
      </c>
      <c r="L5" s="53" t="s">
        <v>9</v>
      </c>
      <c r="M5" s="53" t="s">
        <v>25</v>
      </c>
    </row>
    <row r="6" spans="1:13" ht="15" customHeight="1" x14ac:dyDescent="0.25">
      <c r="A6" s="63">
        <v>2099</v>
      </c>
      <c r="C6" s="28" t="s">
        <v>15</v>
      </c>
      <c r="D6" s="38" t="s">
        <v>26</v>
      </c>
      <c r="E6" s="32"/>
      <c r="F6" s="30" t="s">
        <v>51</v>
      </c>
      <c r="G6" s="38" t="s">
        <v>14</v>
      </c>
      <c r="K6" s="53" t="s">
        <v>15</v>
      </c>
      <c r="L6" s="53" t="s">
        <v>9</v>
      </c>
      <c r="M6" s="53" t="s">
        <v>27</v>
      </c>
    </row>
    <row r="7" spans="1:13" ht="15" customHeight="1" x14ac:dyDescent="0.25">
      <c r="A7" s="63">
        <v>2145</v>
      </c>
      <c r="B7" s="97">
        <v>107777</v>
      </c>
      <c r="C7" s="28" t="s">
        <v>21</v>
      </c>
      <c r="D7" s="38" t="s">
        <v>28</v>
      </c>
      <c r="E7" s="35"/>
      <c r="F7" s="30" t="s">
        <v>51</v>
      </c>
      <c r="G7" s="79" t="s">
        <v>36</v>
      </c>
      <c r="K7" s="53" t="s">
        <v>21</v>
      </c>
      <c r="L7" s="53" t="s">
        <v>9</v>
      </c>
      <c r="M7" s="53" t="s">
        <v>29</v>
      </c>
    </row>
    <row r="8" spans="1:13" ht="15" customHeight="1" x14ac:dyDescent="0.25">
      <c r="A8" s="63">
        <v>2138</v>
      </c>
      <c r="B8" s="97">
        <v>107780</v>
      </c>
      <c r="C8" s="28" t="s">
        <v>21</v>
      </c>
      <c r="D8" s="38" t="s">
        <v>30</v>
      </c>
      <c r="E8" s="36"/>
      <c r="F8" s="30" t="s">
        <v>51</v>
      </c>
      <c r="G8" s="79" t="s">
        <v>36</v>
      </c>
      <c r="K8" s="53" t="s">
        <v>21</v>
      </c>
      <c r="L8" s="53" t="s">
        <v>9</v>
      </c>
      <c r="M8" s="53" t="s">
        <v>31</v>
      </c>
    </row>
    <row r="9" spans="1:13" ht="15" customHeight="1" x14ac:dyDescent="0.25">
      <c r="A9" s="63">
        <v>2134</v>
      </c>
      <c r="C9" s="28" t="s">
        <v>33</v>
      </c>
      <c r="D9" s="38" t="s">
        <v>32</v>
      </c>
      <c r="E9" s="32"/>
      <c r="F9" s="30" t="s">
        <v>51</v>
      </c>
      <c r="G9" s="38" t="s">
        <v>24</v>
      </c>
      <c r="K9" s="53" t="s">
        <v>33</v>
      </c>
      <c r="L9" s="53" t="s">
        <v>9</v>
      </c>
      <c r="M9" s="53" t="s">
        <v>34</v>
      </c>
    </row>
    <row r="10" spans="1:13" ht="15" customHeight="1" x14ac:dyDescent="0.25">
      <c r="A10" s="63">
        <v>2139</v>
      </c>
      <c r="B10" s="97">
        <v>107781</v>
      </c>
      <c r="C10" s="28" t="s">
        <v>21</v>
      </c>
      <c r="D10" s="38" t="s">
        <v>35</v>
      </c>
      <c r="E10" s="32"/>
      <c r="F10" s="30" t="s">
        <v>51</v>
      </c>
      <c r="G10" s="79" t="s">
        <v>36</v>
      </c>
      <c r="K10" s="53" t="s">
        <v>21</v>
      </c>
      <c r="L10" s="53" t="s">
        <v>9</v>
      </c>
      <c r="M10" s="53" t="s">
        <v>37</v>
      </c>
    </row>
    <row r="11" spans="1:13" ht="15" customHeight="1" x14ac:dyDescent="0.25">
      <c r="A11" s="63">
        <v>2105</v>
      </c>
      <c r="C11" s="28" t="s">
        <v>33</v>
      </c>
      <c r="D11" s="38" t="s">
        <v>38</v>
      </c>
      <c r="E11" s="37"/>
      <c r="F11" s="30" t="s">
        <v>51</v>
      </c>
      <c r="G11" s="38" t="s">
        <v>24</v>
      </c>
      <c r="K11" s="53" t="s">
        <v>33</v>
      </c>
      <c r="L11" s="53" t="s">
        <v>9</v>
      </c>
      <c r="M11" s="53" t="s">
        <v>39</v>
      </c>
    </row>
    <row r="12" spans="1:13" ht="15" customHeight="1" x14ac:dyDescent="0.25">
      <c r="A12" s="63">
        <v>2140</v>
      </c>
      <c r="B12" s="27"/>
      <c r="C12" s="28" t="s">
        <v>21</v>
      </c>
      <c r="D12" s="38" t="s">
        <v>40</v>
      </c>
      <c r="E12" s="37"/>
      <c r="F12" s="30" t="s">
        <v>51</v>
      </c>
      <c r="G12" s="38" t="s">
        <v>14</v>
      </c>
      <c r="K12" s="53" t="s">
        <v>21</v>
      </c>
      <c r="L12" s="53" t="s">
        <v>9</v>
      </c>
      <c r="M12" s="53" t="s">
        <v>41</v>
      </c>
    </row>
    <row r="13" spans="1:13" ht="15" customHeight="1" x14ac:dyDescent="0.25">
      <c r="A13" s="63">
        <v>2119</v>
      </c>
      <c r="B13" s="27"/>
      <c r="C13" s="28" t="s">
        <v>21</v>
      </c>
      <c r="D13" s="38" t="s">
        <v>42</v>
      </c>
      <c r="E13" s="37"/>
      <c r="F13" s="30" t="s">
        <v>51</v>
      </c>
      <c r="G13" s="38" t="s">
        <v>14</v>
      </c>
      <c r="K13" s="53" t="s">
        <v>21</v>
      </c>
      <c r="L13" s="53" t="s">
        <v>9</v>
      </c>
      <c r="M13" s="53" t="s">
        <v>43</v>
      </c>
    </row>
    <row r="14" spans="1:13" ht="15" customHeight="1" x14ac:dyDescent="0.25">
      <c r="A14" s="63">
        <v>2132</v>
      </c>
      <c r="B14" s="96">
        <v>107768</v>
      </c>
      <c r="C14" s="28" t="s">
        <v>33</v>
      </c>
      <c r="D14" s="38" t="s">
        <v>44</v>
      </c>
      <c r="E14" s="37"/>
      <c r="F14" s="30" t="s">
        <v>51</v>
      </c>
      <c r="G14" s="38" t="s">
        <v>68</v>
      </c>
      <c r="K14" s="53" t="s">
        <v>33</v>
      </c>
      <c r="L14" s="53" t="s">
        <v>9</v>
      </c>
      <c r="M14" s="53" t="s">
        <v>45</v>
      </c>
    </row>
    <row r="15" spans="1:13" ht="15" customHeight="1" x14ac:dyDescent="0.25">
      <c r="A15" s="63">
        <v>2072</v>
      </c>
      <c r="B15" s="27"/>
      <c r="C15" s="28" t="s">
        <v>33</v>
      </c>
      <c r="D15" s="38" t="s">
        <v>46</v>
      </c>
      <c r="E15" s="32"/>
      <c r="F15" s="30" t="s">
        <v>51</v>
      </c>
      <c r="G15" s="38" t="s">
        <v>14</v>
      </c>
      <c r="K15" s="53" t="s">
        <v>33</v>
      </c>
      <c r="L15" s="53" t="s">
        <v>9</v>
      </c>
      <c r="M15" s="53" t="s">
        <v>47</v>
      </c>
    </row>
    <row r="16" spans="1:13" ht="15" customHeight="1" x14ac:dyDescent="0.25">
      <c r="A16" s="63">
        <v>2078</v>
      </c>
      <c r="B16" s="27"/>
      <c r="C16" s="28" t="s">
        <v>15</v>
      </c>
      <c r="D16" s="38" t="s">
        <v>48</v>
      </c>
      <c r="E16" s="32"/>
      <c r="F16" s="30" t="s">
        <v>51</v>
      </c>
      <c r="G16" s="38" t="s">
        <v>49</v>
      </c>
      <c r="K16" s="53" t="s">
        <v>15</v>
      </c>
      <c r="L16" s="53" t="s">
        <v>9</v>
      </c>
      <c r="M16" s="53" t="s">
        <v>47</v>
      </c>
    </row>
    <row r="17" spans="1:13" ht="15" customHeight="1" x14ac:dyDescent="0.25">
      <c r="A17" s="63">
        <v>2136</v>
      </c>
      <c r="B17" s="27"/>
      <c r="C17" s="28" t="s">
        <v>21</v>
      </c>
      <c r="D17" s="38" t="s">
        <v>50</v>
      </c>
      <c r="E17" s="32"/>
      <c r="F17" s="30" t="s">
        <v>51</v>
      </c>
      <c r="G17" s="38" t="s">
        <v>14</v>
      </c>
      <c r="K17" s="53" t="s">
        <v>21</v>
      </c>
      <c r="L17" s="53" t="s">
        <v>9</v>
      </c>
      <c r="M17" s="53" t="s">
        <v>47</v>
      </c>
    </row>
    <row r="18" spans="1:13" ht="15" customHeight="1" x14ac:dyDescent="0.25">
      <c r="A18" s="64">
        <v>2144</v>
      </c>
      <c r="B18" s="98">
        <v>105611</v>
      </c>
      <c r="C18" s="54" t="s">
        <v>33</v>
      </c>
      <c r="D18" s="57" t="s">
        <v>52</v>
      </c>
      <c r="E18" s="37"/>
      <c r="F18" s="40" t="s">
        <v>54</v>
      </c>
      <c r="G18" s="57" t="s">
        <v>67</v>
      </c>
    </row>
    <row r="19" spans="1:13" ht="15" customHeight="1" x14ac:dyDescent="0.25">
      <c r="A19" s="64">
        <v>2141</v>
      </c>
      <c r="B19" s="27"/>
      <c r="C19" s="54" t="s">
        <v>33</v>
      </c>
      <c r="D19" s="57" t="s">
        <v>53</v>
      </c>
      <c r="E19" s="37"/>
      <c r="F19" s="54" t="s">
        <v>54</v>
      </c>
      <c r="G19" s="57" t="s">
        <v>66</v>
      </c>
    </row>
    <row r="20" spans="1:13" ht="15" customHeight="1" x14ac:dyDescent="0.25">
      <c r="A20" s="41"/>
      <c r="B20" s="41"/>
      <c r="C20" s="42"/>
      <c r="F20" s="55"/>
    </row>
    <row r="21" spans="1:13" ht="15" customHeight="1" x14ac:dyDescent="0.25">
      <c r="A21" s="19"/>
      <c r="B21" s="19"/>
      <c r="C21" s="27"/>
      <c r="D21" s="39"/>
      <c r="E21" s="44"/>
      <c r="F21" s="40"/>
      <c r="G21" s="61"/>
    </row>
    <row r="22" spans="1:13" ht="15" customHeight="1" x14ac:dyDescent="0.25">
      <c r="A22" s="19"/>
      <c r="B22" s="19"/>
      <c r="C22" s="27"/>
      <c r="D22" s="31"/>
      <c r="E22" s="45"/>
      <c r="F22" s="30"/>
      <c r="G22" s="61"/>
    </row>
    <row r="23" spans="1:13" ht="15" customHeight="1" x14ac:dyDescent="0.25">
      <c r="A23" s="19"/>
      <c r="B23" s="19"/>
      <c r="C23" s="27"/>
      <c r="D23" s="31"/>
      <c r="E23" s="45"/>
      <c r="F23" s="30"/>
      <c r="G23" s="61"/>
    </row>
    <row r="24" spans="1:13" ht="15" customHeight="1" x14ac:dyDescent="0.25">
      <c r="A24" s="19"/>
      <c r="B24" s="19"/>
      <c r="C24" s="27"/>
      <c r="D24" s="39"/>
      <c r="E24" s="46"/>
      <c r="F24" s="40"/>
      <c r="G24" s="38"/>
    </row>
    <row r="25" spans="1:13" ht="15" customHeight="1" x14ac:dyDescent="0.25">
      <c r="A25" s="19"/>
      <c r="B25" s="19"/>
      <c r="C25" s="27"/>
      <c r="D25" s="39"/>
      <c r="E25" s="44"/>
      <c r="F25" s="40"/>
      <c r="G25" s="38"/>
    </row>
    <row r="26" spans="1:13" ht="15" customHeight="1" x14ac:dyDescent="0.25">
      <c r="A26" s="19"/>
      <c r="B26" s="19"/>
      <c r="C26" s="27"/>
      <c r="D26" s="39"/>
      <c r="E26" s="47"/>
      <c r="F26" s="40"/>
      <c r="G26" s="61"/>
    </row>
    <row r="27" spans="1:13" ht="15" customHeight="1" x14ac:dyDescent="0.25">
      <c r="A27" s="19"/>
      <c r="B27" s="19"/>
      <c r="C27" s="27"/>
      <c r="D27" s="39"/>
      <c r="E27" s="44"/>
      <c r="F27" s="40"/>
      <c r="G27" s="61"/>
    </row>
    <row r="28" spans="1:13" ht="15" customHeight="1" x14ac:dyDescent="0.25">
      <c r="A28" s="19"/>
      <c r="B28" s="19"/>
      <c r="C28" s="27"/>
      <c r="D28" s="39"/>
      <c r="E28" s="44"/>
      <c r="F28" s="40"/>
      <c r="G28" s="61"/>
    </row>
    <row r="29" spans="1:13" ht="15" customHeight="1" x14ac:dyDescent="0.25">
      <c r="A29" s="19"/>
      <c r="B29" s="27"/>
      <c r="C29" s="27"/>
      <c r="D29" s="39"/>
      <c r="E29" s="48"/>
      <c r="F29" s="40"/>
      <c r="G29" s="61"/>
    </row>
    <row r="30" spans="1:13" ht="15" customHeight="1" x14ac:dyDescent="0.25">
      <c r="A30" s="19"/>
      <c r="B30" s="27"/>
      <c r="C30" s="27"/>
      <c r="D30" s="39"/>
      <c r="E30" s="48"/>
      <c r="F30" s="40"/>
      <c r="G30" s="61"/>
    </row>
    <row r="31" spans="1:13" ht="15" customHeight="1" x14ac:dyDescent="0.25">
      <c r="A31" s="19"/>
      <c r="B31" s="27"/>
      <c r="C31" s="27"/>
      <c r="D31" s="39"/>
      <c r="E31" s="48"/>
      <c r="F31" s="40"/>
      <c r="G31" s="61"/>
    </row>
    <row r="32" spans="1:13" ht="15" customHeight="1" x14ac:dyDescent="0.25">
      <c r="A32" s="19"/>
      <c r="B32" s="27"/>
      <c r="C32" s="27"/>
      <c r="D32" s="59"/>
      <c r="E32" s="44"/>
      <c r="F32" s="40"/>
      <c r="G32" s="38"/>
    </row>
    <row r="33" spans="1:7" ht="15" customHeight="1" x14ac:dyDescent="0.25">
      <c r="A33" s="19"/>
      <c r="B33" s="27"/>
      <c r="C33" s="27"/>
      <c r="D33" s="31"/>
      <c r="E33" s="45"/>
      <c r="F33" s="30"/>
      <c r="G33" s="61"/>
    </row>
    <row r="34" spans="1:7" ht="15" customHeight="1" x14ac:dyDescent="0.25">
      <c r="A34" s="19"/>
      <c r="B34" s="19"/>
      <c r="C34" s="27"/>
      <c r="D34" s="39"/>
      <c r="E34" s="47"/>
      <c r="F34" s="40"/>
      <c r="G34" s="61"/>
    </row>
    <row r="35" spans="1:7" ht="15" customHeight="1" x14ac:dyDescent="0.25">
      <c r="A35" s="19"/>
      <c r="B35" s="19"/>
      <c r="C35" s="27"/>
      <c r="D35" s="31"/>
      <c r="E35" s="45"/>
      <c r="F35" s="30"/>
      <c r="G35" s="61"/>
    </row>
    <row r="36" spans="1:7" ht="15" customHeight="1" x14ac:dyDescent="0.25">
      <c r="A36" s="19"/>
      <c r="B36" s="19"/>
      <c r="C36" s="27"/>
      <c r="D36" s="31"/>
      <c r="E36" s="45"/>
      <c r="F36" s="30"/>
      <c r="G36" s="61"/>
    </row>
    <row r="37" spans="1:7" ht="15" customHeight="1" x14ac:dyDescent="0.25">
      <c r="A37" s="19"/>
      <c r="B37" s="19"/>
      <c r="C37" s="27"/>
      <c r="D37" s="31"/>
      <c r="E37" s="45"/>
      <c r="F37" s="30"/>
      <c r="G37" s="38"/>
    </row>
    <row r="38" spans="1:7" ht="15" customHeight="1" x14ac:dyDescent="0.25">
      <c r="A38" s="41"/>
      <c r="B38" s="41"/>
      <c r="C38" s="42"/>
      <c r="D38" s="60"/>
      <c r="E38" s="49"/>
      <c r="F38" s="42"/>
      <c r="G38" s="60"/>
    </row>
    <row r="39" spans="1:7" ht="15" customHeight="1" x14ac:dyDescent="0.25">
      <c r="A39" s="19"/>
      <c r="B39" s="19"/>
      <c r="C39" s="27"/>
      <c r="D39" s="61"/>
      <c r="E39" s="50"/>
      <c r="F39" s="19"/>
      <c r="G39" s="61"/>
    </row>
    <row r="40" spans="1:7" ht="15" customHeight="1" x14ac:dyDescent="0.25">
      <c r="A40" s="19"/>
      <c r="B40" s="19"/>
      <c r="C40" s="27"/>
      <c r="D40" s="61"/>
      <c r="E40" s="50"/>
      <c r="F40" s="19"/>
      <c r="G40" s="61"/>
    </row>
    <row r="41" spans="1:7" ht="15" customHeight="1" x14ac:dyDescent="0.25">
      <c r="A41" s="19"/>
      <c r="B41" s="19"/>
      <c r="C41" s="27"/>
      <c r="D41" s="61"/>
      <c r="E41" s="50"/>
      <c r="F41" s="19"/>
      <c r="G41" s="61"/>
    </row>
    <row r="42" spans="1:7" ht="15" customHeight="1" x14ac:dyDescent="0.25">
      <c r="A42" s="51"/>
      <c r="B42" s="51"/>
      <c r="C42" s="27"/>
      <c r="D42" s="62"/>
      <c r="E42" s="52"/>
      <c r="F42" s="52"/>
      <c r="G42" s="81"/>
    </row>
    <row r="43" spans="1:7" ht="15" customHeight="1" x14ac:dyDescent="0.25">
      <c r="A43" s="51"/>
      <c r="B43" s="51"/>
      <c r="C43" s="27"/>
      <c r="D43" s="62"/>
      <c r="E43" s="52"/>
      <c r="F43" s="52"/>
      <c r="G43" s="81"/>
    </row>
    <row r="44" spans="1:7" ht="15" customHeight="1" x14ac:dyDescent="0.25">
      <c r="A44" s="51"/>
      <c r="B44" s="51"/>
      <c r="C44" s="27"/>
      <c r="D44" s="62"/>
      <c r="E44" s="52"/>
      <c r="F44" s="51"/>
      <c r="G44" s="81"/>
    </row>
    <row r="45" spans="1:7" ht="15" customHeight="1" x14ac:dyDescent="0.25">
      <c r="A45" s="51"/>
      <c r="B45" s="51"/>
      <c r="C45" s="27"/>
      <c r="D45" s="62"/>
      <c r="E45" s="52"/>
      <c r="F45" s="52"/>
      <c r="G45" s="81"/>
    </row>
    <row r="46" spans="1:7" ht="15" customHeight="1" x14ac:dyDescent="0.25">
      <c r="A46" s="51"/>
      <c r="B46" s="51"/>
      <c r="C46" s="27"/>
      <c r="D46" s="62"/>
      <c r="E46" s="52"/>
      <c r="F46" s="52"/>
      <c r="G46" s="81"/>
    </row>
    <row r="47" spans="1:7" ht="15" customHeight="1" x14ac:dyDescent="0.25">
      <c r="A47" s="51"/>
      <c r="B47" s="51"/>
      <c r="C47" s="27"/>
      <c r="D47" s="62"/>
      <c r="E47" s="52"/>
      <c r="F47" s="52"/>
      <c r="G47" s="81"/>
    </row>
    <row r="48" spans="1:7" ht="15" customHeight="1" x14ac:dyDescent="0.25">
      <c r="A48" s="51"/>
      <c r="B48" s="51"/>
      <c r="C48" s="27"/>
      <c r="D48" s="62"/>
      <c r="E48" s="52"/>
      <c r="F48" s="52"/>
      <c r="G48" s="81"/>
    </row>
    <row r="49" spans="1:7" ht="15" customHeight="1" x14ac:dyDescent="0.25">
      <c r="A49" s="51"/>
      <c r="B49" s="51"/>
      <c r="C49" s="27"/>
      <c r="D49" s="62"/>
      <c r="E49" s="52"/>
      <c r="F49" s="52"/>
      <c r="G49" s="81"/>
    </row>
    <row r="50" spans="1:7" ht="15" customHeight="1" x14ac:dyDescent="0.25">
      <c r="A50" s="51"/>
      <c r="B50" s="51"/>
      <c r="C50" s="27"/>
      <c r="D50" s="62"/>
      <c r="E50" s="52"/>
      <c r="F50" s="51"/>
      <c r="G50" s="81"/>
    </row>
    <row r="51" spans="1:7" ht="15" customHeight="1" x14ac:dyDescent="0.25">
      <c r="A51" s="51"/>
      <c r="B51" s="51"/>
      <c r="C51" s="27"/>
      <c r="D51" s="62"/>
      <c r="E51" s="52"/>
      <c r="F51" s="52"/>
      <c r="G51" s="81"/>
    </row>
    <row r="52" spans="1:7" ht="15" customHeight="1" x14ac:dyDescent="0.25">
      <c r="A52" s="51"/>
      <c r="B52" s="51"/>
      <c r="C52" s="27"/>
      <c r="D52" s="62"/>
      <c r="E52" s="52"/>
      <c r="F52" s="52"/>
      <c r="G52" s="81"/>
    </row>
    <row r="53" spans="1:7" ht="15" customHeight="1" x14ac:dyDescent="0.25">
      <c r="A53" s="51"/>
      <c r="B53" s="51"/>
      <c r="C53" s="27"/>
      <c r="D53" s="62"/>
      <c r="E53" s="52"/>
      <c r="F53" s="51"/>
      <c r="G53" s="81"/>
    </row>
    <row r="54" spans="1:7" ht="15" customHeight="1" x14ac:dyDescent="0.25">
      <c r="A54" s="51"/>
      <c r="B54" s="51"/>
      <c r="C54" s="27"/>
      <c r="D54" s="62"/>
      <c r="E54" s="52"/>
      <c r="F54" s="52"/>
      <c r="G54" s="81"/>
    </row>
    <row r="55" spans="1:7" ht="15" customHeight="1" x14ac:dyDescent="0.25">
      <c r="A55" s="51"/>
      <c r="B55" s="51"/>
      <c r="C55" s="27"/>
      <c r="D55" s="62"/>
      <c r="E55" s="52"/>
      <c r="F55" s="52"/>
      <c r="G55" s="81"/>
    </row>
    <row r="56" spans="1:7" ht="15" customHeight="1" x14ac:dyDescent="0.25">
      <c r="A56" s="51"/>
      <c r="B56" s="51"/>
      <c r="C56" s="27"/>
      <c r="D56" s="62"/>
      <c r="E56" s="52"/>
      <c r="F56" s="52"/>
      <c r="G56" s="81"/>
    </row>
    <row r="57" spans="1:7" ht="15" customHeight="1" x14ac:dyDescent="0.25">
      <c r="A57" s="27"/>
      <c r="B57" s="27"/>
      <c r="C57" s="27"/>
      <c r="D57" s="38"/>
      <c r="E57" s="37"/>
      <c r="F57" s="27"/>
      <c r="G57" s="81"/>
    </row>
    <row r="58" spans="1:7" ht="15" customHeight="1" x14ac:dyDescent="0.25">
      <c r="A58" s="27"/>
      <c r="B58" s="27"/>
      <c r="C58" s="27"/>
      <c r="D58" s="38"/>
      <c r="E58" s="37"/>
      <c r="F58" s="27"/>
      <c r="G58" s="81"/>
    </row>
    <row r="59" spans="1:7" ht="15" customHeight="1" x14ac:dyDescent="0.25">
      <c r="A59" s="27"/>
      <c r="B59" s="27"/>
      <c r="C59" s="27"/>
      <c r="D59" s="38"/>
      <c r="E59" s="37"/>
      <c r="F59" s="27"/>
      <c r="G59" s="81"/>
    </row>
    <row r="60" spans="1:7" ht="15" customHeight="1" x14ac:dyDescent="0.25">
      <c r="A60" s="19"/>
      <c r="B60" s="19"/>
      <c r="C60" s="27"/>
      <c r="D60" s="61"/>
      <c r="E60" s="50"/>
      <c r="F60" s="19"/>
      <c r="G60" s="61"/>
    </row>
    <row r="61" spans="1:7" ht="15" customHeight="1" x14ac:dyDescent="0.25">
      <c r="A61" s="19"/>
      <c r="B61" s="19"/>
      <c r="C61" s="27"/>
      <c r="D61" s="61"/>
      <c r="E61" s="50"/>
      <c r="F61" s="19"/>
      <c r="G61" s="61"/>
    </row>
    <row r="62" spans="1:7" ht="15" customHeight="1" x14ac:dyDescent="0.25">
      <c r="A62" s="19"/>
      <c r="B62" s="19"/>
      <c r="C62" s="27"/>
      <c r="D62" s="61"/>
      <c r="E62" s="50"/>
      <c r="F62" s="19"/>
      <c r="G62" s="61"/>
    </row>
    <row r="63" spans="1:7" ht="15" customHeight="1" x14ac:dyDescent="0.25">
      <c r="A63" s="19"/>
      <c r="B63" s="19"/>
      <c r="C63" s="27"/>
      <c r="D63" s="61"/>
      <c r="E63" s="50"/>
      <c r="F63" s="19"/>
      <c r="G63" s="61"/>
    </row>
    <row r="64" spans="1:7" ht="15" customHeight="1" x14ac:dyDescent="0.25">
      <c r="A64" s="19"/>
      <c r="B64" s="19"/>
      <c r="C64" s="27"/>
      <c r="D64" s="61"/>
      <c r="E64" s="50"/>
      <c r="F64" s="19"/>
      <c r="G64" s="61"/>
    </row>
    <row r="65" spans="1:7" ht="15" customHeight="1" x14ac:dyDescent="0.25">
      <c r="A65" s="19"/>
      <c r="B65" s="19"/>
      <c r="C65" s="27"/>
      <c r="D65" s="61"/>
      <c r="E65" s="50"/>
      <c r="F65" s="19"/>
      <c r="G65" s="61"/>
    </row>
    <row r="66" spans="1:7" ht="15" customHeight="1" x14ac:dyDescent="0.25">
      <c r="A66" s="19"/>
      <c r="B66" s="19"/>
      <c r="C66" s="27"/>
      <c r="D66" s="61"/>
      <c r="E66" s="50"/>
      <c r="F66" s="19"/>
      <c r="G66" s="61"/>
    </row>
    <row r="67" spans="1:7" ht="15" customHeight="1" x14ac:dyDescent="0.25">
      <c r="A67" s="19"/>
      <c r="B67" s="19"/>
      <c r="C67" s="27"/>
      <c r="D67" s="61"/>
      <c r="E67" s="50"/>
      <c r="F67" s="19"/>
      <c r="G67" s="61"/>
    </row>
    <row r="68" spans="1:7" ht="15" customHeight="1" x14ac:dyDescent="0.25">
      <c r="A68" s="19"/>
      <c r="B68" s="19"/>
      <c r="C68" s="27"/>
      <c r="D68" s="61"/>
      <c r="E68" s="50"/>
      <c r="F68" s="19"/>
      <c r="G68" s="61"/>
    </row>
    <row r="69" spans="1:7" ht="15" customHeight="1" x14ac:dyDescent="0.25">
      <c r="A69" s="19"/>
      <c r="B69" s="19"/>
      <c r="C69" s="27"/>
      <c r="D69" s="61"/>
      <c r="E69" s="50"/>
      <c r="F69" s="19"/>
      <c r="G69" s="61"/>
    </row>
    <row r="70" spans="1:7" ht="15" customHeight="1" x14ac:dyDescent="0.25">
      <c r="A70" s="19"/>
      <c r="B70" s="19"/>
      <c r="C70" s="27"/>
      <c r="D70" s="61"/>
      <c r="E70" s="50"/>
      <c r="F70" s="19"/>
      <c r="G70" s="61"/>
    </row>
    <row r="71" spans="1:7" ht="15" customHeight="1" x14ac:dyDescent="0.25">
      <c r="A71" s="19"/>
      <c r="B71" s="19"/>
      <c r="C71" s="27"/>
      <c r="D71" s="61"/>
      <c r="E71" s="50"/>
      <c r="F71" s="19"/>
      <c r="G71" s="61"/>
    </row>
    <row r="72" spans="1:7" ht="15" customHeight="1" x14ac:dyDescent="0.25">
      <c r="A72" s="19"/>
      <c r="B72" s="19"/>
      <c r="C72" s="27"/>
      <c r="D72" s="61"/>
      <c r="E72" s="50"/>
      <c r="F72" s="19"/>
      <c r="G72" s="61"/>
    </row>
    <row r="73" spans="1:7" ht="15" customHeight="1" x14ac:dyDescent="0.25">
      <c r="A73" s="19"/>
      <c r="B73" s="19"/>
      <c r="C73" s="27"/>
      <c r="D73" s="61"/>
      <c r="E73" s="50"/>
      <c r="F73" s="19"/>
      <c r="G73" s="61"/>
    </row>
    <row r="74" spans="1:7" ht="15" customHeight="1" x14ac:dyDescent="0.25">
      <c r="A74" s="19"/>
      <c r="B74" s="19"/>
      <c r="C74" s="27"/>
      <c r="D74" s="61"/>
      <c r="E74" s="50"/>
      <c r="F74" s="19"/>
      <c r="G74" s="61"/>
    </row>
    <row r="75" spans="1:7" ht="15" customHeight="1" x14ac:dyDescent="0.25">
      <c r="A75" s="19"/>
      <c r="B75" s="19"/>
      <c r="C75" s="27"/>
      <c r="D75" s="61"/>
      <c r="E75" s="50"/>
      <c r="F75" s="19"/>
      <c r="G75" s="61"/>
    </row>
    <row r="76" spans="1:7" ht="15" customHeight="1" x14ac:dyDescent="0.25">
      <c r="A76" s="19"/>
      <c r="B76" s="19"/>
      <c r="C76" s="27"/>
      <c r="D76" s="61"/>
      <c r="E76" s="50"/>
      <c r="F76" s="19"/>
      <c r="G76" s="61"/>
    </row>
    <row r="77" spans="1:7" ht="15" customHeight="1" x14ac:dyDescent="0.25">
      <c r="A77" s="19"/>
      <c r="B77" s="19"/>
      <c r="C77" s="27"/>
      <c r="D77" s="61"/>
      <c r="E77" s="50"/>
      <c r="F77" s="19"/>
      <c r="G77" s="61"/>
    </row>
    <row r="78" spans="1:7" ht="15" customHeight="1" x14ac:dyDescent="0.25">
      <c r="A78" s="19"/>
      <c r="B78" s="19"/>
      <c r="C78" s="27"/>
      <c r="D78" s="61"/>
      <c r="E78" s="50"/>
      <c r="F78" s="19"/>
      <c r="G78" s="61"/>
    </row>
    <row r="79" spans="1:7" ht="15" customHeight="1" x14ac:dyDescent="0.25">
      <c r="A79" s="19"/>
      <c r="B79" s="19"/>
      <c r="C79" s="27"/>
      <c r="D79" s="61"/>
      <c r="E79" s="50"/>
      <c r="F79" s="19"/>
      <c r="G79" s="61"/>
    </row>
    <row r="80" spans="1:7" ht="15" customHeight="1" x14ac:dyDescent="0.25">
      <c r="A80" s="19"/>
      <c r="B80" s="19"/>
      <c r="C80" s="27"/>
      <c r="D80" s="61"/>
      <c r="E80" s="50"/>
      <c r="F80" s="19"/>
      <c r="G80" s="61"/>
    </row>
    <row r="81" spans="1:7" ht="15" customHeight="1" x14ac:dyDescent="0.25">
      <c r="A81" s="19"/>
      <c r="B81" s="19"/>
      <c r="C81" s="27"/>
      <c r="D81" s="61"/>
      <c r="E81" s="50"/>
      <c r="F81" s="19"/>
      <c r="G81" s="61"/>
    </row>
    <row r="82" spans="1:7" ht="15" customHeight="1" x14ac:dyDescent="0.25">
      <c r="A82" s="19"/>
      <c r="B82" s="19"/>
      <c r="C82" s="27"/>
      <c r="D82" s="61"/>
      <c r="E82" s="50"/>
      <c r="F82" s="19"/>
      <c r="G82" s="61"/>
    </row>
    <row r="83" spans="1:7" ht="15" customHeight="1" x14ac:dyDescent="0.25">
      <c r="A83" s="19"/>
      <c r="B83" s="19"/>
      <c r="C83" s="27"/>
      <c r="D83" s="61"/>
      <c r="E83" s="50"/>
      <c r="F83" s="19"/>
      <c r="G83" s="61"/>
    </row>
    <row r="84" spans="1:7" ht="15" customHeight="1" x14ac:dyDescent="0.25">
      <c r="A84" s="19"/>
      <c r="B84" s="19"/>
      <c r="C84" s="27"/>
      <c r="D84" s="61"/>
      <c r="E84" s="50"/>
      <c r="F84" s="19"/>
      <c r="G84" s="61"/>
    </row>
    <row r="85" spans="1:7" ht="15" customHeight="1" x14ac:dyDescent="0.25">
      <c r="A85" s="19"/>
      <c r="B85" s="19"/>
      <c r="C85" s="27"/>
      <c r="D85" s="61"/>
      <c r="E85" s="50"/>
      <c r="F85" s="19"/>
      <c r="G85" s="61"/>
    </row>
    <row r="86" spans="1:7" x14ac:dyDescent="0.25">
      <c r="A86" s="19"/>
      <c r="B86" s="19"/>
      <c r="C86" s="27"/>
      <c r="D86" s="61"/>
      <c r="E86" s="50"/>
      <c r="F86" s="19"/>
      <c r="G86" s="61"/>
    </row>
    <row r="87" spans="1:7" x14ac:dyDescent="0.25">
      <c r="A87" s="19"/>
      <c r="B87" s="19"/>
      <c r="C87" s="27"/>
      <c r="D87" s="61"/>
      <c r="E87" s="50"/>
      <c r="F87" s="19"/>
      <c r="G87" s="61"/>
    </row>
    <row r="88" spans="1:7" x14ac:dyDescent="0.25">
      <c r="A88" s="19"/>
      <c r="B88" s="19"/>
      <c r="C88" s="27"/>
      <c r="D88" s="61"/>
      <c r="E88" s="50"/>
      <c r="F88" s="19"/>
      <c r="G88" s="61"/>
    </row>
    <row r="89" spans="1:7" x14ac:dyDescent="0.25">
      <c r="A89" s="19"/>
      <c r="B89" s="19"/>
      <c r="C89" s="27"/>
      <c r="D89" s="61"/>
      <c r="E89" s="50"/>
      <c r="F89" s="19"/>
      <c r="G89" s="61"/>
    </row>
    <row r="90" spans="1:7" x14ac:dyDescent="0.25">
      <c r="A90" s="19"/>
      <c r="B90" s="19"/>
      <c r="C90" s="27"/>
      <c r="D90" s="61"/>
      <c r="E90" s="50"/>
      <c r="F90" s="19"/>
      <c r="G90" s="61"/>
    </row>
    <row r="91" spans="1:7" x14ac:dyDescent="0.25">
      <c r="A91" s="19"/>
      <c r="B91" s="19"/>
      <c r="C91" s="27"/>
      <c r="D91" s="61"/>
      <c r="E91" s="50"/>
      <c r="F91" s="19"/>
      <c r="G91" s="61"/>
    </row>
    <row r="92" spans="1:7" x14ac:dyDescent="0.25">
      <c r="A92" s="19"/>
      <c r="B92" s="19"/>
      <c r="C92" s="27"/>
      <c r="D92" s="61"/>
      <c r="E92" s="50"/>
      <c r="F92" s="19"/>
      <c r="G92" s="61"/>
    </row>
    <row r="93" spans="1:7" x14ac:dyDescent="0.25">
      <c r="A93" s="19"/>
      <c r="B93" s="19"/>
      <c r="C93" s="27"/>
      <c r="D93" s="61"/>
      <c r="E93" s="50"/>
      <c r="F93" s="19"/>
      <c r="G93" s="61"/>
    </row>
    <row r="94" spans="1:7" x14ac:dyDescent="0.25">
      <c r="A94" s="19"/>
      <c r="B94" s="19"/>
      <c r="C94" s="27"/>
      <c r="D94" s="61"/>
      <c r="E94" s="50"/>
      <c r="F94" s="19"/>
      <c r="G94" s="61"/>
    </row>
    <row r="95" spans="1:7" x14ac:dyDescent="0.25">
      <c r="A95" s="19"/>
      <c r="B95" s="19"/>
      <c r="C95" s="27"/>
      <c r="D95" s="61"/>
      <c r="E95" s="50"/>
      <c r="F95" s="19"/>
      <c r="G95" s="61"/>
    </row>
    <row r="96" spans="1:7" x14ac:dyDescent="0.25">
      <c r="A96" s="19"/>
      <c r="B96" s="19"/>
      <c r="C96" s="27"/>
      <c r="D96" s="61"/>
      <c r="E96" s="50"/>
      <c r="F96" s="19"/>
      <c r="G96" s="61"/>
    </row>
  </sheetData>
  <autoFilter ref="A1:G96">
    <sortState ref="A2:J141">
      <sortCondition ref="A2:A143"/>
    </sortState>
  </autoFilter>
  <sortState ref="D2:F9">
    <sortCondition ref="F2:F9"/>
  </sortState>
  <printOptions horizontalCentered="1"/>
  <pageMargins left="0.35433070866141736" right="0.15748031496062992" top="0.35433070866141736" bottom="0.15748031496062992" header="0.51181102362204722" footer="0.31496062992125984"/>
  <pageSetup paperSize="9" scale="75" firstPageNumber="0" fitToWidth="0" orientation="portrait" r:id="rId1"/>
  <rowBreaks count="1" manualBreakCount="1">
    <brk id="60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Y23"/>
  <sheetViews>
    <sheetView tabSelected="1" view="pageBreakPreview" zoomScaleNormal="100" zoomScaleSheetLayoutView="100" workbookViewId="0">
      <selection activeCell="D26" sqref="D26"/>
    </sheetView>
  </sheetViews>
  <sheetFormatPr defaultColWidth="9.140625" defaultRowHeight="15.75" x14ac:dyDescent="0.25"/>
  <cols>
    <col min="1" max="1" width="5.28515625" style="4"/>
    <col min="2" max="2" width="7.7109375" style="11"/>
    <col min="3" max="3" width="7.7109375" style="4"/>
    <col min="4" max="4" width="8.140625" style="4"/>
    <col min="5" max="5" width="39" style="4" bestFit="1" customWidth="1"/>
    <col min="6" max="6" width="8.140625" style="4" bestFit="1" customWidth="1"/>
    <col min="7" max="7" width="34" style="4" bestFit="1" customWidth="1"/>
    <col min="8" max="8" width="9.140625" style="21"/>
    <col min="9" max="1013" width="9" style="4"/>
    <col min="1014" max="16384" width="9.140625" style="7"/>
  </cols>
  <sheetData>
    <row r="1" spans="1:1013" ht="18" customHeight="1" x14ac:dyDescent="0.25">
      <c r="A1" s="16" t="s">
        <v>55</v>
      </c>
      <c r="B1" s="17"/>
      <c r="C1" s="18"/>
      <c r="D1" s="18"/>
      <c r="E1" s="16"/>
      <c r="F1" s="16"/>
      <c r="G1" s="16"/>
      <c r="H1" s="66"/>
      <c r="I1" s="18"/>
    </row>
    <row r="2" spans="1:1013" ht="18" customHeight="1" x14ac:dyDescent="0.25">
      <c r="A2" s="16" t="s">
        <v>56</v>
      </c>
      <c r="B2" s="17"/>
      <c r="C2" s="18"/>
      <c r="D2" s="18"/>
      <c r="E2" s="16"/>
      <c r="F2" s="16"/>
      <c r="G2" s="16"/>
      <c r="H2" s="66"/>
      <c r="I2" s="18"/>
    </row>
    <row r="3" spans="1:1013" ht="18" customHeight="1" x14ac:dyDescent="0.25">
      <c r="A3" s="20"/>
      <c r="B3" s="9"/>
      <c r="C3" s="2"/>
      <c r="D3" s="2"/>
      <c r="E3" s="2"/>
      <c r="F3" s="5"/>
      <c r="H3" s="67"/>
    </row>
    <row r="4" spans="1:1013" ht="18" customHeight="1" x14ac:dyDescent="0.25">
      <c r="A4" s="92" t="s">
        <v>10</v>
      </c>
      <c r="B4" s="92"/>
      <c r="C4" s="92"/>
      <c r="D4" s="12"/>
      <c r="E4" s="12"/>
      <c r="F4" s="12"/>
      <c r="G4" s="12"/>
      <c r="H4" s="67"/>
    </row>
    <row r="5" spans="1:1013" ht="18" customHeight="1" x14ac:dyDescent="0.25">
      <c r="A5" s="3" t="s">
        <v>7</v>
      </c>
      <c r="B5" s="10" t="s">
        <v>8</v>
      </c>
      <c r="C5" s="3" t="s">
        <v>1</v>
      </c>
      <c r="D5" s="3" t="s">
        <v>2</v>
      </c>
      <c r="E5" s="3" t="s">
        <v>3</v>
      </c>
      <c r="F5" s="3" t="s">
        <v>5</v>
      </c>
      <c r="G5" s="3" t="s">
        <v>6</v>
      </c>
      <c r="H5" s="68" t="s">
        <v>12</v>
      </c>
      <c r="I5" s="83" t="s">
        <v>65</v>
      </c>
    </row>
    <row r="6" spans="1:1013" s="8" customFormat="1" ht="18" customHeight="1" x14ac:dyDescent="0.25">
      <c r="A6" s="22">
        <v>1</v>
      </c>
      <c r="B6" s="63">
        <v>2104</v>
      </c>
      <c r="C6" s="13">
        <f>IFERROR((VLOOKUP(B6,INSCRITOS!A:B,2,0)),"")</f>
        <v>0</v>
      </c>
      <c r="D6" s="13" t="str">
        <f>IFERROR((VLOOKUP(B6,INSCRITOS!A:C,3,0)),"")</f>
        <v>16/34</v>
      </c>
      <c r="E6" s="14" t="str">
        <f>IFERROR((VLOOKUP(B6,INSCRITOS!A:D,4,0)),"")</f>
        <v>Tiago Tavares Furna</v>
      </c>
      <c r="F6" s="13" t="str">
        <f>IFERROR((VLOOKUP(B6,INSCRITOS!A:F,6,0)),"")</f>
        <v>M</v>
      </c>
      <c r="G6" s="13"/>
      <c r="H6" s="82" t="s">
        <v>16</v>
      </c>
      <c r="I6" s="84">
        <v>150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</row>
    <row r="7" spans="1:1013" s="8" customFormat="1" ht="18" customHeight="1" x14ac:dyDescent="0.25">
      <c r="A7" s="22">
        <v>2</v>
      </c>
      <c r="B7" s="63">
        <v>2092</v>
      </c>
      <c r="C7" s="13">
        <f>IFERROR((VLOOKUP(B7,INSCRITOS!A:B,2,0)),"")</f>
        <v>0</v>
      </c>
      <c r="D7" s="13" t="str">
        <f>IFERROR((VLOOKUP(B7,INSCRITOS!A:C,3,0)),"")</f>
        <v>16/34</v>
      </c>
      <c r="E7" s="14" t="str">
        <f>IFERROR((VLOOKUP(B7,INSCRITOS!A:D,4,0)),"")</f>
        <v>Gonçalo Rocha Luís</v>
      </c>
      <c r="F7" s="13" t="str">
        <f>IFERROR((VLOOKUP(B7,INSCRITOS!A:F,6,0)),"")</f>
        <v>M</v>
      </c>
      <c r="G7" s="13" t="str">
        <f>IFERROR((VLOOKUP(B7,INSCRITOS!A:G,7,FALSE)),"")</f>
        <v>Ludens Clube de Machico</v>
      </c>
      <c r="H7" s="82" t="s">
        <v>19</v>
      </c>
      <c r="I7" s="84">
        <v>140</v>
      </c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  <c r="ALX7" s="6"/>
      <c r="ALY7" s="6"/>
    </row>
    <row r="8" spans="1:1013" s="8" customFormat="1" ht="18" customHeight="1" x14ac:dyDescent="0.25">
      <c r="A8" s="22">
        <v>3</v>
      </c>
      <c r="B8" s="63">
        <v>2137</v>
      </c>
      <c r="C8" s="13">
        <f>IFERROR((VLOOKUP(B8,INSCRITOS!A:B,2,0)),"")</f>
        <v>107779</v>
      </c>
      <c r="D8" s="13" t="str">
        <f>IFERROR((VLOOKUP(B8,INSCRITOS!A:C,3,0)),"")</f>
        <v>35/44</v>
      </c>
      <c r="E8" s="14" t="str">
        <f>IFERROR((VLOOKUP(B8,INSCRITOS!A:D,4,0)),"")</f>
        <v>Nuno Cláudio de Sousa Botelho</v>
      </c>
      <c r="F8" s="13" t="str">
        <f>IFERROR((VLOOKUP(B8,INSCRITOS!A:F,6,0)),"")</f>
        <v>M</v>
      </c>
      <c r="G8" s="13" t="str">
        <f>IFERROR((VLOOKUP(B8,INSCRITOS!A:G,7,FALSE)),"")</f>
        <v>Clube União Micaelense</v>
      </c>
      <c r="H8" s="82" t="s">
        <v>22</v>
      </c>
      <c r="I8" s="84">
        <v>130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</row>
    <row r="9" spans="1:1013" s="8" customFormat="1" ht="18" customHeight="1" x14ac:dyDescent="0.25">
      <c r="A9" s="22">
        <v>4</v>
      </c>
      <c r="B9" s="63">
        <v>2089</v>
      </c>
      <c r="C9" s="13">
        <f>IFERROR((VLOOKUP(B9,INSCRITOS!A:B,2,0)),"")</f>
        <v>0</v>
      </c>
      <c r="D9" s="13" t="str">
        <f>IFERROR((VLOOKUP(B9,INSCRITOS!A:C,3,0)),"")</f>
        <v>35/44</v>
      </c>
      <c r="E9" s="14" t="str">
        <f>IFERROR((VLOOKUP(B9,INSCRITOS!A:D,4,0)),"")</f>
        <v>Gonçalo José Botelho Vasconcelos Raposo</v>
      </c>
      <c r="F9" s="13" t="str">
        <f>IFERROR((VLOOKUP(B9,INSCRITOS!A:F,6,0)),"")</f>
        <v>M</v>
      </c>
      <c r="G9" s="13" t="str">
        <f>IFERROR((VLOOKUP(B9,INSCRITOS!A:G,7,FALSE)),"")</f>
        <v>Morcegos Trail</v>
      </c>
      <c r="H9" s="82" t="s">
        <v>25</v>
      </c>
      <c r="I9" s="84">
        <v>125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</row>
    <row r="10" spans="1:1013" s="8" customFormat="1" ht="18" customHeight="1" x14ac:dyDescent="0.25">
      <c r="A10" s="22">
        <v>5</v>
      </c>
      <c r="B10" s="63">
        <v>2099</v>
      </c>
      <c r="C10" s="13">
        <f>IFERROR((VLOOKUP(B10,INSCRITOS!A:B,2,0)),"")</f>
        <v>0</v>
      </c>
      <c r="D10" s="13" t="str">
        <f>IFERROR((VLOOKUP(B10,INSCRITOS!A:C,3,0)),"")</f>
        <v>16/34</v>
      </c>
      <c r="E10" s="14" t="str">
        <f>IFERROR((VLOOKUP(B10,INSCRITOS!A:D,4,0)),"")</f>
        <v>Gusthavo Augusto Simas</v>
      </c>
      <c r="F10" s="13" t="str">
        <f>IFERROR((VLOOKUP(B10,INSCRITOS!A:F,6,0)),"")</f>
        <v>M</v>
      </c>
      <c r="G10" s="13" t="str">
        <f>IFERROR((VLOOKUP(B10,INSCRITOS!A:G,7,FALSE)),"")</f>
        <v/>
      </c>
      <c r="H10" s="82" t="s">
        <v>27</v>
      </c>
      <c r="I10" s="84">
        <v>120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</row>
    <row r="11" spans="1:1013" s="8" customFormat="1" ht="18" customHeight="1" x14ac:dyDescent="0.25">
      <c r="A11" s="22">
        <v>6</v>
      </c>
      <c r="B11" s="63">
        <v>2145</v>
      </c>
      <c r="C11" s="13">
        <f>IFERROR((VLOOKUP(B11,INSCRITOS!A:B,2,0)),"")</f>
        <v>107777</v>
      </c>
      <c r="D11" s="13" t="str">
        <f>IFERROR((VLOOKUP(B11,INSCRITOS!A:C,3,0)),"")</f>
        <v>35/44</v>
      </c>
      <c r="E11" s="14" t="str">
        <f>IFERROR((VLOOKUP(B11,INSCRITOS!A:D,4,0)),"")</f>
        <v>Hélder Rui Pimentel Fortuna</v>
      </c>
      <c r="F11" s="13" t="str">
        <f>IFERROR((VLOOKUP(B11,INSCRITOS!A:F,6,0)),"")</f>
        <v>M</v>
      </c>
      <c r="G11" s="13" t="str">
        <f>IFERROR((VLOOKUP(B11,INSCRITOS!A:G,7,FALSE)),"")</f>
        <v>Clube União Micaelense</v>
      </c>
      <c r="H11" s="82" t="s">
        <v>29</v>
      </c>
      <c r="I11" s="84">
        <v>115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  <c r="AGN11" s="6"/>
      <c r="AGO11" s="6"/>
      <c r="AGP11" s="6"/>
      <c r="AGQ11" s="6"/>
      <c r="AGR11" s="6"/>
      <c r="AGS11" s="6"/>
      <c r="AGT11" s="6"/>
      <c r="AGU11" s="6"/>
      <c r="AGV11" s="6"/>
      <c r="AGW11" s="6"/>
      <c r="AGX11" s="6"/>
      <c r="AGY11" s="6"/>
      <c r="AGZ11" s="6"/>
      <c r="AHA11" s="6"/>
      <c r="AHB11" s="6"/>
      <c r="AHC11" s="6"/>
      <c r="AHD11" s="6"/>
      <c r="AHE11" s="6"/>
      <c r="AHF11" s="6"/>
      <c r="AHG11" s="6"/>
      <c r="AHH11" s="6"/>
      <c r="AHI11" s="6"/>
      <c r="AHJ11" s="6"/>
      <c r="AHK11" s="6"/>
      <c r="AHL11" s="6"/>
      <c r="AHM11" s="6"/>
      <c r="AHN11" s="6"/>
      <c r="AHO11" s="6"/>
      <c r="AHP11" s="6"/>
      <c r="AHQ11" s="6"/>
      <c r="AHR11" s="6"/>
      <c r="AHS11" s="6"/>
      <c r="AHT11" s="6"/>
      <c r="AHU11" s="6"/>
      <c r="AHV11" s="6"/>
      <c r="AHW11" s="6"/>
      <c r="AHX11" s="6"/>
      <c r="AHY11" s="6"/>
      <c r="AHZ11" s="6"/>
      <c r="AIA11" s="6"/>
      <c r="AIB11" s="6"/>
      <c r="AIC11" s="6"/>
      <c r="AID11" s="6"/>
      <c r="AIE11" s="6"/>
      <c r="AIF11" s="6"/>
      <c r="AIG11" s="6"/>
      <c r="AIH11" s="6"/>
      <c r="AII11" s="6"/>
      <c r="AIJ11" s="6"/>
      <c r="AIK11" s="6"/>
      <c r="AIL11" s="6"/>
      <c r="AIM11" s="6"/>
      <c r="AIN11" s="6"/>
      <c r="AIO11" s="6"/>
      <c r="AIP11" s="6"/>
      <c r="AIQ11" s="6"/>
      <c r="AIR11" s="6"/>
      <c r="AIS11" s="6"/>
      <c r="AIT11" s="6"/>
      <c r="AIU11" s="6"/>
      <c r="AIV11" s="6"/>
      <c r="AIW11" s="6"/>
      <c r="AIX11" s="6"/>
      <c r="AIY11" s="6"/>
      <c r="AIZ11" s="6"/>
      <c r="AJA11" s="6"/>
      <c r="AJB11" s="6"/>
      <c r="AJC11" s="6"/>
      <c r="AJD11" s="6"/>
      <c r="AJE11" s="6"/>
      <c r="AJF11" s="6"/>
      <c r="AJG11" s="6"/>
      <c r="AJH11" s="6"/>
      <c r="AJI11" s="6"/>
      <c r="AJJ11" s="6"/>
      <c r="AJK11" s="6"/>
      <c r="AJL11" s="6"/>
      <c r="AJM11" s="6"/>
      <c r="AJN11" s="6"/>
      <c r="AJO11" s="6"/>
      <c r="AJP11" s="6"/>
      <c r="AJQ11" s="6"/>
      <c r="AJR11" s="6"/>
      <c r="AJS11" s="6"/>
      <c r="AJT11" s="6"/>
      <c r="AJU11" s="6"/>
      <c r="AJV11" s="6"/>
      <c r="AJW11" s="6"/>
      <c r="AJX11" s="6"/>
      <c r="AJY11" s="6"/>
      <c r="AJZ11" s="6"/>
      <c r="AKA11" s="6"/>
      <c r="AKB11" s="6"/>
      <c r="AKC11" s="6"/>
      <c r="AKD11" s="6"/>
      <c r="AKE11" s="6"/>
      <c r="AKF11" s="6"/>
      <c r="AKG11" s="6"/>
      <c r="AKH11" s="6"/>
      <c r="AKI11" s="6"/>
      <c r="AKJ11" s="6"/>
      <c r="AKK11" s="6"/>
      <c r="AKL11" s="6"/>
      <c r="AKM11" s="6"/>
      <c r="AKN11" s="6"/>
      <c r="AKO11" s="6"/>
      <c r="AKP11" s="6"/>
      <c r="AKQ11" s="6"/>
      <c r="AKR11" s="6"/>
      <c r="AKS11" s="6"/>
      <c r="AKT11" s="6"/>
      <c r="AKU11" s="6"/>
      <c r="AKV11" s="6"/>
      <c r="AKW11" s="6"/>
      <c r="AKX11" s="6"/>
      <c r="AKY11" s="6"/>
      <c r="AKZ11" s="6"/>
      <c r="ALA11" s="6"/>
      <c r="ALB11" s="6"/>
      <c r="ALC11" s="6"/>
      <c r="ALD11" s="6"/>
      <c r="ALE11" s="6"/>
      <c r="ALF11" s="6"/>
      <c r="ALG11" s="6"/>
      <c r="ALH11" s="6"/>
      <c r="ALI11" s="6"/>
      <c r="ALJ11" s="6"/>
      <c r="ALK11" s="6"/>
      <c r="ALL11" s="6"/>
      <c r="ALM11" s="6"/>
      <c r="ALN11" s="6"/>
      <c r="ALO11" s="6"/>
      <c r="ALP11" s="6"/>
      <c r="ALQ11" s="6"/>
      <c r="ALR11" s="6"/>
      <c r="ALS11" s="6"/>
      <c r="ALT11" s="6"/>
      <c r="ALU11" s="6"/>
      <c r="ALV11" s="6"/>
      <c r="ALW11" s="6"/>
      <c r="ALX11" s="6"/>
      <c r="ALY11" s="6"/>
    </row>
    <row r="12" spans="1:1013" s="8" customFormat="1" ht="18" customHeight="1" x14ac:dyDescent="0.25">
      <c r="A12" s="22">
        <v>7</v>
      </c>
      <c r="B12" s="63">
        <v>2138</v>
      </c>
      <c r="C12" s="13">
        <f>IFERROR((VLOOKUP(B12,INSCRITOS!A:B,2,0)),"")</f>
        <v>107780</v>
      </c>
      <c r="D12" s="13" t="str">
        <f>IFERROR((VLOOKUP(B12,INSCRITOS!A:C,3,0)),"")</f>
        <v>35/44</v>
      </c>
      <c r="E12" s="14" t="str">
        <f>IFERROR((VLOOKUP(B12,INSCRITOS!A:D,4,0)),"")</f>
        <v>Paulo Alexandre Vicente Tavares</v>
      </c>
      <c r="F12" s="13" t="str">
        <f>IFERROR((VLOOKUP(B12,INSCRITOS!A:F,6,0)),"")</f>
        <v>M</v>
      </c>
      <c r="G12" s="13" t="str">
        <f>IFERROR((VLOOKUP(B12,INSCRITOS!A:G,7,FALSE)),"")</f>
        <v>Clube União Micaelense</v>
      </c>
      <c r="H12" s="82" t="s">
        <v>31</v>
      </c>
      <c r="I12" s="84">
        <v>110</v>
      </c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  <c r="ALX12" s="6"/>
      <c r="ALY12" s="6"/>
    </row>
    <row r="13" spans="1:1013" s="8" customFormat="1" ht="18" customHeight="1" x14ac:dyDescent="0.25">
      <c r="A13" s="22">
        <v>8</v>
      </c>
      <c r="B13" s="63">
        <v>2134</v>
      </c>
      <c r="C13" s="13">
        <f>IFERROR((VLOOKUP(B13,INSCRITOS!A:B,2,0)),"")</f>
        <v>0</v>
      </c>
      <c r="D13" s="13" t="str">
        <f>IFERROR((VLOOKUP(B13,INSCRITOS!A:C,3,0)),"")</f>
        <v>45+</v>
      </c>
      <c r="E13" s="14" t="str">
        <f>IFERROR((VLOOKUP(B13,INSCRITOS!A:D,4,0)),"")</f>
        <v>Pedro Faria</v>
      </c>
      <c r="F13" s="13" t="str">
        <f>IFERROR((VLOOKUP(B13,INSCRITOS!A:F,6,0)),"")</f>
        <v>M</v>
      </c>
      <c r="G13" s="13" t="str">
        <f>IFERROR((VLOOKUP(B13,INSCRITOS!A:G,7,FALSE)),"")</f>
        <v>Morcegos Trail</v>
      </c>
      <c r="H13" s="82" t="s">
        <v>34</v>
      </c>
      <c r="I13" s="84">
        <v>108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  <c r="ALX13" s="6"/>
      <c r="ALY13" s="6"/>
    </row>
    <row r="14" spans="1:1013" s="8" customFormat="1" ht="18" customHeight="1" x14ac:dyDescent="0.25">
      <c r="A14" s="22">
        <v>9</v>
      </c>
      <c r="B14" s="63">
        <v>2139</v>
      </c>
      <c r="C14" s="13">
        <f>IFERROR((VLOOKUP(B14,INSCRITOS!A:B,2,0)),"")</f>
        <v>107781</v>
      </c>
      <c r="D14" s="13" t="str">
        <f>IFERROR((VLOOKUP(B14,INSCRITOS!A:C,3,0)),"")</f>
        <v>35/44</v>
      </c>
      <c r="E14" s="14" t="str">
        <f>IFERROR((VLOOKUP(B14,INSCRITOS!A:D,4,0)),"")</f>
        <v>Paulo Freitas Sebastião</v>
      </c>
      <c r="F14" s="13" t="str">
        <f>IFERROR((VLOOKUP(B14,INSCRITOS!A:F,6,0)),"")</f>
        <v>M</v>
      </c>
      <c r="G14" s="13" t="str">
        <f>IFERROR((VLOOKUP(B14,INSCRITOS!A:G,7,FALSE)),"")</f>
        <v>Clube União Micaelense</v>
      </c>
      <c r="H14" s="82" t="s">
        <v>37</v>
      </c>
      <c r="I14" s="84">
        <v>106</v>
      </c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</row>
    <row r="15" spans="1:1013" s="8" customFormat="1" ht="18" customHeight="1" x14ac:dyDescent="0.25">
      <c r="A15" s="22">
        <v>10</v>
      </c>
      <c r="B15" s="63">
        <v>2105</v>
      </c>
      <c r="C15" s="13">
        <f>IFERROR((VLOOKUP(B15,INSCRITOS!A:B,2,0)),"")</f>
        <v>0</v>
      </c>
      <c r="D15" s="13" t="str">
        <f>IFERROR((VLOOKUP(B15,INSCRITOS!A:C,3,0)),"")</f>
        <v>45+</v>
      </c>
      <c r="E15" s="14" t="str">
        <f>IFERROR((VLOOKUP(B15,INSCRITOS!A:D,4,0)),"")</f>
        <v>José Carlos de Sousa Pimentel</v>
      </c>
      <c r="F15" s="13" t="str">
        <f>IFERROR((VLOOKUP(B15,INSCRITOS!A:F,6,0)),"")</f>
        <v>M</v>
      </c>
      <c r="G15" s="13" t="str">
        <f>IFERROR((VLOOKUP(B15,INSCRITOS!A:G,7,FALSE)),"")</f>
        <v>Morcegos Trail</v>
      </c>
      <c r="H15" s="82" t="s">
        <v>39</v>
      </c>
      <c r="I15" s="84">
        <v>104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  <c r="AGO15" s="6"/>
      <c r="AGP15" s="6"/>
      <c r="AGQ15" s="6"/>
      <c r="AGR15" s="6"/>
      <c r="AGS15" s="6"/>
      <c r="AGT15" s="6"/>
      <c r="AGU15" s="6"/>
      <c r="AGV15" s="6"/>
      <c r="AGW15" s="6"/>
      <c r="AGX15" s="6"/>
      <c r="AGY15" s="6"/>
      <c r="AGZ15" s="6"/>
      <c r="AHA15" s="6"/>
      <c r="AHB15" s="6"/>
      <c r="AHC15" s="6"/>
      <c r="AHD15" s="6"/>
      <c r="AHE15" s="6"/>
      <c r="AHF15" s="6"/>
      <c r="AHG15" s="6"/>
      <c r="AHH15" s="6"/>
      <c r="AHI15" s="6"/>
      <c r="AHJ15" s="6"/>
      <c r="AHK15" s="6"/>
      <c r="AHL15" s="6"/>
      <c r="AHM15" s="6"/>
      <c r="AHN15" s="6"/>
      <c r="AHO15" s="6"/>
      <c r="AHP15" s="6"/>
      <c r="AHQ15" s="6"/>
      <c r="AHR15" s="6"/>
      <c r="AHS15" s="6"/>
      <c r="AHT15" s="6"/>
      <c r="AHU15" s="6"/>
      <c r="AHV15" s="6"/>
      <c r="AHW15" s="6"/>
      <c r="AHX15" s="6"/>
      <c r="AHY15" s="6"/>
      <c r="AHZ15" s="6"/>
      <c r="AIA15" s="6"/>
      <c r="AIB15" s="6"/>
      <c r="AIC15" s="6"/>
      <c r="AID15" s="6"/>
      <c r="AIE15" s="6"/>
      <c r="AIF15" s="6"/>
      <c r="AIG15" s="6"/>
      <c r="AIH15" s="6"/>
      <c r="AII15" s="6"/>
      <c r="AIJ15" s="6"/>
      <c r="AIK15" s="6"/>
      <c r="AIL15" s="6"/>
      <c r="AIM15" s="6"/>
      <c r="AIN15" s="6"/>
      <c r="AIO15" s="6"/>
      <c r="AIP15" s="6"/>
      <c r="AIQ15" s="6"/>
      <c r="AIR15" s="6"/>
      <c r="AIS15" s="6"/>
      <c r="AIT15" s="6"/>
      <c r="AIU15" s="6"/>
      <c r="AIV15" s="6"/>
      <c r="AIW15" s="6"/>
      <c r="AIX15" s="6"/>
      <c r="AIY15" s="6"/>
      <c r="AIZ15" s="6"/>
      <c r="AJA15" s="6"/>
      <c r="AJB15" s="6"/>
      <c r="AJC15" s="6"/>
      <c r="AJD15" s="6"/>
      <c r="AJE15" s="6"/>
      <c r="AJF15" s="6"/>
      <c r="AJG15" s="6"/>
      <c r="AJH15" s="6"/>
      <c r="AJI15" s="6"/>
      <c r="AJJ15" s="6"/>
      <c r="AJK15" s="6"/>
      <c r="AJL15" s="6"/>
      <c r="AJM15" s="6"/>
      <c r="AJN15" s="6"/>
      <c r="AJO15" s="6"/>
      <c r="AJP15" s="6"/>
      <c r="AJQ15" s="6"/>
      <c r="AJR15" s="6"/>
      <c r="AJS15" s="6"/>
      <c r="AJT15" s="6"/>
      <c r="AJU15" s="6"/>
      <c r="AJV15" s="6"/>
      <c r="AJW15" s="6"/>
      <c r="AJX15" s="6"/>
      <c r="AJY15" s="6"/>
      <c r="AJZ15" s="6"/>
      <c r="AKA15" s="6"/>
      <c r="AKB15" s="6"/>
      <c r="AKC15" s="6"/>
      <c r="AKD15" s="6"/>
      <c r="AKE15" s="6"/>
      <c r="AKF15" s="6"/>
      <c r="AKG15" s="6"/>
      <c r="AKH15" s="6"/>
      <c r="AKI15" s="6"/>
      <c r="AKJ15" s="6"/>
      <c r="AKK15" s="6"/>
      <c r="AKL15" s="6"/>
      <c r="AKM15" s="6"/>
      <c r="AKN15" s="6"/>
      <c r="AKO15" s="6"/>
      <c r="AKP15" s="6"/>
      <c r="AKQ15" s="6"/>
      <c r="AKR15" s="6"/>
      <c r="AKS15" s="6"/>
      <c r="AKT15" s="6"/>
      <c r="AKU15" s="6"/>
      <c r="AKV15" s="6"/>
      <c r="AKW15" s="6"/>
      <c r="AKX15" s="6"/>
      <c r="AKY15" s="6"/>
      <c r="AKZ15" s="6"/>
      <c r="ALA15" s="6"/>
      <c r="ALB15" s="6"/>
      <c r="ALC15" s="6"/>
      <c r="ALD15" s="6"/>
      <c r="ALE15" s="6"/>
      <c r="ALF15" s="6"/>
      <c r="ALG15" s="6"/>
      <c r="ALH15" s="6"/>
      <c r="ALI15" s="6"/>
      <c r="ALJ15" s="6"/>
      <c r="ALK15" s="6"/>
      <c r="ALL15" s="6"/>
      <c r="ALM15" s="6"/>
      <c r="ALN15" s="6"/>
      <c r="ALO15" s="6"/>
      <c r="ALP15" s="6"/>
      <c r="ALQ15" s="6"/>
      <c r="ALR15" s="6"/>
      <c r="ALS15" s="6"/>
      <c r="ALT15" s="6"/>
      <c r="ALU15" s="6"/>
      <c r="ALV15" s="6"/>
      <c r="ALW15" s="6"/>
      <c r="ALX15" s="6"/>
      <c r="ALY15" s="6"/>
    </row>
    <row r="16" spans="1:1013" s="8" customFormat="1" ht="18" customHeight="1" x14ac:dyDescent="0.25">
      <c r="A16" s="22">
        <v>11</v>
      </c>
      <c r="B16" s="63">
        <v>2140</v>
      </c>
      <c r="C16" s="13">
        <f>IFERROR((VLOOKUP(B16,INSCRITOS!A:B,2,0)),"")</f>
        <v>0</v>
      </c>
      <c r="D16" s="13" t="str">
        <f>IFERROR((VLOOKUP(B16,INSCRITOS!A:C,3,0)),"")</f>
        <v>35/44</v>
      </c>
      <c r="E16" s="14" t="str">
        <f>IFERROR((VLOOKUP(B16,INSCRITOS!A:D,4,0)),"")</f>
        <v>Joel Vieira</v>
      </c>
      <c r="F16" s="13" t="str">
        <f>IFERROR((VLOOKUP(B16,INSCRITOS!A:F,6,0)),"")</f>
        <v>M</v>
      </c>
      <c r="G16" s="13" t="str">
        <f>IFERROR((VLOOKUP(B16,INSCRITOS!A:G,7,FALSE)),"")</f>
        <v/>
      </c>
      <c r="H16" s="82" t="s">
        <v>41</v>
      </c>
      <c r="I16" s="84">
        <v>102</v>
      </c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  <c r="QP16" s="6"/>
      <c r="QQ16" s="6"/>
      <c r="QR16" s="6"/>
      <c r="QS16" s="6"/>
      <c r="QT16" s="6"/>
      <c r="QU16" s="6"/>
      <c r="QV16" s="6"/>
      <c r="QW16" s="6"/>
      <c r="QX16" s="6"/>
      <c r="QY16" s="6"/>
      <c r="QZ16" s="6"/>
      <c r="RA16" s="6"/>
      <c r="RB16" s="6"/>
      <c r="RC16" s="6"/>
      <c r="RD16" s="6"/>
      <c r="RE16" s="6"/>
      <c r="RF16" s="6"/>
      <c r="RG16" s="6"/>
      <c r="RH16" s="6"/>
      <c r="RI16" s="6"/>
      <c r="RJ16" s="6"/>
      <c r="RK16" s="6"/>
      <c r="RL16" s="6"/>
      <c r="RM16" s="6"/>
      <c r="RN16" s="6"/>
      <c r="RO16" s="6"/>
      <c r="RP16" s="6"/>
      <c r="RQ16" s="6"/>
      <c r="RR16" s="6"/>
      <c r="RS16" s="6"/>
      <c r="RT16" s="6"/>
      <c r="RU16" s="6"/>
      <c r="RV16" s="6"/>
      <c r="RW16" s="6"/>
      <c r="RX16" s="6"/>
      <c r="RY16" s="6"/>
      <c r="RZ16" s="6"/>
      <c r="SA16" s="6"/>
      <c r="SB16" s="6"/>
      <c r="SC16" s="6"/>
      <c r="SD16" s="6"/>
      <c r="SE16" s="6"/>
      <c r="SF16" s="6"/>
      <c r="SG16" s="6"/>
      <c r="SH16" s="6"/>
      <c r="SI16" s="6"/>
      <c r="SJ16" s="6"/>
      <c r="SK16" s="6"/>
      <c r="SL16" s="6"/>
      <c r="SM16" s="6"/>
      <c r="SN16" s="6"/>
      <c r="SO16" s="6"/>
      <c r="SP16" s="6"/>
      <c r="SQ16" s="6"/>
      <c r="SR16" s="6"/>
      <c r="SS16" s="6"/>
      <c r="ST16" s="6"/>
      <c r="SU16" s="6"/>
      <c r="SV16" s="6"/>
      <c r="SW16" s="6"/>
      <c r="SX16" s="6"/>
      <c r="SY16" s="6"/>
      <c r="SZ16" s="6"/>
      <c r="TA16" s="6"/>
      <c r="TB16" s="6"/>
      <c r="TC16" s="6"/>
      <c r="TD16" s="6"/>
      <c r="TE16" s="6"/>
      <c r="TF16" s="6"/>
      <c r="TG16" s="6"/>
      <c r="TH16" s="6"/>
      <c r="TI16" s="6"/>
      <c r="TJ16" s="6"/>
      <c r="TK16" s="6"/>
      <c r="TL16" s="6"/>
      <c r="TM16" s="6"/>
      <c r="TN16" s="6"/>
      <c r="TO16" s="6"/>
      <c r="TP16" s="6"/>
      <c r="TQ16" s="6"/>
      <c r="TR16" s="6"/>
      <c r="TS16" s="6"/>
      <c r="TT16" s="6"/>
      <c r="TU16" s="6"/>
      <c r="TV16" s="6"/>
      <c r="TW16" s="6"/>
      <c r="TX16" s="6"/>
      <c r="TY16" s="6"/>
      <c r="TZ16" s="6"/>
      <c r="UA16" s="6"/>
      <c r="UB16" s="6"/>
      <c r="UC16" s="6"/>
      <c r="UD16" s="6"/>
      <c r="UE16" s="6"/>
      <c r="UF16" s="6"/>
      <c r="UG16" s="6"/>
      <c r="UH16" s="6"/>
      <c r="UI16" s="6"/>
      <c r="UJ16" s="6"/>
      <c r="UK16" s="6"/>
      <c r="UL16" s="6"/>
      <c r="UM16" s="6"/>
      <c r="UN16" s="6"/>
      <c r="UO16" s="6"/>
      <c r="UP16" s="6"/>
      <c r="UQ16" s="6"/>
      <c r="UR16" s="6"/>
      <c r="US16" s="6"/>
      <c r="UT16" s="6"/>
      <c r="UU16" s="6"/>
      <c r="UV16" s="6"/>
      <c r="UW16" s="6"/>
      <c r="UX16" s="6"/>
      <c r="UY16" s="6"/>
      <c r="UZ16" s="6"/>
      <c r="VA16" s="6"/>
      <c r="VB16" s="6"/>
      <c r="VC16" s="6"/>
      <c r="VD16" s="6"/>
      <c r="VE16" s="6"/>
      <c r="VF16" s="6"/>
      <c r="VG16" s="6"/>
      <c r="VH16" s="6"/>
      <c r="VI16" s="6"/>
      <c r="VJ16" s="6"/>
      <c r="VK16" s="6"/>
      <c r="VL16" s="6"/>
      <c r="VM16" s="6"/>
      <c r="VN16" s="6"/>
      <c r="VO16" s="6"/>
      <c r="VP16" s="6"/>
      <c r="VQ16" s="6"/>
      <c r="VR16" s="6"/>
      <c r="VS16" s="6"/>
      <c r="VT16" s="6"/>
      <c r="VU16" s="6"/>
      <c r="VV16" s="6"/>
      <c r="VW16" s="6"/>
      <c r="VX16" s="6"/>
      <c r="VY16" s="6"/>
      <c r="VZ16" s="6"/>
      <c r="WA16" s="6"/>
      <c r="WB16" s="6"/>
      <c r="WC16" s="6"/>
      <c r="WD16" s="6"/>
      <c r="WE16" s="6"/>
      <c r="WF16" s="6"/>
      <c r="WG16" s="6"/>
      <c r="WH16" s="6"/>
      <c r="WI16" s="6"/>
      <c r="WJ16" s="6"/>
      <c r="WK16" s="6"/>
      <c r="WL16" s="6"/>
      <c r="WM16" s="6"/>
      <c r="WN16" s="6"/>
      <c r="WO16" s="6"/>
      <c r="WP16" s="6"/>
      <c r="WQ16" s="6"/>
      <c r="WR16" s="6"/>
      <c r="WS16" s="6"/>
      <c r="WT16" s="6"/>
      <c r="WU16" s="6"/>
      <c r="WV16" s="6"/>
      <c r="WW16" s="6"/>
      <c r="WX16" s="6"/>
      <c r="WY16" s="6"/>
      <c r="WZ16" s="6"/>
      <c r="XA16" s="6"/>
      <c r="XB16" s="6"/>
      <c r="XC16" s="6"/>
      <c r="XD16" s="6"/>
      <c r="XE16" s="6"/>
      <c r="XF16" s="6"/>
      <c r="XG16" s="6"/>
      <c r="XH16" s="6"/>
      <c r="XI16" s="6"/>
      <c r="XJ16" s="6"/>
      <c r="XK16" s="6"/>
      <c r="XL16" s="6"/>
      <c r="XM16" s="6"/>
      <c r="XN16" s="6"/>
      <c r="XO16" s="6"/>
      <c r="XP16" s="6"/>
      <c r="XQ16" s="6"/>
      <c r="XR16" s="6"/>
      <c r="XS16" s="6"/>
      <c r="XT16" s="6"/>
      <c r="XU16" s="6"/>
      <c r="XV16" s="6"/>
      <c r="XW16" s="6"/>
      <c r="XX16" s="6"/>
      <c r="XY16" s="6"/>
      <c r="XZ16" s="6"/>
      <c r="YA16" s="6"/>
      <c r="YB16" s="6"/>
      <c r="YC16" s="6"/>
      <c r="YD16" s="6"/>
      <c r="YE16" s="6"/>
      <c r="YF16" s="6"/>
      <c r="YG16" s="6"/>
      <c r="YH16" s="6"/>
      <c r="YI16" s="6"/>
      <c r="YJ16" s="6"/>
      <c r="YK16" s="6"/>
      <c r="YL16" s="6"/>
      <c r="YM16" s="6"/>
      <c r="YN16" s="6"/>
      <c r="YO16" s="6"/>
      <c r="YP16" s="6"/>
      <c r="YQ16" s="6"/>
      <c r="YR16" s="6"/>
      <c r="YS16" s="6"/>
      <c r="YT16" s="6"/>
      <c r="YU16" s="6"/>
      <c r="YV16" s="6"/>
      <c r="YW16" s="6"/>
      <c r="YX16" s="6"/>
      <c r="YY16" s="6"/>
      <c r="YZ16" s="6"/>
      <c r="ZA16" s="6"/>
      <c r="ZB16" s="6"/>
      <c r="ZC16" s="6"/>
      <c r="ZD16" s="6"/>
      <c r="ZE16" s="6"/>
      <c r="ZF16" s="6"/>
      <c r="ZG16" s="6"/>
      <c r="ZH16" s="6"/>
      <c r="ZI16" s="6"/>
      <c r="ZJ16" s="6"/>
      <c r="ZK16" s="6"/>
      <c r="ZL16" s="6"/>
      <c r="ZM16" s="6"/>
      <c r="ZN16" s="6"/>
      <c r="ZO16" s="6"/>
      <c r="ZP16" s="6"/>
      <c r="ZQ16" s="6"/>
      <c r="ZR16" s="6"/>
      <c r="ZS16" s="6"/>
      <c r="ZT16" s="6"/>
      <c r="ZU16" s="6"/>
      <c r="ZV16" s="6"/>
      <c r="ZW16" s="6"/>
      <c r="ZX16" s="6"/>
      <c r="ZY16" s="6"/>
      <c r="ZZ16" s="6"/>
      <c r="AAA16" s="6"/>
      <c r="AAB16" s="6"/>
      <c r="AAC16" s="6"/>
      <c r="AAD16" s="6"/>
      <c r="AAE16" s="6"/>
      <c r="AAF16" s="6"/>
      <c r="AAG16" s="6"/>
      <c r="AAH16" s="6"/>
      <c r="AAI16" s="6"/>
      <c r="AAJ16" s="6"/>
      <c r="AAK16" s="6"/>
      <c r="AAL16" s="6"/>
      <c r="AAM16" s="6"/>
      <c r="AAN16" s="6"/>
      <c r="AAO16" s="6"/>
      <c r="AAP16" s="6"/>
      <c r="AAQ16" s="6"/>
      <c r="AAR16" s="6"/>
      <c r="AAS16" s="6"/>
      <c r="AAT16" s="6"/>
      <c r="AAU16" s="6"/>
      <c r="AAV16" s="6"/>
      <c r="AAW16" s="6"/>
      <c r="AAX16" s="6"/>
      <c r="AAY16" s="6"/>
      <c r="AAZ16" s="6"/>
      <c r="ABA16" s="6"/>
      <c r="ABB16" s="6"/>
      <c r="ABC16" s="6"/>
      <c r="ABD16" s="6"/>
      <c r="ABE16" s="6"/>
      <c r="ABF16" s="6"/>
      <c r="ABG16" s="6"/>
      <c r="ABH16" s="6"/>
      <c r="ABI16" s="6"/>
      <c r="ABJ16" s="6"/>
      <c r="ABK16" s="6"/>
      <c r="ABL16" s="6"/>
      <c r="ABM16" s="6"/>
      <c r="ABN16" s="6"/>
      <c r="ABO16" s="6"/>
      <c r="ABP16" s="6"/>
      <c r="ABQ16" s="6"/>
      <c r="ABR16" s="6"/>
      <c r="ABS16" s="6"/>
      <c r="ABT16" s="6"/>
      <c r="ABU16" s="6"/>
      <c r="ABV16" s="6"/>
      <c r="ABW16" s="6"/>
      <c r="ABX16" s="6"/>
      <c r="ABY16" s="6"/>
      <c r="ABZ16" s="6"/>
      <c r="ACA16" s="6"/>
      <c r="ACB16" s="6"/>
      <c r="ACC16" s="6"/>
      <c r="ACD16" s="6"/>
      <c r="ACE16" s="6"/>
      <c r="ACF16" s="6"/>
      <c r="ACG16" s="6"/>
      <c r="ACH16" s="6"/>
      <c r="ACI16" s="6"/>
      <c r="ACJ16" s="6"/>
      <c r="ACK16" s="6"/>
      <c r="ACL16" s="6"/>
      <c r="ACM16" s="6"/>
      <c r="ACN16" s="6"/>
      <c r="ACO16" s="6"/>
      <c r="ACP16" s="6"/>
      <c r="ACQ16" s="6"/>
      <c r="ACR16" s="6"/>
      <c r="ACS16" s="6"/>
      <c r="ACT16" s="6"/>
      <c r="ACU16" s="6"/>
      <c r="ACV16" s="6"/>
      <c r="ACW16" s="6"/>
      <c r="ACX16" s="6"/>
      <c r="ACY16" s="6"/>
      <c r="ACZ16" s="6"/>
      <c r="ADA16" s="6"/>
      <c r="ADB16" s="6"/>
      <c r="ADC16" s="6"/>
      <c r="ADD16" s="6"/>
      <c r="ADE16" s="6"/>
      <c r="ADF16" s="6"/>
      <c r="ADG16" s="6"/>
      <c r="ADH16" s="6"/>
      <c r="ADI16" s="6"/>
      <c r="ADJ16" s="6"/>
      <c r="ADK16" s="6"/>
      <c r="ADL16" s="6"/>
      <c r="ADM16" s="6"/>
      <c r="ADN16" s="6"/>
      <c r="ADO16" s="6"/>
      <c r="ADP16" s="6"/>
      <c r="ADQ16" s="6"/>
      <c r="ADR16" s="6"/>
      <c r="ADS16" s="6"/>
      <c r="ADT16" s="6"/>
      <c r="ADU16" s="6"/>
      <c r="ADV16" s="6"/>
      <c r="ADW16" s="6"/>
      <c r="ADX16" s="6"/>
      <c r="ADY16" s="6"/>
      <c r="ADZ16" s="6"/>
      <c r="AEA16" s="6"/>
      <c r="AEB16" s="6"/>
      <c r="AEC16" s="6"/>
      <c r="AED16" s="6"/>
      <c r="AEE16" s="6"/>
      <c r="AEF16" s="6"/>
      <c r="AEG16" s="6"/>
      <c r="AEH16" s="6"/>
      <c r="AEI16" s="6"/>
      <c r="AEJ16" s="6"/>
      <c r="AEK16" s="6"/>
      <c r="AEL16" s="6"/>
      <c r="AEM16" s="6"/>
      <c r="AEN16" s="6"/>
      <c r="AEO16" s="6"/>
      <c r="AEP16" s="6"/>
      <c r="AEQ16" s="6"/>
      <c r="AER16" s="6"/>
      <c r="AES16" s="6"/>
      <c r="AET16" s="6"/>
      <c r="AEU16" s="6"/>
      <c r="AEV16" s="6"/>
      <c r="AEW16" s="6"/>
      <c r="AEX16" s="6"/>
      <c r="AEY16" s="6"/>
      <c r="AEZ16" s="6"/>
      <c r="AFA16" s="6"/>
      <c r="AFB16" s="6"/>
      <c r="AFC16" s="6"/>
      <c r="AFD16" s="6"/>
      <c r="AFE16" s="6"/>
      <c r="AFF16" s="6"/>
      <c r="AFG16" s="6"/>
      <c r="AFH16" s="6"/>
      <c r="AFI16" s="6"/>
      <c r="AFJ16" s="6"/>
      <c r="AFK16" s="6"/>
      <c r="AFL16" s="6"/>
      <c r="AFM16" s="6"/>
      <c r="AFN16" s="6"/>
      <c r="AFO16" s="6"/>
      <c r="AFP16" s="6"/>
      <c r="AFQ16" s="6"/>
      <c r="AFR16" s="6"/>
      <c r="AFS16" s="6"/>
      <c r="AFT16" s="6"/>
      <c r="AFU16" s="6"/>
      <c r="AFV16" s="6"/>
      <c r="AFW16" s="6"/>
      <c r="AFX16" s="6"/>
      <c r="AFY16" s="6"/>
      <c r="AFZ16" s="6"/>
      <c r="AGA16" s="6"/>
      <c r="AGB16" s="6"/>
      <c r="AGC16" s="6"/>
      <c r="AGD16" s="6"/>
      <c r="AGE16" s="6"/>
      <c r="AGF16" s="6"/>
      <c r="AGG16" s="6"/>
      <c r="AGH16" s="6"/>
      <c r="AGI16" s="6"/>
      <c r="AGJ16" s="6"/>
      <c r="AGK16" s="6"/>
      <c r="AGL16" s="6"/>
      <c r="AGM16" s="6"/>
      <c r="AGN16" s="6"/>
      <c r="AGO16" s="6"/>
      <c r="AGP16" s="6"/>
      <c r="AGQ16" s="6"/>
      <c r="AGR16" s="6"/>
      <c r="AGS16" s="6"/>
      <c r="AGT16" s="6"/>
      <c r="AGU16" s="6"/>
      <c r="AGV16" s="6"/>
      <c r="AGW16" s="6"/>
      <c r="AGX16" s="6"/>
      <c r="AGY16" s="6"/>
      <c r="AGZ16" s="6"/>
      <c r="AHA16" s="6"/>
      <c r="AHB16" s="6"/>
      <c r="AHC16" s="6"/>
      <c r="AHD16" s="6"/>
      <c r="AHE16" s="6"/>
      <c r="AHF16" s="6"/>
      <c r="AHG16" s="6"/>
      <c r="AHH16" s="6"/>
      <c r="AHI16" s="6"/>
      <c r="AHJ16" s="6"/>
      <c r="AHK16" s="6"/>
      <c r="AHL16" s="6"/>
      <c r="AHM16" s="6"/>
      <c r="AHN16" s="6"/>
      <c r="AHO16" s="6"/>
      <c r="AHP16" s="6"/>
      <c r="AHQ16" s="6"/>
      <c r="AHR16" s="6"/>
      <c r="AHS16" s="6"/>
      <c r="AHT16" s="6"/>
      <c r="AHU16" s="6"/>
      <c r="AHV16" s="6"/>
      <c r="AHW16" s="6"/>
      <c r="AHX16" s="6"/>
      <c r="AHY16" s="6"/>
      <c r="AHZ16" s="6"/>
      <c r="AIA16" s="6"/>
      <c r="AIB16" s="6"/>
      <c r="AIC16" s="6"/>
      <c r="AID16" s="6"/>
      <c r="AIE16" s="6"/>
      <c r="AIF16" s="6"/>
      <c r="AIG16" s="6"/>
      <c r="AIH16" s="6"/>
      <c r="AII16" s="6"/>
      <c r="AIJ16" s="6"/>
      <c r="AIK16" s="6"/>
      <c r="AIL16" s="6"/>
      <c r="AIM16" s="6"/>
      <c r="AIN16" s="6"/>
      <c r="AIO16" s="6"/>
      <c r="AIP16" s="6"/>
      <c r="AIQ16" s="6"/>
      <c r="AIR16" s="6"/>
      <c r="AIS16" s="6"/>
      <c r="AIT16" s="6"/>
      <c r="AIU16" s="6"/>
      <c r="AIV16" s="6"/>
      <c r="AIW16" s="6"/>
      <c r="AIX16" s="6"/>
      <c r="AIY16" s="6"/>
      <c r="AIZ16" s="6"/>
      <c r="AJA16" s="6"/>
      <c r="AJB16" s="6"/>
      <c r="AJC16" s="6"/>
      <c r="AJD16" s="6"/>
      <c r="AJE16" s="6"/>
      <c r="AJF16" s="6"/>
      <c r="AJG16" s="6"/>
      <c r="AJH16" s="6"/>
      <c r="AJI16" s="6"/>
      <c r="AJJ16" s="6"/>
      <c r="AJK16" s="6"/>
      <c r="AJL16" s="6"/>
      <c r="AJM16" s="6"/>
      <c r="AJN16" s="6"/>
      <c r="AJO16" s="6"/>
      <c r="AJP16" s="6"/>
      <c r="AJQ16" s="6"/>
      <c r="AJR16" s="6"/>
      <c r="AJS16" s="6"/>
      <c r="AJT16" s="6"/>
      <c r="AJU16" s="6"/>
      <c r="AJV16" s="6"/>
      <c r="AJW16" s="6"/>
      <c r="AJX16" s="6"/>
      <c r="AJY16" s="6"/>
      <c r="AJZ16" s="6"/>
      <c r="AKA16" s="6"/>
      <c r="AKB16" s="6"/>
      <c r="AKC16" s="6"/>
      <c r="AKD16" s="6"/>
      <c r="AKE16" s="6"/>
      <c r="AKF16" s="6"/>
      <c r="AKG16" s="6"/>
      <c r="AKH16" s="6"/>
      <c r="AKI16" s="6"/>
      <c r="AKJ16" s="6"/>
      <c r="AKK16" s="6"/>
      <c r="AKL16" s="6"/>
      <c r="AKM16" s="6"/>
      <c r="AKN16" s="6"/>
      <c r="AKO16" s="6"/>
      <c r="AKP16" s="6"/>
      <c r="AKQ16" s="6"/>
      <c r="AKR16" s="6"/>
      <c r="AKS16" s="6"/>
      <c r="AKT16" s="6"/>
      <c r="AKU16" s="6"/>
      <c r="AKV16" s="6"/>
      <c r="AKW16" s="6"/>
      <c r="AKX16" s="6"/>
      <c r="AKY16" s="6"/>
      <c r="AKZ16" s="6"/>
      <c r="ALA16" s="6"/>
      <c r="ALB16" s="6"/>
      <c r="ALC16" s="6"/>
      <c r="ALD16" s="6"/>
      <c r="ALE16" s="6"/>
      <c r="ALF16" s="6"/>
      <c r="ALG16" s="6"/>
      <c r="ALH16" s="6"/>
      <c r="ALI16" s="6"/>
      <c r="ALJ16" s="6"/>
      <c r="ALK16" s="6"/>
      <c r="ALL16" s="6"/>
      <c r="ALM16" s="6"/>
      <c r="ALN16" s="6"/>
      <c r="ALO16" s="6"/>
      <c r="ALP16" s="6"/>
      <c r="ALQ16" s="6"/>
      <c r="ALR16" s="6"/>
      <c r="ALS16" s="6"/>
      <c r="ALT16" s="6"/>
      <c r="ALU16" s="6"/>
      <c r="ALV16" s="6"/>
      <c r="ALW16" s="6"/>
      <c r="ALX16" s="6"/>
      <c r="ALY16" s="6"/>
    </row>
    <row r="17" spans="1:1013" s="8" customFormat="1" ht="18" customHeight="1" x14ac:dyDescent="0.25">
      <c r="A17" s="22">
        <v>12</v>
      </c>
      <c r="B17" s="63">
        <v>2119</v>
      </c>
      <c r="C17" s="13">
        <f>IFERROR((VLOOKUP(B17,INSCRITOS!A:B,2,0)),"")</f>
        <v>0</v>
      </c>
      <c r="D17" s="13" t="str">
        <f>IFERROR((VLOOKUP(B17,INSCRITOS!A:C,3,0)),"")</f>
        <v>35/44</v>
      </c>
      <c r="E17" s="14" t="str">
        <f>IFERROR((VLOOKUP(B17,INSCRITOS!A:D,4,0)),"")</f>
        <v>Vítor Hugo Ponte Rego</v>
      </c>
      <c r="F17" s="13" t="str">
        <f>IFERROR((VLOOKUP(B17,INSCRITOS!A:F,6,0)),"")</f>
        <v>M</v>
      </c>
      <c r="G17" s="13" t="str">
        <f>IFERROR((VLOOKUP(B17,INSCRITOS!A:G,7,FALSE)),"")</f>
        <v/>
      </c>
      <c r="H17" s="82" t="s">
        <v>43</v>
      </c>
      <c r="I17" s="84">
        <v>100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  <c r="IX17" s="6"/>
      <c r="IY17" s="6"/>
      <c r="IZ17" s="6"/>
      <c r="JA17" s="6"/>
      <c r="JB17" s="6"/>
      <c r="JC17" s="6"/>
      <c r="JD17" s="6"/>
      <c r="JE17" s="6"/>
      <c r="JF17" s="6"/>
      <c r="JG17" s="6"/>
      <c r="JH17" s="6"/>
      <c r="JI17" s="6"/>
      <c r="JJ17" s="6"/>
      <c r="JK17" s="6"/>
      <c r="JL17" s="6"/>
      <c r="JM17" s="6"/>
      <c r="JN17" s="6"/>
      <c r="JO17" s="6"/>
      <c r="JP17" s="6"/>
      <c r="JQ17" s="6"/>
      <c r="JR17" s="6"/>
      <c r="JS17" s="6"/>
      <c r="JT17" s="6"/>
      <c r="JU17" s="6"/>
      <c r="JV17" s="6"/>
      <c r="JW17" s="6"/>
      <c r="JX17" s="6"/>
      <c r="JY17" s="6"/>
      <c r="JZ17" s="6"/>
      <c r="KA17" s="6"/>
      <c r="KB17" s="6"/>
      <c r="KC17" s="6"/>
      <c r="KD17" s="6"/>
      <c r="KE17" s="6"/>
      <c r="KF17" s="6"/>
      <c r="KG17" s="6"/>
      <c r="KH17" s="6"/>
      <c r="KI17" s="6"/>
      <c r="KJ17" s="6"/>
      <c r="KK17" s="6"/>
      <c r="KL17" s="6"/>
      <c r="KM17" s="6"/>
      <c r="KN17" s="6"/>
      <c r="KO17" s="6"/>
      <c r="KP17" s="6"/>
      <c r="KQ17" s="6"/>
      <c r="KR17" s="6"/>
      <c r="KS17" s="6"/>
      <c r="KT17" s="6"/>
      <c r="KU17" s="6"/>
      <c r="KV17" s="6"/>
      <c r="KW17" s="6"/>
      <c r="KX17" s="6"/>
      <c r="KY17" s="6"/>
      <c r="KZ17" s="6"/>
      <c r="LA17" s="6"/>
      <c r="LB17" s="6"/>
      <c r="LC17" s="6"/>
      <c r="LD17" s="6"/>
      <c r="LE17" s="6"/>
      <c r="LF17" s="6"/>
      <c r="LG17" s="6"/>
      <c r="LH17" s="6"/>
      <c r="LI17" s="6"/>
      <c r="LJ17" s="6"/>
      <c r="LK17" s="6"/>
      <c r="LL17" s="6"/>
      <c r="LM17" s="6"/>
      <c r="LN17" s="6"/>
      <c r="LO17" s="6"/>
      <c r="LP17" s="6"/>
      <c r="LQ17" s="6"/>
      <c r="LR17" s="6"/>
      <c r="LS17" s="6"/>
      <c r="LT17" s="6"/>
      <c r="LU17" s="6"/>
      <c r="LV17" s="6"/>
      <c r="LW17" s="6"/>
      <c r="LX17" s="6"/>
      <c r="LY17" s="6"/>
      <c r="LZ17" s="6"/>
      <c r="MA17" s="6"/>
      <c r="MB17" s="6"/>
      <c r="MC17" s="6"/>
      <c r="MD17" s="6"/>
      <c r="ME17" s="6"/>
      <c r="MF17" s="6"/>
      <c r="MG17" s="6"/>
      <c r="MH17" s="6"/>
      <c r="MI17" s="6"/>
      <c r="MJ17" s="6"/>
      <c r="MK17" s="6"/>
      <c r="ML17" s="6"/>
      <c r="MM17" s="6"/>
      <c r="MN17" s="6"/>
      <c r="MO17" s="6"/>
      <c r="MP17" s="6"/>
      <c r="MQ17" s="6"/>
      <c r="MR17" s="6"/>
      <c r="MS17" s="6"/>
      <c r="MT17" s="6"/>
      <c r="MU17" s="6"/>
      <c r="MV17" s="6"/>
      <c r="MW17" s="6"/>
      <c r="MX17" s="6"/>
      <c r="MY17" s="6"/>
      <c r="MZ17" s="6"/>
      <c r="NA17" s="6"/>
      <c r="NB17" s="6"/>
      <c r="NC17" s="6"/>
      <c r="ND17" s="6"/>
      <c r="NE17" s="6"/>
      <c r="NF17" s="6"/>
      <c r="NG17" s="6"/>
      <c r="NH17" s="6"/>
      <c r="NI17" s="6"/>
      <c r="NJ17" s="6"/>
      <c r="NK17" s="6"/>
      <c r="NL17" s="6"/>
      <c r="NM17" s="6"/>
      <c r="NN17" s="6"/>
      <c r="NO17" s="6"/>
      <c r="NP17" s="6"/>
      <c r="NQ17" s="6"/>
      <c r="NR17" s="6"/>
      <c r="NS17" s="6"/>
      <c r="NT17" s="6"/>
      <c r="NU17" s="6"/>
      <c r="NV17" s="6"/>
      <c r="NW17" s="6"/>
      <c r="NX17" s="6"/>
      <c r="NY17" s="6"/>
      <c r="NZ17" s="6"/>
      <c r="OA17" s="6"/>
      <c r="OB17" s="6"/>
      <c r="OC17" s="6"/>
      <c r="OD17" s="6"/>
      <c r="OE17" s="6"/>
      <c r="OF17" s="6"/>
      <c r="OG17" s="6"/>
      <c r="OH17" s="6"/>
      <c r="OI17" s="6"/>
      <c r="OJ17" s="6"/>
      <c r="OK17" s="6"/>
      <c r="OL17" s="6"/>
      <c r="OM17" s="6"/>
      <c r="ON17" s="6"/>
      <c r="OO17" s="6"/>
      <c r="OP17" s="6"/>
      <c r="OQ17" s="6"/>
      <c r="OR17" s="6"/>
      <c r="OS17" s="6"/>
      <c r="OT17" s="6"/>
      <c r="OU17" s="6"/>
      <c r="OV17" s="6"/>
      <c r="OW17" s="6"/>
      <c r="OX17" s="6"/>
      <c r="OY17" s="6"/>
      <c r="OZ17" s="6"/>
      <c r="PA17" s="6"/>
      <c r="PB17" s="6"/>
      <c r="PC17" s="6"/>
      <c r="PD17" s="6"/>
      <c r="PE17" s="6"/>
      <c r="PF17" s="6"/>
      <c r="PG17" s="6"/>
      <c r="PH17" s="6"/>
      <c r="PI17" s="6"/>
      <c r="PJ17" s="6"/>
      <c r="PK17" s="6"/>
      <c r="PL17" s="6"/>
      <c r="PM17" s="6"/>
      <c r="PN17" s="6"/>
      <c r="PO17" s="6"/>
      <c r="PP17" s="6"/>
      <c r="PQ17" s="6"/>
      <c r="PR17" s="6"/>
      <c r="PS17" s="6"/>
      <c r="PT17" s="6"/>
      <c r="PU17" s="6"/>
      <c r="PV17" s="6"/>
      <c r="PW17" s="6"/>
      <c r="PX17" s="6"/>
      <c r="PY17" s="6"/>
      <c r="PZ17" s="6"/>
      <c r="QA17" s="6"/>
      <c r="QB17" s="6"/>
      <c r="QC17" s="6"/>
      <c r="QD17" s="6"/>
      <c r="QE17" s="6"/>
      <c r="QF17" s="6"/>
      <c r="QG17" s="6"/>
      <c r="QH17" s="6"/>
      <c r="QI17" s="6"/>
      <c r="QJ17" s="6"/>
      <c r="QK17" s="6"/>
      <c r="QL17" s="6"/>
      <c r="QM17" s="6"/>
      <c r="QN17" s="6"/>
      <c r="QO17" s="6"/>
      <c r="QP17" s="6"/>
      <c r="QQ17" s="6"/>
      <c r="QR17" s="6"/>
      <c r="QS17" s="6"/>
      <c r="QT17" s="6"/>
      <c r="QU17" s="6"/>
      <c r="QV17" s="6"/>
      <c r="QW17" s="6"/>
      <c r="QX17" s="6"/>
      <c r="QY17" s="6"/>
      <c r="QZ17" s="6"/>
      <c r="RA17" s="6"/>
      <c r="RB17" s="6"/>
      <c r="RC17" s="6"/>
      <c r="RD17" s="6"/>
      <c r="RE17" s="6"/>
      <c r="RF17" s="6"/>
      <c r="RG17" s="6"/>
      <c r="RH17" s="6"/>
      <c r="RI17" s="6"/>
      <c r="RJ17" s="6"/>
      <c r="RK17" s="6"/>
      <c r="RL17" s="6"/>
      <c r="RM17" s="6"/>
      <c r="RN17" s="6"/>
      <c r="RO17" s="6"/>
      <c r="RP17" s="6"/>
      <c r="RQ17" s="6"/>
      <c r="RR17" s="6"/>
      <c r="RS17" s="6"/>
      <c r="RT17" s="6"/>
      <c r="RU17" s="6"/>
      <c r="RV17" s="6"/>
      <c r="RW17" s="6"/>
      <c r="RX17" s="6"/>
      <c r="RY17" s="6"/>
      <c r="RZ17" s="6"/>
      <c r="SA17" s="6"/>
      <c r="SB17" s="6"/>
      <c r="SC17" s="6"/>
      <c r="SD17" s="6"/>
      <c r="SE17" s="6"/>
      <c r="SF17" s="6"/>
      <c r="SG17" s="6"/>
      <c r="SH17" s="6"/>
      <c r="SI17" s="6"/>
      <c r="SJ17" s="6"/>
      <c r="SK17" s="6"/>
      <c r="SL17" s="6"/>
      <c r="SM17" s="6"/>
      <c r="SN17" s="6"/>
      <c r="SO17" s="6"/>
      <c r="SP17" s="6"/>
      <c r="SQ17" s="6"/>
      <c r="SR17" s="6"/>
      <c r="SS17" s="6"/>
      <c r="ST17" s="6"/>
      <c r="SU17" s="6"/>
      <c r="SV17" s="6"/>
      <c r="SW17" s="6"/>
      <c r="SX17" s="6"/>
      <c r="SY17" s="6"/>
      <c r="SZ17" s="6"/>
      <c r="TA17" s="6"/>
      <c r="TB17" s="6"/>
      <c r="TC17" s="6"/>
      <c r="TD17" s="6"/>
      <c r="TE17" s="6"/>
      <c r="TF17" s="6"/>
      <c r="TG17" s="6"/>
      <c r="TH17" s="6"/>
      <c r="TI17" s="6"/>
      <c r="TJ17" s="6"/>
      <c r="TK17" s="6"/>
      <c r="TL17" s="6"/>
      <c r="TM17" s="6"/>
      <c r="TN17" s="6"/>
      <c r="TO17" s="6"/>
      <c r="TP17" s="6"/>
      <c r="TQ17" s="6"/>
      <c r="TR17" s="6"/>
      <c r="TS17" s="6"/>
      <c r="TT17" s="6"/>
      <c r="TU17" s="6"/>
      <c r="TV17" s="6"/>
      <c r="TW17" s="6"/>
      <c r="TX17" s="6"/>
      <c r="TY17" s="6"/>
      <c r="TZ17" s="6"/>
      <c r="UA17" s="6"/>
      <c r="UB17" s="6"/>
      <c r="UC17" s="6"/>
      <c r="UD17" s="6"/>
      <c r="UE17" s="6"/>
      <c r="UF17" s="6"/>
      <c r="UG17" s="6"/>
      <c r="UH17" s="6"/>
      <c r="UI17" s="6"/>
      <c r="UJ17" s="6"/>
      <c r="UK17" s="6"/>
      <c r="UL17" s="6"/>
      <c r="UM17" s="6"/>
      <c r="UN17" s="6"/>
      <c r="UO17" s="6"/>
      <c r="UP17" s="6"/>
      <c r="UQ17" s="6"/>
      <c r="UR17" s="6"/>
      <c r="US17" s="6"/>
      <c r="UT17" s="6"/>
      <c r="UU17" s="6"/>
      <c r="UV17" s="6"/>
      <c r="UW17" s="6"/>
      <c r="UX17" s="6"/>
      <c r="UY17" s="6"/>
      <c r="UZ17" s="6"/>
      <c r="VA17" s="6"/>
      <c r="VB17" s="6"/>
      <c r="VC17" s="6"/>
      <c r="VD17" s="6"/>
      <c r="VE17" s="6"/>
      <c r="VF17" s="6"/>
      <c r="VG17" s="6"/>
      <c r="VH17" s="6"/>
      <c r="VI17" s="6"/>
      <c r="VJ17" s="6"/>
      <c r="VK17" s="6"/>
      <c r="VL17" s="6"/>
      <c r="VM17" s="6"/>
      <c r="VN17" s="6"/>
      <c r="VO17" s="6"/>
      <c r="VP17" s="6"/>
      <c r="VQ17" s="6"/>
      <c r="VR17" s="6"/>
      <c r="VS17" s="6"/>
      <c r="VT17" s="6"/>
      <c r="VU17" s="6"/>
      <c r="VV17" s="6"/>
      <c r="VW17" s="6"/>
      <c r="VX17" s="6"/>
      <c r="VY17" s="6"/>
      <c r="VZ17" s="6"/>
      <c r="WA17" s="6"/>
      <c r="WB17" s="6"/>
      <c r="WC17" s="6"/>
      <c r="WD17" s="6"/>
      <c r="WE17" s="6"/>
      <c r="WF17" s="6"/>
      <c r="WG17" s="6"/>
      <c r="WH17" s="6"/>
      <c r="WI17" s="6"/>
      <c r="WJ17" s="6"/>
      <c r="WK17" s="6"/>
      <c r="WL17" s="6"/>
      <c r="WM17" s="6"/>
      <c r="WN17" s="6"/>
      <c r="WO17" s="6"/>
      <c r="WP17" s="6"/>
      <c r="WQ17" s="6"/>
      <c r="WR17" s="6"/>
      <c r="WS17" s="6"/>
      <c r="WT17" s="6"/>
      <c r="WU17" s="6"/>
      <c r="WV17" s="6"/>
      <c r="WW17" s="6"/>
      <c r="WX17" s="6"/>
      <c r="WY17" s="6"/>
      <c r="WZ17" s="6"/>
      <c r="XA17" s="6"/>
      <c r="XB17" s="6"/>
      <c r="XC17" s="6"/>
      <c r="XD17" s="6"/>
      <c r="XE17" s="6"/>
      <c r="XF17" s="6"/>
      <c r="XG17" s="6"/>
      <c r="XH17" s="6"/>
      <c r="XI17" s="6"/>
      <c r="XJ17" s="6"/>
      <c r="XK17" s="6"/>
      <c r="XL17" s="6"/>
      <c r="XM17" s="6"/>
      <c r="XN17" s="6"/>
      <c r="XO17" s="6"/>
      <c r="XP17" s="6"/>
      <c r="XQ17" s="6"/>
      <c r="XR17" s="6"/>
      <c r="XS17" s="6"/>
      <c r="XT17" s="6"/>
      <c r="XU17" s="6"/>
      <c r="XV17" s="6"/>
      <c r="XW17" s="6"/>
      <c r="XX17" s="6"/>
      <c r="XY17" s="6"/>
      <c r="XZ17" s="6"/>
      <c r="YA17" s="6"/>
      <c r="YB17" s="6"/>
      <c r="YC17" s="6"/>
      <c r="YD17" s="6"/>
      <c r="YE17" s="6"/>
      <c r="YF17" s="6"/>
      <c r="YG17" s="6"/>
      <c r="YH17" s="6"/>
      <c r="YI17" s="6"/>
      <c r="YJ17" s="6"/>
      <c r="YK17" s="6"/>
      <c r="YL17" s="6"/>
      <c r="YM17" s="6"/>
      <c r="YN17" s="6"/>
      <c r="YO17" s="6"/>
      <c r="YP17" s="6"/>
      <c r="YQ17" s="6"/>
      <c r="YR17" s="6"/>
      <c r="YS17" s="6"/>
      <c r="YT17" s="6"/>
      <c r="YU17" s="6"/>
      <c r="YV17" s="6"/>
      <c r="YW17" s="6"/>
      <c r="YX17" s="6"/>
      <c r="YY17" s="6"/>
      <c r="YZ17" s="6"/>
      <c r="ZA17" s="6"/>
      <c r="ZB17" s="6"/>
      <c r="ZC17" s="6"/>
      <c r="ZD17" s="6"/>
      <c r="ZE17" s="6"/>
      <c r="ZF17" s="6"/>
      <c r="ZG17" s="6"/>
      <c r="ZH17" s="6"/>
      <c r="ZI17" s="6"/>
      <c r="ZJ17" s="6"/>
      <c r="ZK17" s="6"/>
      <c r="ZL17" s="6"/>
      <c r="ZM17" s="6"/>
      <c r="ZN17" s="6"/>
      <c r="ZO17" s="6"/>
      <c r="ZP17" s="6"/>
      <c r="ZQ17" s="6"/>
      <c r="ZR17" s="6"/>
      <c r="ZS17" s="6"/>
      <c r="ZT17" s="6"/>
      <c r="ZU17" s="6"/>
      <c r="ZV17" s="6"/>
      <c r="ZW17" s="6"/>
      <c r="ZX17" s="6"/>
      <c r="ZY17" s="6"/>
      <c r="ZZ17" s="6"/>
      <c r="AAA17" s="6"/>
      <c r="AAB17" s="6"/>
      <c r="AAC17" s="6"/>
      <c r="AAD17" s="6"/>
      <c r="AAE17" s="6"/>
      <c r="AAF17" s="6"/>
      <c r="AAG17" s="6"/>
      <c r="AAH17" s="6"/>
      <c r="AAI17" s="6"/>
      <c r="AAJ17" s="6"/>
      <c r="AAK17" s="6"/>
      <c r="AAL17" s="6"/>
      <c r="AAM17" s="6"/>
      <c r="AAN17" s="6"/>
      <c r="AAO17" s="6"/>
      <c r="AAP17" s="6"/>
      <c r="AAQ17" s="6"/>
      <c r="AAR17" s="6"/>
      <c r="AAS17" s="6"/>
      <c r="AAT17" s="6"/>
      <c r="AAU17" s="6"/>
      <c r="AAV17" s="6"/>
      <c r="AAW17" s="6"/>
      <c r="AAX17" s="6"/>
      <c r="AAY17" s="6"/>
      <c r="AAZ17" s="6"/>
      <c r="ABA17" s="6"/>
      <c r="ABB17" s="6"/>
      <c r="ABC17" s="6"/>
      <c r="ABD17" s="6"/>
      <c r="ABE17" s="6"/>
      <c r="ABF17" s="6"/>
      <c r="ABG17" s="6"/>
      <c r="ABH17" s="6"/>
      <c r="ABI17" s="6"/>
      <c r="ABJ17" s="6"/>
      <c r="ABK17" s="6"/>
      <c r="ABL17" s="6"/>
      <c r="ABM17" s="6"/>
      <c r="ABN17" s="6"/>
      <c r="ABO17" s="6"/>
      <c r="ABP17" s="6"/>
      <c r="ABQ17" s="6"/>
      <c r="ABR17" s="6"/>
      <c r="ABS17" s="6"/>
      <c r="ABT17" s="6"/>
      <c r="ABU17" s="6"/>
      <c r="ABV17" s="6"/>
      <c r="ABW17" s="6"/>
      <c r="ABX17" s="6"/>
      <c r="ABY17" s="6"/>
      <c r="ABZ17" s="6"/>
      <c r="ACA17" s="6"/>
      <c r="ACB17" s="6"/>
      <c r="ACC17" s="6"/>
      <c r="ACD17" s="6"/>
      <c r="ACE17" s="6"/>
      <c r="ACF17" s="6"/>
      <c r="ACG17" s="6"/>
      <c r="ACH17" s="6"/>
      <c r="ACI17" s="6"/>
      <c r="ACJ17" s="6"/>
      <c r="ACK17" s="6"/>
      <c r="ACL17" s="6"/>
      <c r="ACM17" s="6"/>
      <c r="ACN17" s="6"/>
      <c r="ACO17" s="6"/>
      <c r="ACP17" s="6"/>
      <c r="ACQ17" s="6"/>
      <c r="ACR17" s="6"/>
      <c r="ACS17" s="6"/>
      <c r="ACT17" s="6"/>
      <c r="ACU17" s="6"/>
      <c r="ACV17" s="6"/>
      <c r="ACW17" s="6"/>
      <c r="ACX17" s="6"/>
      <c r="ACY17" s="6"/>
      <c r="ACZ17" s="6"/>
      <c r="ADA17" s="6"/>
      <c r="ADB17" s="6"/>
      <c r="ADC17" s="6"/>
      <c r="ADD17" s="6"/>
      <c r="ADE17" s="6"/>
      <c r="ADF17" s="6"/>
      <c r="ADG17" s="6"/>
      <c r="ADH17" s="6"/>
      <c r="ADI17" s="6"/>
      <c r="ADJ17" s="6"/>
      <c r="ADK17" s="6"/>
      <c r="ADL17" s="6"/>
      <c r="ADM17" s="6"/>
      <c r="ADN17" s="6"/>
      <c r="ADO17" s="6"/>
      <c r="ADP17" s="6"/>
      <c r="ADQ17" s="6"/>
      <c r="ADR17" s="6"/>
      <c r="ADS17" s="6"/>
      <c r="ADT17" s="6"/>
      <c r="ADU17" s="6"/>
      <c r="ADV17" s="6"/>
      <c r="ADW17" s="6"/>
      <c r="ADX17" s="6"/>
      <c r="ADY17" s="6"/>
      <c r="ADZ17" s="6"/>
      <c r="AEA17" s="6"/>
      <c r="AEB17" s="6"/>
      <c r="AEC17" s="6"/>
      <c r="AED17" s="6"/>
      <c r="AEE17" s="6"/>
      <c r="AEF17" s="6"/>
      <c r="AEG17" s="6"/>
      <c r="AEH17" s="6"/>
      <c r="AEI17" s="6"/>
      <c r="AEJ17" s="6"/>
      <c r="AEK17" s="6"/>
      <c r="AEL17" s="6"/>
      <c r="AEM17" s="6"/>
      <c r="AEN17" s="6"/>
      <c r="AEO17" s="6"/>
      <c r="AEP17" s="6"/>
      <c r="AEQ17" s="6"/>
      <c r="AER17" s="6"/>
      <c r="AES17" s="6"/>
      <c r="AET17" s="6"/>
      <c r="AEU17" s="6"/>
      <c r="AEV17" s="6"/>
      <c r="AEW17" s="6"/>
      <c r="AEX17" s="6"/>
      <c r="AEY17" s="6"/>
      <c r="AEZ17" s="6"/>
      <c r="AFA17" s="6"/>
      <c r="AFB17" s="6"/>
      <c r="AFC17" s="6"/>
      <c r="AFD17" s="6"/>
      <c r="AFE17" s="6"/>
      <c r="AFF17" s="6"/>
      <c r="AFG17" s="6"/>
      <c r="AFH17" s="6"/>
      <c r="AFI17" s="6"/>
      <c r="AFJ17" s="6"/>
      <c r="AFK17" s="6"/>
      <c r="AFL17" s="6"/>
      <c r="AFM17" s="6"/>
      <c r="AFN17" s="6"/>
      <c r="AFO17" s="6"/>
      <c r="AFP17" s="6"/>
      <c r="AFQ17" s="6"/>
      <c r="AFR17" s="6"/>
      <c r="AFS17" s="6"/>
      <c r="AFT17" s="6"/>
      <c r="AFU17" s="6"/>
      <c r="AFV17" s="6"/>
      <c r="AFW17" s="6"/>
      <c r="AFX17" s="6"/>
      <c r="AFY17" s="6"/>
      <c r="AFZ17" s="6"/>
      <c r="AGA17" s="6"/>
      <c r="AGB17" s="6"/>
      <c r="AGC17" s="6"/>
      <c r="AGD17" s="6"/>
      <c r="AGE17" s="6"/>
      <c r="AGF17" s="6"/>
      <c r="AGG17" s="6"/>
      <c r="AGH17" s="6"/>
      <c r="AGI17" s="6"/>
      <c r="AGJ17" s="6"/>
      <c r="AGK17" s="6"/>
      <c r="AGL17" s="6"/>
      <c r="AGM17" s="6"/>
      <c r="AGN17" s="6"/>
      <c r="AGO17" s="6"/>
      <c r="AGP17" s="6"/>
      <c r="AGQ17" s="6"/>
      <c r="AGR17" s="6"/>
      <c r="AGS17" s="6"/>
      <c r="AGT17" s="6"/>
      <c r="AGU17" s="6"/>
      <c r="AGV17" s="6"/>
      <c r="AGW17" s="6"/>
      <c r="AGX17" s="6"/>
      <c r="AGY17" s="6"/>
      <c r="AGZ17" s="6"/>
      <c r="AHA17" s="6"/>
      <c r="AHB17" s="6"/>
      <c r="AHC17" s="6"/>
      <c r="AHD17" s="6"/>
      <c r="AHE17" s="6"/>
      <c r="AHF17" s="6"/>
      <c r="AHG17" s="6"/>
      <c r="AHH17" s="6"/>
      <c r="AHI17" s="6"/>
      <c r="AHJ17" s="6"/>
      <c r="AHK17" s="6"/>
      <c r="AHL17" s="6"/>
      <c r="AHM17" s="6"/>
      <c r="AHN17" s="6"/>
      <c r="AHO17" s="6"/>
      <c r="AHP17" s="6"/>
      <c r="AHQ17" s="6"/>
      <c r="AHR17" s="6"/>
      <c r="AHS17" s="6"/>
      <c r="AHT17" s="6"/>
      <c r="AHU17" s="6"/>
      <c r="AHV17" s="6"/>
      <c r="AHW17" s="6"/>
      <c r="AHX17" s="6"/>
      <c r="AHY17" s="6"/>
      <c r="AHZ17" s="6"/>
      <c r="AIA17" s="6"/>
      <c r="AIB17" s="6"/>
      <c r="AIC17" s="6"/>
      <c r="AID17" s="6"/>
      <c r="AIE17" s="6"/>
      <c r="AIF17" s="6"/>
      <c r="AIG17" s="6"/>
      <c r="AIH17" s="6"/>
      <c r="AII17" s="6"/>
      <c r="AIJ17" s="6"/>
      <c r="AIK17" s="6"/>
      <c r="AIL17" s="6"/>
      <c r="AIM17" s="6"/>
      <c r="AIN17" s="6"/>
      <c r="AIO17" s="6"/>
      <c r="AIP17" s="6"/>
      <c r="AIQ17" s="6"/>
      <c r="AIR17" s="6"/>
      <c r="AIS17" s="6"/>
      <c r="AIT17" s="6"/>
      <c r="AIU17" s="6"/>
      <c r="AIV17" s="6"/>
      <c r="AIW17" s="6"/>
      <c r="AIX17" s="6"/>
      <c r="AIY17" s="6"/>
      <c r="AIZ17" s="6"/>
      <c r="AJA17" s="6"/>
      <c r="AJB17" s="6"/>
      <c r="AJC17" s="6"/>
      <c r="AJD17" s="6"/>
      <c r="AJE17" s="6"/>
      <c r="AJF17" s="6"/>
      <c r="AJG17" s="6"/>
      <c r="AJH17" s="6"/>
      <c r="AJI17" s="6"/>
      <c r="AJJ17" s="6"/>
      <c r="AJK17" s="6"/>
      <c r="AJL17" s="6"/>
      <c r="AJM17" s="6"/>
      <c r="AJN17" s="6"/>
      <c r="AJO17" s="6"/>
      <c r="AJP17" s="6"/>
      <c r="AJQ17" s="6"/>
      <c r="AJR17" s="6"/>
      <c r="AJS17" s="6"/>
      <c r="AJT17" s="6"/>
      <c r="AJU17" s="6"/>
      <c r="AJV17" s="6"/>
      <c r="AJW17" s="6"/>
      <c r="AJX17" s="6"/>
      <c r="AJY17" s="6"/>
      <c r="AJZ17" s="6"/>
      <c r="AKA17" s="6"/>
      <c r="AKB17" s="6"/>
      <c r="AKC17" s="6"/>
      <c r="AKD17" s="6"/>
      <c r="AKE17" s="6"/>
      <c r="AKF17" s="6"/>
      <c r="AKG17" s="6"/>
      <c r="AKH17" s="6"/>
      <c r="AKI17" s="6"/>
      <c r="AKJ17" s="6"/>
      <c r="AKK17" s="6"/>
      <c r="AKL17" s="6"/>
      <c r="AKM17" s="6"/>
      <c r="AKN17" s="6"/>
      <c r="AKO17" s="6"/>
      <c r="AKP17" s="6"/>
      <c r="AKQ17" s="6"/>
      <c r="AKR17" s="6"/>
      <c r="AKS17" s="6"/>
      <c r="AKT17" s="6"/>
      <c r="AKU17" s="6"/>
      <c r="AKV17" s="6"/>
      <c r="AKW17" s="6"/>
      <c r="AKX17" s="6"/>
      <c r="AKY17" s="6"/>
      <c r="AKZ17" s="6"/>
      <c r="ALA17" s="6"/>
      <c r="ALB17" s="6"/>
      <c r="ALC17" s="6"/>
      <c r="ALD17" s="6"/>
      <c r="ALE17" s="6"/>
      <c r="ALF17" s="6"/>
      <c r="ALG17" s="6"/>
      <c r="ALH17" s="6"/>
      <c r="ALI17" s="6"/>
      <c r="ALJ17" s="6"/>
      <c r="ALK17" s="6"/>
      <c r="ALL17" s="6"/>
      <c r="ALM17" s="6"/>
      <c r="ALN17" s="6"/>
      <c r="ALO17" s="6"/>
      <c r="ALP17" s="6"/>
      <c r="ALQ17" s="6"/>
      <c r="ALR17" s="6"/>
      <c r="ALS17" s="6"/>
      <c r="ALT17" s="6"/>
      <c r="ALU17" s="6"/>
      <c r="ALV17" s="6"/>
      <c r="ALW17" s="6"/>
      <c r="ALX17" s="6"/>
      <c r="ALY17" s="6"/>
    </row>
    <row r="18" spans="1:1013" s="8" customFormat="1" ht="18" customHeight="1" x14ac:dyDescent="0.25">
      <c r="A18" s="22">
        <v>13</v>
      </c>
      <c r="B18" s="63">
        <v>2132</v>
      </c>
      <c r="C18" s="13">
        <f>IFERROR((VLOOKUP(B18,INSCRITOS!A:B,2,0)),"")</f>
        <v>107768</v>
      </c>
      <c r="D18" s="13" t="str">
        <f>IFERROR((VLOOKUP(B18,INSCRITOS!A:C,3,0)),"")</f>
        <v>45+</v>
      </c>
      <c r="E18" s="14" t="str">
        <f>IFERROR((VLOOKUP(B18,INSCRITOS!A:D,4,0)),"")</f>
        <v>Luis Rodrigues</v>
      </c>
      <c r="F18" s="13" t="str">
        <f>IFERROR((VLOOKUP(B18,INSCRITOS!A:F,6,0)),"")</f>
        <v>M</v>
      </c>
      <c r="G18" s="13" t="str">
        <f>IFERROR((VLOOKUP(B18,INSCRITOS!A:G,7,FALSE)),"")</f>
        <v>Individual</v>
      </c>
      <c r="H18" s="69" t="s">
        <v>45</v>
      </c>
      <c r="I18" s="85">
        <v>98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  <c r="IX18" s="6"/>
      <c r="IY18" s="6"/>
      <c r="IZ18" s="6"/>
      <c r="JA18" s="6"/>
      <c r="JB18" s="6"/>
      <c r="JC18" s="6"/>
      <c r="JD18" s="6"/>
      <c r="JE18" s="6"/>
      <c r="JF18" s="6"/>
      <c r="JG18" s="6"/>
      <c r="JH18" s="6"/>
      <c r="JI18" s="6"/>
      <c r="JJ18" s="6"/>
      <c r="JK18" s="6"/>
      <c r="JL18" s="6"/>
      <c r="JM18" s="6"/>
      <c r="JN18" s="6"/>
      <c r="JO18" s="6"/>
      <c r="JP18" s="6"/>
      <c r="JQ18" s="6"/>
      <c r="JR18" s="6"/>
      <c r="JS18" s="6"/>
      <c r="JT18" s="6"/>
      <c r="JU18" s="6"/>
      <c r="JV18" s="6"/>
      <c r="JW18" s="6"/>
      <c r="JX18" s="6"/>
      <c r="JY18" s="6"/>
      <c r="JZ18" s="6"/>
      <c r="KA18" s="6"/>
      <c r="KB18" s="6"/>
      <c r="KC18" s="6"/>
      <c r="KD18" s="6"/>
      <c r="KE18" s="6"/>
      <c r="KF18" s="6"/>
      <c r="KG18" s="6"/>
      <c r="KH18" s="6"/>
      <c r="KI18" s="6"/>
      <c r="KJ18" s="6"/>
      <c r="KK18" s="6"/>
      <c r="KL18" s="6"/>
      <c r="KM18" s="6"/>
      <c r="KN18" s="6"/>
      <c r="KO18" s="6"/>
      <c r="KP18" s="6"/>
      <c r="KQ18" s="6"/>
      <c r="KR18" s="6"/>
      <c r="KS18" s="6"/>
      <c r="KT18" s="6"/>
      <c r="KU18" s="6"/>
      <c r="KV18" s="6"/>
      <c r="KW18" s="6"/>
      <c r="KX18" s="6"/>
      <c r="KY18" s="6"/>
      <c r="KZ18" s="6"/>
      <c r="LA18" s="6"/>
      <c r="LB18" s="6"/>
      <c r="LC18" s="6"/>
      <c r="LD18" s="6"/>
      <c r="LE18" s="6"/>
      <c r="LF18" s="6"/>
      <c r="LG18" s="6"/>
      <c r="LH18" s="6"/>
      <c r="LI18" s="6"/>
      <c r="LJ18" s="6"/>
      <c r="LK18" s="6"/>
      <c r="LL18" s="6"/>
      <c r="LM18" s="6"/>
      <c r="LN18" s="6"/>
      <c r="LO18" s="6"/>
      <c r="LP18" s="6"/>
      <c r="LQ18" s="6"/>
      <c r="LR18" s="6"/>
      <c r="LS18" s="6"/>
      <c r="LT18" s="6"/>
      <c r="LU18" s="6"/>
      <c r="LV18" s="6"/>
      <c r="LW18" s="6"/>
      <c r="LX18" s="6"/>
      <c r="LY18" s="6"/>
      <c r="LZ18" s="6"/>
      <c r="MA18" s="6"/>
      <c r="MB18" s="6"/>
      <c r="MC18" s="6"/>
      <c r="MD18" s="6"/>
      <c r="ME18" s="6"/>
      <c r="MF18" s="6"/>
      <c r="MG18" s="6"/>
      <c r="MH18" s="6"/>
      <c r="MI18" s="6"/>
      <c r="MJ18" s="6"/>
      <c r="MK18" s="6"/>
      <c r="ML18" s="6"/>
      <c r="MM18" s="6"/>
      <c r="MN18" s="6"/>
      <c r="MO18" s="6"/>
      <c r="MP18" s="6"/>
      <c r="MQ18" s="6"/>
      <c r="MR18" s="6"/>
      <c r="MS18" s="6"/>
      <c r="MT18" s="6"/>
      <c r="MU18" s="6"/>
      <c r="MV18" s="6"/>
      <c r="MW18" s="6"/>
      <c r="MX18" s="6"/>
      <c r="MY18" s="6"/>
      <c r="MZ18" s="6"/>
      <c r="NA18" s="6"/>
      <c r="NB18" s="6"/>
      <c r="NC18" s="6"/>
      <c r="ND18" s="6"/>
      <c r="NE18" s="6"/>
      <c r="NF18" s="6"/>
      <c r="NG18" s="6"/>
      <c r="NH18" s="6"/>
      <c r="NI18" s="6"/>
      <c r="NJ18" s="6"/>
      <c r="NK18" s="6"/>
      <c r="NL18" s="6"/>
      <c r="NM18" s="6"/>
      <c r="NN18" s="6"/>
      <c r="NO18" s="6"/>
      <c r="NP18" s="6"/>
      <c r="NQ18" s="6"/>
      <c r="NR18" s="6"/>
      <c r="NS18" s="6"/>
      <c r="NT18" s="6"/>
      <c r="NU18" s="6"/>
      <c r="NV18" s="6"/>
      <c r="NW18" s="6"/>
      <c r="NX18" s="6"/>
      <c r="NY18" s="6"/>
      <c r="NZ18" s="6"/>
      <c r="OA18" s="6"/>
      <c r="OB18" s="6"/>
      <c r="OC18" s="6"/>
      <c r="OD18" s="6"/>
      <c r="OE18" s="6"/>
      <c r="OF18" s="6"/>
      <c r="OG18" s="6"/>
      <c r="OH18" s="6"/>
      <c r="OI18" s="6"/>
      <c r="OJ18" s="6"/>
      <c r="OK18" s="6"/>
      <c r="OL18" s="6"/>
      <c r="OM18" s="6"/>
      <c r="ON18" s="6"/>
      <c r="OO18" s="6"/>
      <c r="OP18" s="6"/>
      <c r="OQ18" s="6"/>
      <c r="OR18" s="6"/>
      <c r="OS18" s="6"/>
      <c r="OT18" s="6"/>
      <c r="OU18" s="6"/>
      <c r="OV18" s="6"/>
      <c r="OW18" s="6"/>
      <c r="OX18" s="6"/>
      <c r="OY18" s="6"/>
      <c r="OZ18" s="6"/>
      <c r="PA18" s="6"/>
      <c r="PB18" s="6"/>
      <c r="PC18" s="6"/>
      <c r="PD18" s="6"/>
      <c r="PE18" s="6"/>
      <c r="PF18" s="6"/>
      <c r="PG18" s="6"/>
      <c r="PH18" s="6"/>
      <c r="PI18" s="6"/>
      <c r="PJ18" s="6"/>
      <c r="PK18" s="6"/>
      <c r="PL18" s="6"/>
      <c r="PM18" s="6"/>
      <c r="PN18" s="6"/>
      <c r="PO18" s="6"/>
      <c r="PP18" s="6"/>
      <c r="PQ18" s="6"/>
      <c r="PR18" s="6"/>
      <c r="PS18" s="6"/>
      <c r="PT18" s="6"/>
      <c r="PU18" s="6"/>
      <c r="PV18" s="6"/>
      <c r="PW18" s="6"/>
      <c r="PX18" s="6"/>
      <c r="PY18" s="6"/>
      <c r="PZ18" s="6"/>
      <c r="QA18" s="6"/>
      <c r="QB18" s="6"/>
      <c r="QC18" s="6"/>
      <c r="QD18" s="6"/>
      <c r="QE18" s="6"/>
      <c r="QF18" s="6"/>
      <c r="QG18" s="6"/>
      <c r="QH18" s="6"/>
      <c r="QI18" s="6"/>
      <c r="QJ18" s="6"/>
      <c r="QK18" s="6"/>
      <c r="QL18" s="6"/>
      <c r="QM18" s="6"/>
      <c r="QN18" s="6"/>
      <c r="QO18" s="6"/>
      <c r="QP18" s="6"/>
      <c r="QQ18" s="6"/>
      <c r="QR18" s="6"/>
      <c r="QS18" s="6"/>
      <c r="QT18" s="6"/>
      <c r="QU18" s="6"/>
      <c r="QV18" s="6"/>
      <c r="QW18" s="6"/>
      <c r="QX18" s="6"/>
      <c r="QY18" s="6"/>
      <c r="QZ18" s="6"/>
      <c r="RA18" s="6"/>
      <c r="RB18" s="6"/>
      <c r="RC18" s="6"/>
      <c r="RD18" s="6"/>
      <c r="RE18" s="6"/>
      <c r="RF18" s="6"/>
      <c r="RG18" s="6"/>
      <c r="RH18" s="6"/>
      <c r="RI18" s="6"/>
      <c r="RJ18" s="6"/>
      <c r="RK18" s="6"/>
      <c r="RL18" s="6"/>
      <c r="RM18" s="6"/>
      <c r="RN18" s="6"/>
      <c r="RO18" s="6"/>
      <c r="RP18" s="6"/>
      <c r="RQ18" s="6"/>
      <c r="RR18" s="6"/>
      <c r="RS18" s="6"/>
      <c r="RT18" s="6"/>
      <c r="RU18" s="6"/>
      <c r="RV18" s="6"/>
      <c r="RW18" s="6"/>
      <c r="RX18" s="6"/>
      <c r="RY18" s="6"/>
      <c r="RZ18" s="6"/>
      <c r="SA18" s="6"/>
      <c r="SB18" s="6"/>
      <c r="SC18" s="6"/>
      <c r="SD18" s="6"/>
      <c r="SE18" s="6"/>
      <c r="SF18" s="6"/>
      <c r="SG18" s="6"/>
      <c r="SH18" s="6"/>
      <c r="SI18" s="6"/>
      <c r="SJ18" s="6"/>
      <c r="SK18" s="6"/>
      <c r="SL18" s="6"/>
      <c r="SM18" s="6"/>
      <c r="SN18" s="6"/>
      <c r="SO18" s="6"/>
      <c r="SP18" s="6"/>
      <c r="SQ18" s="6"/>
      <c r="SR18" s="6"/>
      <c r="SS18" s="6"/>
      <c r="ST18" s="6"/>
      <c r="SU18" s="6"/>
      <c r="SV18" s="6"/>
      <c r="SW18" s="6"/>
      <c r="SX18" s="6"/>
      <c r="SY18" s="6"/>
      <c r="SZ18" s="6"/>
      <c r="TA18" s="6"/>
      <c r="TB18" s="6"/>
      <c r="TC18" s="6"/>
      <c r="TD18" s="6"/>
      <c r="TE18" s="6"/>
      <c r="TF18" s="6"/>
      <c r="TG18" s="6"/>
      <c r="TH18" s="6"/>
      <c r="TI18" s="6"/>
      <c r="TJ18" s="6"/>
      <c r="TK18" s="6"/>
      <c r="TL18" s="6"/>
      <c r="TM18" s="6"/>
      <c r="TN18" s="6"/>
      <c r="TO18" s="6"/>
      <c r="TP18" s="6"/>
      <c r="TQ18" s="6"/>
      <c r="TR18" s="6"/>
      <c r="TS18" s="6"/>
      <c r="TT18" s="6"/>
      <c r="TU18" s="6"/>
      <c r="TV18" s="6"/>
      <c r="TW18" s="6"/>
      <c r="TX18" s="6"/>
      <c r="TY18" s="6"/>
      <c r="TZ18" s="6"/>
      <c r="UA18" s="6"/>
      <c r="UB18" s="6"/>
      <c r="UC18" s="6"/>
      <c r="UD18" s="6"/>
      <c r="UE18" s="6"/>
      <c r="UF18" s="6"/>
      <c r="UG18" s="6"/>
      <c r="UH18" s="6"/>
      <c r="UI18" s="6"/>
      <c r="UJ18" s="6"/>
      <c r="UK18" s="6"/>
      <c r="UL18" s="6"/>
      <c r="UM18" s="6"/>
      <c r="UN18" s="6"/>
      <c r="UO18" s="6"/>
      <c r="UP18" s="6"/>
      <c r="UQ18" s="6"/>
      <c r="UR18" s="6"/>
      <c r="US18" s="6"/>
      <c r="UT18" s="6"/>
      <c r="UU18" s="6"/>
      <c r="UV18" s="6"/>
      <c r="UW18" s="6"/>
      <c r="UX18" s="6"/>
      <c r="UY18" s="6"/>
      <c r="UZ18" s="6"/>
      <c r="VA18" s="6"/>
      <c r="VB18" s="6"/>
      <c r="VC18" s="6"/>
      <c r="VD18" s="6"/>
      <c r="VE18" s="6"/>
      <c r="VF18" s="6"/>
      <c r="VG18" s="6"/>
      <c r="VH18" s="6"/>
      <c r="VI18" s="6"/>
      <c r="VJ18" s="6"/>
      <c r="VK18" s="6"/>
      <c r="VL18" s="6"/>
      <c r="VM18" s="6"/>
      <c r="VN18" s="6"/>
      <c r="VO18" s="6"/>
      <c r="VP18" s="6"/>
      <c r="VQ18" s="6"/>
      <c r="VR18" s="6"/>
      <c r="VS18" s="6"/>
      <c r="VT18" s="6"/>
      <c r="VU18" s="6"/>
      <c r="VV18" s="6"/>
      <c r="VW18" s="6"/>
      <c r="VX18" s="6"/>
      <c r="VY18" s="6"/>
      <c r="VZ18" s="6"/>
      <c r="WA18" s="6"/>
      <c r="WB18" s="6"/>
      <c r="WC18" s="6"/>
      <c r="WD18" s="6"/>
      <c r="WE18" s="6"/>
      <c r="WF18" s="6"/>
      <c r="WG18" s="6"/>
      <c r="WH18" s="6"/>
      <c r="WI18" s="6"/>
      <c r="WJ18" s="6"/>
      <c r="WK18" s="6"/>
      <c r="WL18" s="6"/>
      <c r="WM18" s="6"/>
      <c r="WN18" s="6"/>
      <c r="WO18" s="6"/>
      <c r="WP18" s="6"/>
      <c r="WQ18" s="6"/>
      <c r="WR18" s="6"/>
      <c r="WS18" s="6"/>
      <c r="WT18" s="6"/>
      <c r="WU18" s="6"/>
      <c r="WV18" s="6"/>
      <c r="WW18" s="6"/>
      <c r="WX18" s="6"/>
      <c r="WY18" s="6"/>
      <c r="WZ18" s="6"/>
      <c r="XA18" s="6"/>
      <c r="XB18" s="6"/>
      <c r="XC18" s="6"/>
      <c r="XD18" s="6"/>
      <c r="XE18" s="6"/>
      <c r="XF18" s="6"/>
      <c r="XG18" s="6"/>
      <c r="XH18" s="6"/>
      <c r="XI18" s="6"/>
      <c r="XJ18" s="6"/>
      <c r="XK18" s="6"/>
      <c r="XL18" s="6"/>
      <c r="XM18" s="6"/>
      <c r="XN18" s="6"/>
      <c r="XO18" s="6"/>
      <c r="XP18" s="6"/>
      <c r="XQ18" s="6"/>
      <c r="XR18" s="6"/>
      <c r="XS18" s="6"/>
      <c r="XT18" s="6"/>
      <c r="XU18" s="6"/>
      <c r="XV18" s="6"/>
      <c r="XW18" s="6"/>
      <c r="XX18" s="6"/>
      <c r="XY18" s="6"/>
      <c r="XZ18" s="6"/>
      <c r="YA18" s="6"/>
      <c r="YB18" s="6"/>
      <c r="YC18" s="6"/>
      <c r="YD18" s="6"/>
      <c r="YE18" s="6"/>
      <c r="YF18" s="6"/>
      <c r="YG18" s="6"/>
      <c r="YH18" s="6"/>
      <c r="YI18" s="6"/>
      <c r="YJ18" s="6"/>
      <c r="YK18" s="6"/>
      <c r="YL18" s="6"/>
      <c r="YM18" s="6"/>
      <c r="YN18" s="6"/>
      <c r="YO18" s="6"/>
      <c r="YP18" s="6"/>
      <c r="YQ18" s="6"/>
      <c r="YR18" s="6"/>
      <c r="YS18" s="6"/>
      <c r="YT18" s="6"/>
      <c r="YU18" s="6"/>
      <c r="YV18" s="6"/>
      <c r="YW18" s="6"/>
      <c r="YX18" s="6"/>
      <c r="YY18" s="6"/>
      <c r="YZ18" s="6"/>
      <c r="ZA18" s="6"/>
      <c r="ZB18" s="6"/>
      <c r="ZC18" s="6"/>
      <c r="ZD18" s="6"/>
      <c r="ZE18" s="6"/>
      <c r="ZF18" s="6"/>
      <c r="ZG18" s="6"/>
      <c r="ZH18" s="6"/>
      <c r="ZI18" s="6"/>
      <c r="ZJ18" s="6"/>
      <c r="ZK18" s="6"/>
      <c r="ZL18" s="6"/>
      <c r="ZM18" s="6"/>
      <c r="ZN18" s="6"/>
      <c r="ZO18" s="6"/>
      <c r="ZP18" s="6"/>
      <c r="ZQ18" s="6"/>
      <c r="ZR18" s="6"/>
      <c r="ZS18" s="6"/>
      <c r="ZT18" s="6"/>
      <c r="ZU18" s="6"/>
      <c r="ZV18" s="6"/>
      <c r="ZW18" s="6"/>
      <c r="ZX18" s="6"/>
      <c r="ZY18" s="6"/>
      <c r="ZZ18" s="6"/>
      <c r="AAA18" s="6"/>
      <c r="AAB18" s="6"/>
      <c r="AAC18" s="6"/>
      <c r="AAD18" s="6"/>
      <c r="AAE18" s="6"/>
      <c r="AAF18" s="6"/>
      <c r="AAG18" s="6"/>
      <c r="AAH18" s="6"/>
      <c r="AAI18" s="6"/>
      <c r="AAJ18" s="6"/>
      <c r="AAK18" s="6"/>
      <c r="AAL18" s="6"/>
      <c r="AAM18" s="6"/>
      <c r="AAN18" s="6"/>
      <c r="AAO18" s="6"/>
      <c r="AAP18" s="6"/>
      <c r="AAQ18" s="6"/>
      <c r="AAR18" s="6"/>
      <c r="AAS18" s="6"/>
      <c r="AAT18" s="6"/>
      <c r="AAU18" s="6"/>
      <c r="AAV18" s="6"/>
      <c r="AAW18" s="6"/>
      <c r="AAX18" s="6"/>
      <c r="AAY18" s="6"/>
      <c r="AAZ18" s="6"/>
      <c r="ABA18" s="6"/>
      <c r="ABB18" s="6"/>
      <c r="ABC18" s="6"/>
      <c r="ABD18" s="6"/>
      <c r="ABE18" s="6"/>
      <c r="ABF18" s="6"/>
      <c r="ABG18" s="6"/>
      <c r="ABH18" s="6"/>
      <c r="ABI18" s="6"/>
      <c r="ABJ18" s="6"/>
      <c r="ABK18" s="6"/>
      <c r="ABL18" s="6"/>
      <c r="ABM18" s="6"/>
      <c r="ABN18" s="6"/>
      <c r="ABO18" s="6"/>
      <c r="ABP18" s="6"/>
      <c r="ABQ18" s="6"/>
      <c r="ABR18" s="6"/>
      <c r="ABS18" s="6"/>
      <c r="ABT18" s="6"/>
      <c r="ABU18" s="6"/>
      <c r="ABV18" s="6"/>
      <c r="ABW18" s="6"/>
      <c r="ABX18" s="6"/>
      <c r="ABY18" s="6"/>
      <c r="ABZ18" s="6"/>
      <c r="ACA18" s="6"/>
      <c r="ACB18" s="6"/>
      <c r="ACC18" s="6"/>
      <c r="ACD18" s="6"/>
      <c r="ACE18" s="6"/>
      <c r="ACF18" s="6"/>
      <c r="ACG18" s="6"/>
      <c r="ACH18" s="6"/>
      <c r="ACI18" s="6"/>
      <c r="ACJ18" s="6"/>
      <c r="ACK18" s="6"/>
      <c r="ACL18" s="6"/>
      <c r="ACM18" s="6"/>
      <c r="ACN18" s="6"/>
      <c r="ACO18" s="6"/>
      <c r="ACP18" s="6"/>
      <c r="ACQ18" s="6"/>
      <c r="ACR18" s="6"/>
      <c r="ACS18" s="6"/>
      <c r="ACT18" s="6"/>
      <c r="ACU18" s="6"/>
      <c r="ACV18" s="6"/>
      <c r="ACW18" s="6"/>
      <c r="ACX18" s="6"/>
      <c r="ACY18" s="6"/>
      <c r="ACZ18" s="6"/>
      <c r="ADA18" s="6"/>
      <c r="ADB18" s="6"/>
      <c r="ADC18" s="6"/>
      <c r="ADD18" s="6"/>
      <c r="ADE18" s="6"/>
      <c r="ADF18" s="6"/>
      <c r="ADG18" s="6"/>
      <c r="ADH18" s="6"/>
      <c r="ADI18" s="6"/>
      <c r="ADJ18" s="6"/>
      <c r="ADK18" s="6"/>
      <c r="ADL18" s="6"/>
      <c r="ADM18" s="6"/>
      <c r="ADN18" s="6"/>
      <c r="ADO18" s="6"/>
      <c r="ADP18" s="6"/>
      <c r="ADQ18" s="6"/>
      <c r="ADR18" s="6"/>
      <c r="ADS18" s="6"/>
      <c r="ADT18" s="6"/>
      <c r="ADU18" s="6"/>
      <c r="ADV18" s="6"/>
      <c r="ADW18" s="6"/>
      <c r="ADX18" s="6"/>
      <c r="ADY18" s="6"/>
      <c r="ADZ18" s="6"/>
      <c r="AEA18" s="6"/>
      <c r="AEB18" s="6"/>
      <c r="AEC18" s="6"/>
      <c r="AED18" s="6"/>
      <c r="AEE18" s="6"/>
      <c r="AEF18" s="6"/>
      <c r="AEG18" s="6"/>
      <c r="AEH18" s="6"/>
      <c r="AEI18" s="6"/>
      <c r="AEJ18" s="6"/>
      <c r="AEK18" s="6"/>
      <c r="AEL18" s="6"/>
      <c r="AEM18" s="6"/>
      <c r="AEN18" s="6"/>
      <c r="AEO18" s="6"/>
      <c r="AEP18" s="6"/>
      <c r="AEQ18" s="6"/>
      <c r="AER18" s="6"/>
      <c r="AES18" s="6"/>
      <c r="AET18" s="6"/>
      <c r="AEU18" s="6"/>
      <c r="AEV18" s="6"/>
      <c r="AEW18" s="6"/>
      <c r="AEX18" s="6"/>
      <c r="AEY18" s="6"/>
      <c r="AEZ18" s="6"/>
      <c r="AFA18" s="6"/>
      <c r="AFB18" s="6"/>
      <c r="AFC18" s="6"/>
      <c r="AFD18" s="6"/>
      <c r="AFE18" s="6"/>
      <c r="AFF18" s="6"/>
      <c r="AFG18" s="6"/>
      <c r="AFH18" s="6"/>
      <c r="AFI18" s="6"/>
      <c r="AFJ18" s="6"/>
      <c r="AFK18" s="6"/>
      <c r="AFL18" s="6"/>
      <c r="AFM18" s="6"/>
      <c r="AFN18" s="6"/>
      <c r="AFO18" s="6"/>
      <c r="AFP18" s="6"/>
      <c r="AFQ18" s="6"/>
      <c r="AFR18" s="6"/>
      <c r="AFS18" s="6"/>
      <c r="AFT18" s="6"/>
      <c r="AFU18" s="6"/>
      <c r="AFV18" s="6"/>
      <c r="AFW18" s="6"/>
      <c r="AFX18" s="6"/>
      <c r="AFY18" s="6"/>
      <c r="AFZ18" s="6"/>
      <c r="AGA18" s="6"/>
      <c r="AGB18" s="6"/>
      <c r="AGC18" s="6"/>
      <c r="AGD18" s="6"/>
      <c r="AGE18" s="6"/>
      <c r="AGF18" s="6"/>
      <c r="AGG18" s="6"/>
      <c r="AGH18" s="6"/>
      <c r="AGI18" s="6"/>
      <c r="AGJ18" s="6"/>
      <c r="AGK18" s="6"/>
      <c r="AGL18" s="6"/>
      <c r="AGM18" s="6"/>
      <c r="AGN18" s="6"/>
      <c r="AGO18" s="6"/>
      <c r="AGP18" s="6"/>
      <c r="AGQ18" s="6"/>
      <c r="AGR18" s="6"/>
      <c r="AGS18" s="6"/>
      <c r="AGT18" s="6"/>
      <c r="AGU18" s="6"/>
      <c r="AGV18" s="6"/>
      <c r="AGW18" s="6"/>
      <c r="AGX18" s="6"/>
      <c r="AGY18" s="6"/>
      <c r="AGZ18" s="6"/>
      <c r="AHA18" s="6"/>
      <c r="AHB18" s="6"/>
      <c r="AHC18" s="6"/>
      <c r="AHD18" s="6"/>
      <c r="AHE18" s="6"/>
      <c r="AHF18" s="6"/>
      <c r="AHG18" s="6"/>
      <c r="AHH18" s="6"/>
      <c r="AHI18" s="6"/>
      <c r="AHJ18" s="6"/>
      <c r="AHK18" s="6"/>
      <c r="AHL18" s="6"/>
      <c r="AHM18" s="6"/>
      <c r="AHN18" s="6"/>
      <c r="AHO18" s="6"/>
      <c r="AHP18" s="6"/>
      <c r="AHQ18" s="6"/>
      <c r="AHR18" s="6"/>
      <c r="AHS18" s="6"/>
      <c r="AHT18" s="6"/>
      <c r="AHU18" s="6"/>
      <c r="AHV18" s="6"/>
      <c r="AHW18" s="6"/>
      <c r="AHX18" s="6"/>
      <c r="AHY18" s="6"/>
      <c r="AHZ18" s="6"/>
      <c r="AIA18" s="6"/>
      <c r="AIB18" s="6"/>
      <c r="AIC18" s="6"/>
      <c r="AID18" s="6"/>
      <c r="AIE18" s="6"/>
      <c r="AIF18" s="6"/>
      <c r="AIG18" s="6"/>
      <c r="AIH18" s="6"/>
      <c r="AII18" s="6"/>
      <c r="AIJ18" s="6"/>
      <c r="AIK18" s="6"/>
      <c r="AIL18" s="6"/>
      <c r="AIM18" s="6"/>
      <c r="AIN18" s="6"/>
      <c r="AIO18" s="6"/>
      <c r="AIP18" s="6"/>
      <c r="AIQ18" s="6"/>
      <c r="AIR18" s="6"/>
      <c r="AIS18" s="6"/>
      <c r="AIT18" s="6"/>
      <c r="AIU18" s="6"/>
      <c r="AIV18" s="6"/>
      <c r="AIW18" s="6"/>
      <c r="AIX18" s="6"/>
      <c r="AIY18" s="6"/>
      <c r="AIZ18" s="6"/>
      <c r="AJA18" s="6"/>
      <c r="AJB18" s="6"/>
      <c r="AJC18" s="6"/>
      <c r="AJD18" s="6"/>
      <c r="AJE18" s="6"/>
      <c r="AJF18" s="6"/>
      <c r="AJG18" s="6"/>
      <c r="AJH18" s="6"/>
      <c r="AJI18" s="6"/>
      <c r="AJJ18" s="6"/>
      <c r="AJK18" s="6"/>
      <c r="AJL18" s="6"/>
      <c r="AJM18" s="6"/>
      <c r="AJN18" s="6"/>
      <c r="AJO18" s="6"/>
      <c r="AJP18" s="6"/>
      <c r="AJQ18" s="6"/>
      <c r="AJR18" s="6"/>
      <c r="AJS18" s="6"/>
      <c r="AJT18" s="6"/>
      <c r="AJU18" s="6"/>
      <c r="AJV18" s="6"/>
      <c r="AJW18" s="6"/>
      <c r="AJX18" s="6"/>
      <c r="AJY18" s="6"/>
      <c r="AJZ18" s="6"/>
      <c r="AKA18" s="6"/>
      <c r="AKB18" s="6"/>
      <c r="AKC18" s="6"/>
      <c r="AKD18" s="6"/>
      <c r="AKE18" s="6"/>
      <c r="AKF18" s="6"/>
      <c r="AKG18" s="6"/>
      <c r="AKH18" s="6"/>
      <c r="AKI18" s="6"/>
      <c r="AKJ18" s="6"/>
      <c r="AKK18" s="6"/>
      <c r="AKL18" s="6"/>
      <c r="AKM18" s="6"/>
      <c r="AKN18" s="6"/>
      <c r="AKO18" s="6"/>
      <c r="AKP18" s="6"/>
      <c r="AKQ18" s="6"/>
      <c r="AKR18" s="6"/>
      <c r="AKS18" s="6"/>
      <c r="AKT18" s="6"/>
      <c r="AKU18" s="6"/>
      <c r="AKV18" s="6"/>
      <c r="AKW18" s="6"/>
      <c r="AKX18" s="6"/>
      <c r="AKY18" s="6"/>
      <c r="AKZ18" s="6"/>
      <c r="ALA18" s="6"/>
      <c r="ALB18" s="6"/>
      <c r="ALC18" s="6"/>
      <c r="ALD18" s="6"/>
      <c r="ALE18" s="6"/>
      <c r="ALF18" s="6"/>
      <c r="ALG18" s="6"/>
      <c r="ALH18" s="6"/>
      <c r="ALI18" s="6"/>
      <c r="ALJ18" s="6"/>
      <c r="ALK18" s="6"/>
      <c r="ALL18" s="6"/>
      <c r="ALM18" s="6"/>
      <c r="ALN18" s="6"/>
      <c r="ALO18" s="6"/>
      <c r="ALP18" s="6"/>
      <c r="ALQ18" s="6"/>
      <c r="ALR18" s="6"/>
      <c r="ALS18" s="6"/>
      <c r="ALT18" s="6"/>
      <c r="ALU18" s="6"/>
      <c r="ALV18" s="6"/>
      <c r="ALW18" s="6"/>
      <c r="ALX18" s="6"/>
      <c r="ALY18" s="6"/>
    </row>
    <row r="20" spans="1:1013" x14ac:dyDescent="0.25">
      <c r="A20" s="93" t="s">
        <v>11</v>
      </c>
      <c r="B20" s="93"/>
      <c r="C20" s="93"/>
      <c r="D20" s="12"/>
      <c r="E20" s="12"/>
      <c r="F20" s="12"/>
      <c r="G20" s="12"/>
      <c r="H20" s="67"/>
    </row>
    <row r="21" spans="1:1013" x14ac:dyDescent="0.25">
      <c r="A21" s="3" t="s">
        <v>7</v>
      </c>
      <c r="B21" s="10" t="s">
        <v>8</v>
      </c>
      <c r="C21" s="3" t="s">
        <v>1</v>
      </c>
      <c r="D21" s="3" t="s">
        <v>2</v>
      </c>
      <c r="E21" s="3" t="s">
        <v>3</v>
      </c>
      <c r="F21" s="3" t="s">
        <v>5</v>
      </c>
      <c r="G21" s="3" t="s">
        <v>6</v>
      </c>
      <c r="H21" s="68" t="s">
        <v>12</v>
      </c>
      <c r="I21" s="83" t="s">
        <v>65</v>
      </c>
    </row>
    <row r="22" spans="1:1013" ht="18" customHeight="1" x14ac:dyDescent="0.25">
      <c r="A22" s="13">
        <v>1</v>
      </c>
      <c r="B22" s="65">
        <v>2144</v>
      </c>
      <c r="C22" s="13">
        <f>IFERROR((VLOOKUP(B22,INSCRITOS!A:B,2,0)),"")</f>
        <v>105611</v>
      </c>
      <c r="D22" s="13" t="str">
        <f>IFERROR((VLOOKUP(B22,INSCRITOS!A:C,3,0)),"")</f>
        <v>45+</v>
      </c>
      <c r="E22" s="14" t="str">
        <f>IFERROR((VLOOKUP(B22,INSCRITOS!A:D,4,0)),"")</f>
        <v>Isabel de Fátima Naia dos Reis Augusto</v>
      </c>
      <c r="F22" s="13" t="str">
        <f>IFERROR((VLOOKUP(B22,INSCRITOS!A:F,6,0)),"")</f>
        <v>F</v>
      </c>
      <c r="G22" s="13" t="str">
        <f>IFERROR((VLOOKUP(B22,INSCRITOS!A:G,7,FALSE)),"")</f>
        <v>Centro de Ciclismo de Portimão Fem</v>
      </c>
      <c r="H22" s="69" t="s">
        <v>58</v>
      </c>
      <c r="I22" s="84">
        <v>150</v>
      </c>
    </row>
    <row r="23" spans="1:1013" ht="18" customHeight="1" x14ac:dyDescent="0.25">
      <c r="A23" s="13">
        <v>2</v>
      </c>
      <c r="B23" s="65">
        <v>2141</v>
      </c>
      <c r="C23" s="13">
        <f>IFERROR((VLOOKUP(B23,INSCRITOS!A:B,2,0)),"")</f>
        <v>0</v>
      </c>
      <c r="D23" s="13" t="str">
        <f>IFERROR((VLOOKUP(B23,INSCRITOS!A:C,3,0)),"")</f>
        <v>45+</v>
      </c>
      <c r="E23" s="14" t="str">
        <f>IFERROR((VLOOKUP(B23,INSCRITOS!A:D,4,0)),"")</f>
        <v>Isabel Maria Ferreira Vedor Costa</v>
      </c>
      <c r="F23" s="13" t="str">
        <f>IFERROR((VLOOKUP(B23,INSCRITOS!A:F,6,0)),"")</f>
        <v>F</v>
      </c>
      <c r="G23" s="13" t="str">
        <f>IFERROR((VLOOKUP(B23,INSCRITOS!A:G,7,FALSE)),"")</f>
        <v>Morcegos Trail Fem</v>
      </c>
      <c r="H23" s="69" t="s">
        <v>59</v>
      </c>
      <c r="I23" s="84">
        <v>140</v>
      </c>
    </row>
  </sheetData>
  <sortState ref="B29:J54">
    <sortCondition ref="H29:H54"/>
  </sortState>
  <mergeCells count="2">
    <mergeCell ref="A4:C4"/>
    <mergeCell ref="A20:C20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4" firstPageNumber="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16" workbookViewId="0">
      <selection activeCell="E19" sqref="E19"/>
    </sheetView>
  </sheetViews>
  <sheetFormatPr defaultRowHeight="15" x14ac:dyDescent="0.25"/>
  <cols>
    <col min="1" max="1" width="6.7109375" customWidth="1"/>
    <col min="2" max="2" width="7.140625" customWidth="1"/>
    <col min="3" max="3" width="7.7109375" customWidth="1"/>
    <col min="4" max="4" width="8.42578125" customWidth="1"/>
    <col min="5" max="5" width="39" bestFit="1" customWidth="1"/>
    <col min="6" max="6" width="8.140625" bestFit="1" customWidth="1"/>
    <col min="7" max="7" width="33.85546875" bestFit="1" customWidth="1"/>
  </cols>
  <sheetData>
    <row r="1" spans="1:7" ht="15.75" x14ac:dyDescent="0.25">
      <c r="A1" s="16" t="s">
        <v>55</v>
      </c>
      <c r="B1" s="17"/>
      <c r="C1" s="18"/>
      <c r="D1" s="18"/>
      <c r="E1" s="16"/>
      <c r="F1" s="16"/>
      <c r="G1" s="16"/>
    </row>
    <row r="2" spans="1:7" ht="15.75" x14ac:dyDescent="0.25">
      <c r="A2" s="16" t="s">
        <v>56</v>
      </c>
      <c r="B2" s="17"/>
      <c r="C2" s="18"/>
      <c r="D2" s="18"/>
      <c r="E2" s="16"/>
      <c r="F2" s="16"/>
      <c r="G2" s="16"/>
    </row>
    <row r="3" spans="1:7" ht="15.75" x14ac:dyDescent="0.25">
      <c r="A3" s="12" t="s">
        <v>57</v>
      </c>
      <c r="B3" s="9"/>
      <c r="C3" s="2"/>
      <c r="D3" s="2"/>
      <c r="E3" s="2"/>
      <c r="F3" s="5"/>
      <c r="G3" s="4"/>
    </row>
    <row r="4" spans="1:7" ht="15.75" x14ac:dyDescent="0.25">
      <c r="A4" s="93" t="s">
        <v>60</v>
      </c>
      <c r="B4" s="93"/>
      <c r="C4" s="93"/>
      <c r="D4" s="12"/>
      <c r="E4" s="12"/>
      <c r="F4" s="12"/>
      <c r="G4" s="12"/>
    </row>
    <row r="5" spans="1:7" ht="15.75" x14ac:dyDescent="0.25">
      <c r="A5" s="3" t="s">
        <v>7</v>
      </c>
      <c r="B5" s="10" t="s">
        <v>0</v>
      </c>
      <c r="C5" s="3" t="s">
        <v>1</v>
      </c>
      <c r="D5" s="3" t="s">
        <v>2</v>
      </c>
      <c r="E5" s="3" t="s">
        <v>3</v>
      </c>
      <c r="F5" s="3" t="s">
        <v>5</v>
      </c>
      <c r="G5" s="3" t="s">
        <v>6</v>
      </c>
    </row>
    <row r="6" spans="1:7" x14ac:dyDescent="0.25">
      <c r="A6" s="13">
        <v>1</v>
      </c>
      <c r="B6" s="63">
        <v>2104</v>
      </c>
      <c r="C6" s="13">
        <f>IFERROR((VLOOKUP(B6,INSCRITOS!A:B,2,0)),"")</f>
        <v>0</v>
      </c>
      <c r="D6" s="13" t="str">
        <f>IFERROR((VLOOKUP(B6,INSCRITOS!A:C,3,0)),"")</f>
        <v>16/34</v>
      </c>
      <c r="E6" s="14" t="str">
        <f>IFERROR((VLOOKUP(B6,INSCRITOS!A:D,4,0)),"")</f>
        <v>Tiago Tavares Furna</v>
      </c>
      <c r="F6" s="13" t="str">
        <f>IFERROR((VLOOKUP(B6,INSCRITOS!A:F,6,0)),"")</f>
        <v>M</v>
      </c>
      <c r="G6" s="13">
        <f>IFERROR((VLOOKUP(B6,INSCRITOS!A:G,7,FALSE)),"")</f>
        <v>0</v>
      </c>
    </row>
    <row r="7" spans="1:7" x14ac:dyDescent="0.25">
      <c r="A7" s="13">
        <v>2</v>
      </c>
      <c r="B7" s="63">
        <v>2092</v>
      </c>
      <c r="C7" s="13">
        <f>IFERROR((VLOOKUP(B7,INSCRITOS!A:B,2,0)),"")</f>
        <v>0</v>
      </c>
      <c r="D7" s="13" t="str">
        <f>IFERROR((VLOOKUP(B7,INSCRITOS!A:C,3,0)),"")</f>
        <v>16/34</v>
      </c>
      <c r="E7" s="14" t="str">
        <f>IFERROR((VLOOKUP(B7,INSCRITOS!A:D,4,0)),"")</f>
        <v>Gonçalo Rocha Luís</v>
      </c>
      <c r="F7" s="13" t="str">
        <f>IFERROR((VLOOKUP(B7,INSCRITOS!A:F,6,0)),"")</f>
        <v>M</v>
      </c>
      <c r="G7" s="13" t="str">
        <f>IFERROR((VLOOKUP(B7,INSCRITOS!A:G,7,FALSE)),"")</f>
        <v>Ludens Clube de Machico</v>
      </c>
    </row>
    <row r="8" spans="1:7" x14ac:dyDescent="0.25">
      <c r="A8" s="13">
        <v>3</v>
      </c>
      <c r="B8" s="63">
        <v>2099</v>
      </c>
      <c r="C8" s="13">
        <f>IFERROR((VLOOKUP(B8,INSCRITOS!A:B,2,0)),"")</f>
        <v>0</v>
      </c>
      <c r="D8" s="13" t="str">
        <f>IFERROR((VLOOKUP(B8,INSCRITOS!A:C,3,0)),"")</f>
        <v>16/34</v>
      </c>
      <c r="E8" s="14" t="str">
        <f>IFERROR((VLOOKUP(B8,INSCRITOS!A:D,4,0)),"")</f>
        <v>Gusthavo Augusto Simas</v>
      </c>
      <c r="F8" s="13" t="str">
        <f>IFERROR((VLOOKUP(B8,INSCRITOS!A:F,6,0)),"")</f>
        <v>M</v>
      </c>
      <c r="G8" s="13" t="str">
        <f>IFERROR((VLOOKUP(B8,INSCRITOS!A:G,7,FALSE)),"")</f>
        <v/>
      </c>
    </row>
    <row r="9" spans="1:7" x14ac:dyDescent="0.25">
      <c r="A9" s="1"/>
      <c r="B9" s="23"/>
      <c r="C9" s="1"/>
      <c r="D9" s="1"/>
      <c r="E9" s="4"/>
      <c r="F9" s="1"/>
      <c r="G9" s="1"/>
    </row>
    <row r="10" spans="1:7" ht="15.75" x14ac:dyDescent="0.25">
      <c r="A10" s="93" t="s">
        <v>61</v>
      </c>
      <c r="B10" s="93"/>
      <c r="C10" s="93"/>
      <c r="D10" s="70"/>
      <c r="E10" s="71"/>
      <c r="F10" s="70"/>
      <c r="G10" s="70"/>
    </row>
    <row r="11" spans="1:7" ht="15.75" x14ac:dyDescent="0.25">
      <c r="A11" s="3" t="s">
        <v>7</v>
      </c>
      <c r="B11" s="10" t="s">
        <v>0</v>
      </c>
      <c r="C11" s="3" t="s">
        <v>1</v>
      </c>
      <c r="D11" s="3" t="s">
        <v>2</v>
      </c>
      <c r="E11" s="3" t="s">
        <v>3</v>
      </c>
      <c r="F11" s="3" t="s">
        <v>5</v>
      </c>
      <c r="G11" s="3" t="s">
        <v>6</v>
      </c>
    </row>
    <row r="12" spans="1:7" x14ac:dyDescent="0.25">
      <c r="A12" s="13">
        <v>1</v>
      </c>
      <c r="B12" s="63">
        <v>2137</v>
      </c>
      <c r="C12" s="13">
        <f>IFERROR((VLOOKUP(B12,INSCRITOS!A:B,2,0)),"")</f>
        <v>107779</v>
      </c>
      <c r="D12" s="13" t="str">
        <f>IFERROR((VLOOKUP(B12,INSCRITOS!A:C,3,0)),"")</f>
        <v>35/44</v>
      </c>
      <c r="E12" s="14" t="str">
        <f>IFERROR((VLOOKUP(B12,INSCRITOS!A:D,4,0)),"")</f>
        <v>Nuno Cláudio de Sousa Botelho</v>
      </c>
      <c r="F12" s="13" t="str">
        <f>IFERROR((VLOOKUP(B12,INSCRITOS!A:F,6,0)),"")</f>
        <v>M</v>
      </c>
      <c r="G12" s="13" t="str">
        <f>IFERROR((VLOOKUP(B12,INSCRITOS!A:G,7,FALSE)),"")</f>
        <v>Clube União Micaelense</v>
      </c>
    </row>
    <row r="13" spans="1:7" x14ac:dyDescent="0.25">
      <c r="A13" s="13">
        <v>2</v>
      </c>
      <c r="B13" s="63">
        <v>2089</v>
      </c>
      <c r="C13" s="13">
        <f>IFERROR((VLOOKUP(B13,INSCRITOS!A:B,2,0)),"")</f>
        <v>0</v>
      </c>
      <c r="D13" s="13" t="str">
        <f>IFERROR((VLOOKUP(B13,INSCRITOS!A:C,3,0)),"")</f>
        <v>35/44</v>
      </c>
      <c r="E13" s="14" t="str">
        <f>IFERROR((VLOOKUP(B13,INSCRITOS!A:D,4,0)),"")</f>
        <v>Gonçalo José Botelho Vasconcelos Raposo</v>
      </c>
      <c r="F13" s="13" t="str">
        <f>IFERROR((VLOOKUP(B13,INSCRITOS!A:F,6,0)),"")</f>
        <v>M</v>
      </c>
      <c r="G13" s="13" t="str">
        <f>IFERROR((VLOOKUP(B13,INSCRITOS!A:G,7,FALSE)),"")</f>
        <v>Morcegos Trail</v>
      </c>
    </row>
    <row r="14" spans="1:7" x14ac:dyDescent="0.25">
      <c r="A14" s="13">
        <v>3</v>
      </c>
      <c r="B14" s="63">
        <v>2145</v>
      </c>
      <c r="C14" s="13">
        <f>IFERROR((VLOOKUP(B14,INSCRITOS!A:B,2,0)),"")</f>
        <v>107777</v>
      </c>
      <c r="D14" s="13" t="str">
        <f>IFERROR((VLOOKUP(B14,INSCRITOS!A:C,3,0)),"")</f>
        <v>35/44</v>
      </c>
      <c r="E14" s="14" t="str">
        <f>IFERROR((VLOOKUP(B14,INSCRITOS!A:D,4,0)),"")</f>
        <v>Hélder Rui Pimentel Fortuna</v>
      </c>
      <c r="F14" s="13" t="str">
        <f>IFERROR((VLOOKUP(B14,INSCRITOS!A:F,6,0)),"")</f>
        <v>M</v>
      </c>
      <c r="G14" s="13" t="str">
        <f>IFERROR((VLOOKUP(B14,INSCRITOS!A:G,7,FALSE)),"")</f>
        <v>Clube União Micaelense</v>
      </c>
    </row>
    <row r="15" spans="1:7" x14ac:dyDescent="0.25">
      <c r="A15" s="13">
        <v>4</v>
      </c>
      <c r="B15" s="63">
        <v>2138</v>
      </c>
      <c r="C15" s="13">
        <f>IFERROR((VLOOKUP(B15,INSCRITOS!A:B,2,0)),"")</f>
        <v>107780</v>
      </c>
      <c r="D15" s="13" t="str">
        <f>IFERROR((VLOOKUP(B15,INSCRITOS!A:C,3,0)),"")</f>
        <v>35/44</v>
      </c>
      <c r="E15" s="14" t="str">
        <f>IFERROR((VLOOKUP(B15,INSCRITOS!A:D,4,0)),"")</f>
        <v>Paulo Alexandre Vicente Tavares</v>
      </c>
      <c r="F15" s="13" t="str">
        <f>IFERROR((VLOOKUP(B15,INSCRITOS!A:F,6,0)),"")</f>
        <v>M</v>
      </c>
      <c r="G15" s="13" t="str">
        <f>IFERROR((VLOOKUP(B15,INSCRITOS!A:G,7,FALSE)),"")</f>
        <v>Clube União Micaelense</v>
      </c>
    </row>
    <row r="16" spans="1:7" x14ac:dyDescent="0.25">
      <c r="A16" s="13">
        <v>5</v>
      </c>
      <c r="B16" s="63">
        <v>2139</v>
      </c>
      <c r="C16" s="13">
        <f>IFERROR((VLOOKUP(B16,INSCRITOS!A:B,2,0)),"")</f>
        <v>107781</v>
      </c>
      <c r="D16" s="13" t="str">
        <f>IFERROR((VLOOKUP(B16,INSCRITOS!A:C,3,0)),"")</f>
        <v>35/44</v>
      </c>
      <c r="E16" s="14" t="str">
        <f>IFERROR((VLOOKUP(B16,INSCRITOS!A:D,4,0)),"")</f>
        <v>Paulo Freitas Sebastião</v>
      </c>
      <c r="F16" s="13" t="str">
        <f>IFERROR((VLOOKUP(B16,INSCRITOS!A:F,6,0)),"")</f>
        <v>M</v>
      </c>
      <c r="G16" s="13" t="str">
        <f>IFERROR((VLOOKUP(B16,INSCRITOS!A:G,7,FALSE)),"")</f>
        <v>Clube União Micaelense</v>
      </c>
    </row>
    <row r="17" spans="1:7" x14ac:dyDescent="0.25">
      <c r="A17" s="13">
        <v>6</v>
      </c>
      <c r="B17" s="63">
        <v>2140</v>
      </c>
      <c r="C17" s="13">
        <f>IFERROR((VLOOKUP(B17,INSCRITOS!A:B,2,0)),"")</f>
        <v>0</v>
      </c>
      <c r="D17" s="13" t="str">
        <f>IFERROR((VLOOKUP(B17,INSCRITOS!A:C,3,0)),"")</f>
        <v>35/44</v>
      </c>
      <c r="E17" s="14" t="str">
        <f>IFERROR((VLOOKUP(B17,INSCRITOS!A:D,4,0)),"")</f>
        <v>Joel Vieira</v>
      </c>
      <c r="F17" s="13" t="str">
        <f>IFERROR((VLOOKUP(B17,INSCRITOS!A:F,6,0)),"")</f>
        <v>M</v>
      </c>
      <c r="G17" s="13" t="str">
        <f>IFERROR((VLOOKUP(B17,INSCRITOS!A:G,7,FALSE)),"")</f>
        <v/>
      </c>
    </row>
    <row r="18" spans="1:7" x14ac:dyDescent="0.25">
      <c r="A18" s="13">
        <v>7</v>
      </c>
      <c r="B18" s="63">
        <v>2119</v>
      </c>
      <c r="C18" s="13">
        <f>IFERROR((VLOOKUP(B18,INSCRITOS!A:B,2,0)),"")</f>
        <v>0</v>
      </c>
      <c r="D18" s="13" t="str">
        <f>IFERROR((VLOOKUP(B18,INSCRITOS!A:C,3,0)),"")</f>
        <v>35/44</v>
      </c>
      <c r="E18" s="14" t="str">
        <f>IFERROR((VLOOKUP(B18,INSCRITOS!A:D,4,0)),"")</f>
        <v>Vítor Hugo Ponte Rego</v>
      </c>
      <c r="F18" s="13" t="str">
        <f>IFERROR((VLOOKUP(B18,INSCRITOS!A:F,6,0)),"")</f>
        <v>M</v>
      </c>
      <c r="G18" s="13" t="str">
        <f>IFERROR((VLOOKUP(B18,INSCRITOS!A:G,7,FALSE)),"")</f>
        <v/>
      </c>
    </row>
    <row r="19" spans="1:7" x14ac:dyDescent="0.25">
      <c r="A19" s="1"/>
      <c r="B19" s="23"/>
      <c r="C19" s="1"/>
      <c r="D19" s="1"/>
      <c r="E19" s="4"/>
      <c r="F19" s="1"/>
      <c r="G19" s="1"/>
    </row>
    <row r="20" spans="1:7" ht="15.75" x14ac:dyDescent="0.25">
      <c r="A20" s="94" t="s">
        <v>62</v>
      </c>
      <c r="B20" s="94"/>
      <c r="C20" s="94"/>
      <c r="D20" s="1"/>
      <c r="E20" s="4"/>
      <c r="F20" s="1"/>
      <c r="G20" s="4"/>
    </row>
    <row r="21" spans="1:7" ht="15.75" x14ac:dyDescent="0.25">
      <c r="A21" s="15" t="s">
        <v>7</v>
      </c>
      <c r="B21" s="72" t="s">
        <v>0</v>
      </c>
      <c r="C21" s="15" t="s">
        <v>1</v>
      </c>
      <c r="D21" s="15" t="s">
        <v>2</v>
      </c>
      <c r="E21" s="15" t="s">
        <v>3</v>
      </c>
      <c r="F21" s="15" t="s">
        <v>5</v>
      </c>
      <c r="G21" s="15" t="s">
        <v>6</v>
      </c>
    </row>
    <row r="22" spans="1:7" x14ac:dyDescent="0.25">
      <c r="A22" s="13">
        <v>1</v>
      </c>
      <c r="B22" s="63">
        <v>2134</v>
      </c>
      <c r="C22" s="13">
        <f>IFERROR((VLOOKUP(B22,INSCRITOS!A:B,2,0)),"")</f>
        <v>0</v>
      </c>
      <c r="D22" s="13" t="str">
        <f>IFERROR((VLOOKUP(B22,INSCRITOS!A:C,3,0)),"")</f>
        <v>45+</v>
      </c>
      <c r="E22" s="14" t="str">
        <f>IFERROR((VLOOKUP(B22,INSCRITOS!A:D,4,0)),"")</f>
        <v>Pedro Faria</v>
      </c>
      <c r="F22" s="13" t="str">
        <f>IFERROR((VLOOKUP(B22,INSCRITOS!A:F,6,0)),"")</f>
        <v>M</v>
      </c>
      <c r="G22" s="13" t="str">
        <f>IFERROR((VLOOKUP(B22,INSCRITOS!A:G,7,FALSE)),"")</f>
        <v>Morcegos Trail</v>
      </c>
    </row>
    <row r="23" spans="1:7" x14ac:dyDescent="0.25">
      <c r="A23" s="13">
        <v>2</v>
      </c>
      <c r="B23" s="63">
        <v>2105</v>
      </c>
      <c r="C23" s="13">
        <f>IFERROR((VLOOKUP(B23,INSCRITOS!A:B,2,0)),"")</f>
        <v>0</v>
      </c>
      <c r="D23" s="13" t="str">
        <f>IFERROR((VLOOKUP(B23,INSCRITOS!A:C,3,0)),"")</f>
        <v>45+</v>
      </c>
      <c r="E23" s="14" t="str">
        <f>IFERROR((VLOOKUP(B23,INSCRITOS!A:D,4,0)),"")</f>
        <v>José Carlos de Sousa Pimentel</v>
      </c>
      <c r="F23" s="13" t="str">
        <f>IFERROR((VLOOKUP(B23,INSCRITOS!A:F,6,0)),"")</f>
        <v>M</v>
      </c>
      <c r="G23" s="13" t="str">
        <f>IFERROR((VLOOKUP(B23,INSCRITOS!A:G,7,FALSE)),"")</f>
        <v>Morcegos Trail</v>
      </c>
    </row>
    <row r="24" spans="1:7" x14ac:dyDescent="0.25">
      <c r="A24" s="13">
        <v>3</v>
      </c>
      <c r="B24" s="63">
        <v>2132</v>
      </c>
      <c r="C24" s="13">
        <f>IFERROR((VLOOKUP(B24,INSCRITOS!A:B,2,0)),"")</f>
        <v>107768</v>
      </c>
      <c r="D24" s="13" t="str">
        <f>IFERROR((VLOOKUP(B24,INSCRITOS!A:C,3,0)),"")</f>
        <v>45+</v>
      </c>
      <c r="E24" s="14" t="str">
        <f>IFERROR((VLOOKUP(B24,INSCRITOS!A:D,4,0)),"")</f>
        <v>Luis Rodrigues</v>
      </c>
      <c r="F24" s="13" t="str">
        <f>IFERROR((VLOOKUP(B24,INSCRITOS!A:F,6,0)),"")</f>
        <v>M</v>
      </c>
      <c r="G24" s="13" t="str">
        <f>IFERROR((VLOOKUP(B24,INSCRITOS!A:G,7,FALSE)),"")</f>
        <v>Individual</v>
      </c>
    </row>
    <row r="25" spans="1:7" x14ac:dyDescent="0.25">
      <c r="A25" s="1"/>
      <c r="B25" s="23"/>
      <c r="C25" s="1"/>
      <c r="D25" s="1"/>
      <c r="E25" s="4"/>
      <c r="F25" s="1"/>
      <c r="G25" s="1"/>
    </row>
    <row r="26" spans="1:7" x14ac:dyDescent="0.25">
      <c r="A26" s="1"/>
      <c r="B26" s="23"/>
      <c r="C26" s="1"/>
      <c r="D26" s="1"/>
      <c r="E26" s="4"/>
      <c r="F26" s="1"/>
      <c r="G26" s="1"/>
    </row>
    <row r="27" spans="1:7" ht="15.75" x14ac:dyDescent="0.25">
      <c r="A27" s="94" t="s">
        <v>63</v>
      </c>
      <c r="B27" s="94"/>
      <c r="C27" s="94"/>
      <c r="D27" s="1"/>
      <c r="E27" s="4"/>
      <c r="F27" s="1"/>
      <c r="G27" s="4"/>
    </row>
    <row r="28" spans="1:7" ht="15.75" x14ac:dyDescent="0.25">
      <c r="A28" s="15" t="s">
        <v>7</v>
      </c>
      <c r="B28" s="72" t="s">
        <v>0</v>
      </c>
      <c r="C28" s="15" t="s">
        <v>1</v>
      </c>
      <c r="D28" s="15" t="s">
        <v>2</v>
      </c>
      <c r="E28" s="15" t="s">
        <v>3</v>
      </c>
      <c r="F28" s="15" t="s">
        <v>5</v>
      </c>
      <c r="G28" s="15" t="s">
        <v>6</v>
      </c>
    </row>
    <row r="29" spans="1:7" x14ac:dyDescent="0.25">
      <c r="A29" s="13">
        <v>1</v>
      </c>
      <c r="B29" s="65">
        <v>2144</v>
      </c>
      <c r="C29" s="13">
        <f>IFERROR((VLOOKUP(B29,INSCRITOS!A:B,2,0)),"")</f>
        <v>105611</v>
      </c>
      <c r="D29" s="13" t="str">
        <f>IFERROR((VLOOKUP(B29,INSCRITOS!A:C,3,0)),"")</f>
        <v>45+</v>
      </c>
      <c r="E29" s="14" t="str">
        <f>IFERROR((VLOOKUP(B29,INSCRITOS!A:D,4,0)),"")</f>
        <v>Isabel de Fátima Naia dos Reis Augusto</v>
      </c>
      <c r="F29" s="13" t="str">
        <f>IFERROR((VLOOKUP(B29,INSCRITOS!A:F,6,0)),"")</f>
        <v>F</v>
      </c>
      <c r="G29" s="13" t="str">
        <f>IFERROR((VLOOKUP(B29,INSCRITOS!A:G,7,FALSE)),"")</f>
        <v>Centro de Ciclismo de Portimão Fem</v>
      </c>
    </row>
    <row r="30" spans="1:7" x14ac:dyDescent="0.25">
      <c r="A30" s="13">
        <v>2</v>
      </c>
      <c r="B30" s="65">
        <v>2141</v>
      </c>
      <c r="C30" s="13">
        <f>IFERROR((VLOOKUP(B30,INSCRITOS!A:B,2,0)),"")</f>
        <v>0</v>
      </c>
      <c r="D30" s="13" t="str">
        <f>IFERROR((VLOOKUP(B30,INSCRITOS!A:C,3,0)),"")</f>
        <v>45+</v>
      </c>
      <c r="E30" s="14" t="str">
        <f>IFERROR((VLOOKUP(B30,INSCRITOS!A:D,4,0)),"")</f>
        <v>Isabel Maria Ferreira Vedor Costa</v>
      </c>
      <c r="F30" s="13" t="str">
        <f>IFERROR((VLOOKUP(B30,INSCRITOS!A:F,6,0)),"")</f>
        <v>F</v>
      </c>
      <c r="G30" s="13" t="str">
        <f>IFERROR((VLOOKUP(B30,INSCRITOS!A:G,7,FALSE)),"")</f>
        <v>Morcegos Trail Fem</v>
      </c>
    </row>
  </sheetData>
  <mergeCells count="4">
    <mergeCell ref="A4:C4"/>
    <mergeCell ref="A10:C10"/>
    <mergeCell ref="A20:C20"/>
    <mergeCell ref="A27:C2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B17" sqref="B17"/>
    </sheetView>
  </sheetViews>
  <sheetFormatPr defaultRowHeight="15" x14ac:dyDescent="0.25"/>
  <cols>
    <col min="2" max="2" width="33.85546875" bestFit="1" customWidth="1"/>
    <col min="3" max="3" width="8.7109375" bestFit="1" customWidth="1"/>
  </cols>
  <sheetData>
    <row r="1" spans="1:3" ht="15.75" x14ac:dyDescent="0.25">
      <c r="A1" s="95" t="s">
        <v>64</v>
      </c>
      <c r="B1" s="95"/>
      <c r="C1" s="95"/>
    </row>
    <row r="2" spans="1:3" ht="15.75" x14ac:dyDescent="0.25">
      <c r="A2" s="88" t="s">
        <v>10</v>
      </c>
      <c r="B2" s="87"/>
      <c r="C2" s="87"/>
    </row>
    <row r="3" spans="1:3" ht="15.75" x14ac:dyDescent="0.25">
      <c r="A3" s="73" t="s">
        <v>7</v>
      </c>
      <c r="B3" s="74" t="s">
        <v>6</v>
      </c>
      <c r="C3" s="73" t="s">
        <v>65</v>
      </c>
    </row>
    <row r="4" spans="1:3" x14ac:dyDescent="0.25">
      <c r="A4" s="86">
        <v>1</v>
      </c>
      <c r="B4" s="75" t="s">
        <v>36</v>
      </c>
      <c r="C4" s="76">
        <f>SUMIF(Geral!G:G,Clubes!B4,Geral!I:I)</f>
        <v>461</v>
      </c>
    </row>
    <row r="5" spans="1:3" x14ac:dyDescent="0.25">
      <c r="A5" s="86">
        <v>2</v>
      </c>
      <c r="B5" s="75" t="s">
        <v>24</v>
      </c>
      <c r="C5" s="76">
        <f>SUMIF(Geral!G:G,Clubes!B5,Geral!I:I)</f>
        <v>337</v>
      </c>
    </row>
    <row r="6" spans="1:3" x14ac:dyDescent="0.25">
      <c r="A6" s="86">
        <v>3</v>
      </c>
      <c r="B6" s="75" t="s">
        <v>18</v>
      </c>
      <c r="C6" s="76">
        <f>SUMIF(Geral!G:G,Clubes!B6,Geral!I:I)</f>
        <v>140</v>
      </c>
    </row>
    <row r="8" spans="1:3" x14ac:dyDescent="0.25">
      <c r="A8" s="89"/>
      <c r="B8" s="89"/>
      <c r="C8" s="89"/>
    </row>
    <row r="9" spans="1:3" ht="15.75" x14ac:dyDescent="0.25">
      <c r="A9" s="12" t="s">
        <v>11</v>
      </c>
      <c r="B9" s="2"/>
      <c r="C9" s="2"/>
    </row>
    <row r="10" spans="1:3" ht="15.75" x14ac:dyDescent="0.25">
      <c r="A10" s="90" t="s">
        <v>7</v>
      </c>
      <c r="B10" s="91" t="s">
        <v>6</v>
      </c>
      <c r="C10" s="90" t="s">
        <v>65</v>
      </c>
    </row>
    <row r="11" spans="1:3" x14ac:dyDescent="0.25">
      <c r="A11" s="86">
        <v>1</v>
      </c>
      <c r="B11" s="75" t="s">
        <v>67</v>
      </c>
      <c r="C11" s="76">
        <f>SUMIF(Geral!G:G,Clubes!B11,Geral!I:I)</f>
        <v>150</v>
      </c>
    </row>
    <row r="12" spans="1:3" x14ac:dyDescent="0.25">
      <c r="A12" s="86">
        <v>2</v>
      </c>
      <c r="B12" s="75" t="s">
        <v>66</v>
      </c>
      <c r="C12" s="76">
        <f>SUMIF(Geral!G:G,Clubes!B12,Geral!I:I)</f>
        <v>140</v>
      </c>
    </row>
  </sheetData>
  <sortState ref="B4:C6">
    <sortCondition descending="1" ref="C4:C6"/>
  </sortState>
  <mergeCells count="1">
    <mergeCell ref="A1:C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INSCRITOS</vt:lpstr>
      <vt:lpstr>Geral</vt:lpstr>
      <vt:lpstr>Grupos de idade</vt:lpstr>
      <vt:lpstr>Clubes</vt:lpstr>
      <vt:lpstr>Geral!Area_de_impressao</vt:lpstr>
      <vt:lpstr>INSCRITOS!Area_de_impressao</vt:lpstr>
      <vt:lpstr>Geral!Titulos_de_impressao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2020-10-09T11:36:20Z</cp:lastPrinted>
  <dcterms:created xsi:type="dcterms:W3CDTF">2016-04-26T14:30:14Z</dcterms:created>
  <dcterms:modified xsi:type="dcterms:W3CDTF">2021-07-21T12:57:09Z</dcterms:modified>
  <dc:language>pt-PT</dc:language>
</cp:coreProperties>
</file>