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arreira\Desktop\2021\REGIÕES\AÇORES\2021_07_04_ I Triatlo e Aquatlo da Povoação\RESULTADOS\"/>
    </mc:Choice>
  </mc:AlternateContent>
  <bookViews>
    <workbookView xWindow="-105" yWindow="-105" windowWidth="23250" windowHeight="12570" tabRatio="667" firstSheet="1" activeTab="1"/>
  </bookViews>
  <sheets>
    <sheet name="INSCRITOS" sheetId="1" state="hidden" r:id="rId1"/>
    <sheet name="Escalões Jov" sheetId="2" r:id="rId2"/>
    <sheet name="Clubes Jov" sheetId="4" state="hidden" r:id="rId3"/>
    <sheet name="Pontos" sheetId="5" state="hidden" r:id="rId4"/>
  </sheets>
  <definedNames>
    <definedName name="_xlnm._FilterDatabase" localSheetId="1">'Escalões Jov'!$G$1:$G$98</definedName>
    <definedName name="_xlnm._FilterDatabase" localSheetId="0" hidden="1">INSCRITOS!$A$1:$H$106</definedName>
    <definedName name="_xlnm.Print_Area" localSheetId="1">'Escalões Jov'!$A$1:$I$96</definedName>
    <definedName name="_xlnm.Print_Area" localSheetId="0">INSCRITOS!$A$1:$H$106</definedName>
    <definedName name="_xlnm.Print_Titles" localSheetId="1">'Escalões Jov'!$1:$2</definedName>
    <definedName name="_xlnm.Print_Titles" localSheetId="0">INSCRITOS!$1:$1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9" i="2" l="1"/>
  <c r="D89" i="2"/>
  <c r="E89" i="2"/>
  <c r="F89" i="2"/>
  <c r="G89" i="2"/>
  <c r="C78" i="2"/>
  <c r="D78" i="2"/>
  <c r="E78" i="2"/>
  <c r="F78" i="2"/>
  <c r="G78" i="2"/>
  <c r="C77" i="2" l="1"/>
  <c r="D77" i="2"/>
  <c r="E77" i="2"/>
  <c r="F77" i="2"/>
  <c r="G77" i="2"/>
  <c r="C63" i="2"/>
  <c r="D63" i="2"/>
  <c r="E63" i="2"/>
  <c r="F63" i="2"/>
  <c r="G63" i="2"/>
  <c r="C8" i="2"/>
  <c r="D8" i="2"/>
  <c r="E8" i="2"/>
  <c r="F8" i="2"/>
  <c r="G8" i="2"/>
  <c r="C82" i="2" l="1"/>
  <c r="D82" i="2"/>
  <c r="E82" i="2"/>
  <c r="F82" i="2"/>
  <c r="G82" i="2"/>
  <c r="C83" i="2"/>
  <c r="D83" i="2"/>
  <c r="E83" i="2"/>
  <c r="F83" i="2"/>
  <c r="G83" i="2"/>
  <c r="C84" i="2"/>
  <c r="D84" i="2"/>
  <c r="E84" i="2"/>
  <c r="F84" i="2"/>
  <c r="G84" i="2"/>
  <c r="C73" i="2"/>
  <c r="D73" i="2"/>
  <c r="E73" i="2"/>
  <c r="F73" i="2"/>
  <c r="G73" i="2"/>
  <c r="C51" i="2"/>
  <c r="D51" i="2"/>
  <c r="E51" i="2"/>
  <c r="F51" i="2"/>
  <c r="G51" i="2"/>
  <c r="C49" i="2"/>
  <c r="D49" i="2"/>
  <c r="E49" i="2"/>
  <c r="F49" i="2"/>
  <c r="G49" i="2"/>
  <c r="C59" i="2"/>
  <c r="D59" i="2"/>
  <c r="E59" i="2"/>
  <c r="F59" i="2"/>
  <c r="G59" i="2"/>
  <c r="C53" i="2"/>
  <c r="D53" i="2"/>
  <c r="E53" i="2"/>
  <c r="F53" i="2"/>
  <c r="G53" i="2"/>
  <c r="C56" i="2"/>
  <c r="D56" i="2"/>
  <c r="E56" i="2"/>
  <c r="F56" i="2"/>
  <c r="G56" i="2"/>
  <c r="C54" i="2"/>
  <c r="D54" i="2"/>
  <c r="E54" i="2"/>
  <c r="F54" i="2"/>
  <c r="G54" i="2"/>
  <c r="C50" i="2"/>
  <c r="D50" i="2"/>
  <c r="E50" i="2"/>
  <c r="F50" i="2"/>
  <c r="G50" i="2"/>
  <c r="C58" i="2"/>
  <c r="D58" i="2"/>
  <c r="E58" i="2"/>
  <c r="F58" i="2"/>
  <c r="G58" i="2"/>
  <c r="C57" i="2"/>
  <c r="D57" i="2"/>
  <c r="E57" i="2"/>
  <c r="F57" i="2"/>
  <c r="G57" i="2"/>
  <c r="C34" i="2"/>
  <c r="D34" i="2"/>
  <c r="E34" i="2"/>
  <c r="F34" i="2"/>
  <c r="G34" i="2"/>
  <c r="C36" i="2"/>
  <c r="D36" i="2"/>
  <c r="E36" i="2"/>
  <c r="F36" i="2"/>
  <c r="G36" i="2"/>
  <c r="C33" i="2"/>
  <c r="D33" i="2"/>
  <c r="E33" i="2"/>
  <c r="F33" i="2"/>
  <c r="G33" i="2"/>
  <c r="C40" i="2"/>
  <c r="D40" i="2"/>
  <c r="E40" i="2"/>
  <c r="F40" i="2"/>
  <c r="G40" i="2"/>
  <c r="C39" i="2"/>
  <c r="D39" i="2"/>
  <c r="E39" i="2"/>
  <c r="F39" i="2"/>
  <c r="G39" i="2"/>
  <c r="C43" i="2"/>
  <c r="D43" i="2"/>
  <c r="E43" i="2"/>
  <c r="F43" i="2"/>
  <c r="G43" i="2"/>
  <c r="C35" i="2"/>
  <c r="D35" i="2"/>
  <c r="E35" i="2"/>
  <c r="F35" i="2"/>
  <c r="G35" i="2"/>
  <c r="C41" i="2"/>
  <c r="D41" i="2"/>
  <c r="E41" i="2"/>
  <c r="F41" i="2"/>
  <c r="G41" i="2"/>
  <c r="C38" i="2"/>
  <c r="D38" i="2"/>
  <c r="E38" i="2"/>
  <c r="F38" i="2"/>
  <c r="G38" i="2"/>
  <c r="C14" i="2"/>
  <c r="D14" i="2"/>
  <c r="E14" i="2"/>
  <c r="F14" i="2"/>
  <c r="G14" i="2"/>
  <c r="C15" i="2"/>
  <c r="D15" i="2"/>
  <c r="E15" i="2"/>
  <c r="F15" i="2"/>
  <c r="G15" i="2"/>
  <c r="C18" i="2"/>
  <c r="D18" i="2"/>
  <c r="E18" i="2"/>
  <c r="F18" i="2"/>
  <c r="G18" i="2"/>
  <c r="C13" i="2"/>
  <c r="D13" i="2"/>
  <c r="E13" i="2"/>
  <c r="F13" i="2"/>
  <c r="G13" i="2"/>
  <c r="C7" i="2"/>
  <c r="D7" i="2"/>
  <c r="E7" i="2"/>
  <c r="F7" i="2"/>
  <c r="G7" i="2"/>
  <c r="C11" i="2"/>
  <c r="D11" i="2"/>
  <c r="E11" i="2"/>
  <c r="F11" i="2"/>
  <c r="G11" i="2"/>
  <c r="C12" i="2"/>
  <c r="D12" i="2"/>
  <c r="E12" i="2"/>
  <c r="F12" i="2"/>
  <c r="G12" i="2"/>
  <c r="C9" i="2"/>
  <c r="D9" i="2"/>
  <c r="E9" i="2"/>
  <c r="F9" i="2"/>
  <c r="G9" i="2"/>
  <c r="C16" i="2"/>
  <c r="D16" i="2"/>
  <c r="E16" i="2"/>
  <c r="F16" i="2"/>
  <c r="G16" i="2"/>
  <c r="C19" i="2"/>
  <c r="D19" i="2"/>
  <c r="E19" i="2"/>
  <c r="F19" i="2"/>
  <c r="G19" i="2"/>
  <c r="C17" i="2"/>
  <c r="D17" i="2"/>
  <c r="E17" i="2"/>
  <c r="F17" i="2"/>
  <c r="G17" i="2"/>
  <c r="C6" i="2"/>
  <c r="D6" i="2"/>
  <c r="E6" i="2"/>
  <c r="F6" i="2"/>
  <c r="G6" i="2"/>
  <c r="C10" i="2"/>
  <c r="D10" i="2"/>
  <c r="E10" i="2"/>
  <c r="F10" i="2"/>
  <c r="G10" i="2"/>
  <c r="C68" i="2" l="1"/>
  <c r="D68" i="2"/>
  <c r="E68" i="2"/>
  <c r="F68" i="2"/>
  <c r="G68" i="2"/>
  <c r="C69" i="2"/>
  <c r="D69" i="2"/>
  <c r="E69" i="2"/>
  <c r="F69" i="2"/>
  <c r="G69" i="2"/>
  <c r="C64" i="2"/>
  <c r="D64" i="2"/>
  <c r="E64" i="2"/>
  <c r="F64" i="2"/>
  <c r="G64" i="2"/>
  <c r="C55" i="2"/>
  <c r="D55" i="2"/>
  <c r="E55" i="2"/>
  <c r="F55" i="2"/>
  <c r="G55" i="2"/>
  <c r="C52" i="2"/>
  <c r="D52" i="2"/>
  <c r="E52" i="2"/>
  <c r="F52" i="2"/>
  <c r="G52" i="2"/>
  <c r="C44" i="2"/>
  <c r="D44" i="2"/>
  <c r="E44" i="2"/>
  <c r="F44" i="2"/>
  <c r="G44" i="2"/>
  <c r="C42" i="2"/>
  <c r="D42" i="2"/>
  <c r="E42" i="2"/>
  <c r="F42" i="2"/>
  <c r="G42" i="2"/>
  <c r="C32" i="2"/>
  <c r="D32" i="2"/>
  <c r="E32" i="2"/>
  <c r="F32" i="2"/>
  <c r="G32" i="2"/>
  <c r="C37" i="2"/>
  <c r="D37" i="2"/>
  <c r="E37" i="2"/>
  <c r="F37" i="2"/>
  <c r="G37" i="2"/>
  <c r="C45" i="2"/>
  <c r="D45" i="2"/>
  <c r="E45" i="2"/>
  <c r="F45" i="2"/>
  <c r="G45" i="2"/>
  <c r="C24" i="2"/>
  <c r="D24" i="2"/>
  <c r="E24" i="2"/>
  <c r="F24" i="2"/>
  <c r="G24" i="2"/>
  <c r="C23" i="2"/>
  <c r="D23" i="2"/>
  <c r="E23" i="2"/>
  <c r="F23" i="2"/>
  <c r="G23" i="2"/>
  <c r="C27" i="2"/>
  <c r="D27" i="2"/>
  <c r="E27" i="2"/>
  <c r="F27" i="2"/>
  <c r="G27" i="2"/>
  <c r="C26" i="2"/>
  <c r="D26" i="2"/>
  <c r="E26" i="2"/>
  <c r="F26" i="2"/>
  <c r="G26" i="2"/>
  <c r="C28" i="2"/>
  <c r="D28" i="2"/>
  <c r="E28" i="2"/>
  <c r="F28" i="2"/>
  <c r="G28" i="2"/>
  <c r="C25" i="2"/>
  <c r="D25" i="2"/>
  <c r="E25" i="2"/>
  <c r="F25" i="2"/>
  <c r="G25" i="2"/>
  <c r="G88" i="2" l="1"/>
  <c r="F88" i="2"/>
  <c r="E88" i="2"/>
  <c r="D88" i="2"/>
  <c r="C88" i="2"/>
  <c r="C13" i="4" l="1"/>
  <c r="C14" i="4"/>
  <c r="C9" i="4"/>
  <c r="C10" i="4"/>
  <c r="C11" i="4"/>
  <c r="C12" i="4"/>
  <c r="C8" i="4"/>
</calcChain>
</file>

<file path=xl/sharedStrings.xml><?xml version="1.0" encoding="utf-8"?>
<sst xmlns="http://schemas.openxmlformats.org/spreadsheetml/2006/main" count="442" uniqueCount="298">
  <si>
    <t>Dorsal</t>
  </si>
  <si>
    <t>Licença</t>
  </si>
  <si>
    <t>Escalão</t>
  </si>
  <si>
    <t>Nome</t>
  </si>
  <si>
    <t>Data Nasc.</t>
  </si>
  <si>
    <t>Género</t>
  </si>
  <si>
    <t>Atestado médico</t>
  </si>
  <si>
    <t>Clube</t>
  </si>
  <si>
    <t>Idades</t>
  </si>
  <si>
    <t>Benjamins</t>
  </si>
  <si>
    <t>M</t>
  </si>
  <si>
    <t>Infantis</t>
  </si>
  <si>
    <t>Iniciados</t>
  </si>
  <si>
    <t>Juvenis</t>
  </si>
  <si>
    <t>Cadetes</t>
  </si>
  <si>
    <t>Pos</t>
  </si>
  <si>
    <t>Pontos</t>
  </si>
  <si>
    <t>CLASSIFICAÇÃO POR CLUBES</t>
  </si>
  <si>
    <t>Atletas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</si>
  <si>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</si>
  <si>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</si>
  <si>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</si>
  <si>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</si>
  <si>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</si>
  <si>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</si>
  <si>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</si>
  <si>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</si>
  <si>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</si>
  <si>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</si>
  <si>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</si>
  <si>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</si>
  <si>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</si>
  <si>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</si>
  <si>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</si>
  <si>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</si>
  <si>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</si>
  <si>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</si>
  <si>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</si>
  <si>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</si>
  <si>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</si>
  <si>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</si>
  <si>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</si>
  <si>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</si>
  <si>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</si>
  <si>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</si>
  <si>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</si>
  <si>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</si>
  <si>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</si>
  <si>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</si>
  <si>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</si>
  <si>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</si>
  <si>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</si>
  <si>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</si>
  <si>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</si>
  <si>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</si>
  <si>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</si>
  <si>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</si>
  <si>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</si>
  <si>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</si>
  <si>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</si>
  <si>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</si>
  <si>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</si>
  <si>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</si>
  <si>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</si>
  <si>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</si>
  <si>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</si>
  <si>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</si>
  <si>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</si>
  <si>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</si>
  <si>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</si>
  <si>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</si>
  <si>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</si>
  <si>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</si>
  <si>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</si>
  <si>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</si>
  <si>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</si>
  <si>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</si>
  <si>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</si>
  <si>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</si>
  <si>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</si>
  <si>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</si>
  <si>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</si>
  <si>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</si>
  <si>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</si>
  <si>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</si>
  <si>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</si>
  <si>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</si>
  <si>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</si>
  <si>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</si>
  <si>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</si>
  <si>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</si>
  <si>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</si>
  <si>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</si>
  <si>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</si>
  <si>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</si>
  <si>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</si>
  <si>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</si>
  <si>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</si>
  <si>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</si>
  <si>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</si>
  <si>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</si>
  <si>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</si>
  <si>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</si>
  <si>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</si>
  <si>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</si>
  <si>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</si>
  <si>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</si>
  <si>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</si>
  <si>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</si>
  <si>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</si>
  <si>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</si>
  <si>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</si>
  <si>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</si>
  <si>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</si>
  <si>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</si>
  <si>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</si>
  <si>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</si>
  <si>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</si>
  <si>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</si>
  <si>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</si>
  <si>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</si>
  <si>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</si>
  <si>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</si>
  <si>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105º</t>
  </si>
  <si>
    <t>106º</t>
  </si>
  <si>
    <t>107º</t>
  </si>
  <si>
    <t>108º</t>
  </si>
  <si>
    <t>109º</t>
  </si>
  <si>
    <t>110º</t>
  </si>
  <si>
    <t>111º</t>
  </si>
  <si>
    <t>112º</t>
  </si>
  <si>
    <t>113º</t>
  </si>
  <si>
    <t>114º</t>
  </si>
  <si>
    <t>115º</t>
  </si>
  <si>
    <t>116º</t>
  </si>
  <si>
    <t>117º</t>
  </si>
  <si>
    <t>118º</t>
  </si>
  <si>
    <t>119º</t>
  </si>
  <si>
    <t>120º</t>
  </si>
  <si>
    <t>121º</t>
  </si>
  <si>
    <t>122º</t>
  </si>
  <si>
    <t>123º</t>
  </si>
  <si>
    <t>124º</t>
  </si>
  <si>
    <t>125º</t>
  </si>
  <si>
    <t>126º</t>
  </si>
  <si>
    <t>127º</t>
  </si>
  <si>
    <t>128º</t>
  </si>
  <si>
    <t>129º</t>
  </si>
  <si>
    <t>130º</t>
  </si>
  <si>
    <t>131º</t>
  </si>
  <si>
    <t>132º</t>
  </si>
  <si>
    <t>133º</t>
  </si>
  <si>
    <t>134º</t>
  </si>
  <si>
    <t>135º</t>
  </si>
  <si>
    <t>136º</t>
  </si>
  <si>
    <t>137º</t>
  </si>
  <si>
    <t>138º</t>
  </si>
  <si>
    <t>139º</t>
  </si>
  <si>
    <t>140º</t>
  </si>
  <si>
    <t>141º</t>
  </si>
  <si>
    <t>142º</t>
  </si>
  <si>
    <t>143º</t>
  </si>
  <si>
    <t>144º</t>
  </si>
  <si>
    <t>145º</t>
  </si>
  <si>
    <t>146º</t>
  </si>
  <si>
    <t>147º</t>
  </si>
  <si>
    <t>148º</t>
  </si>
  <si>
    <t>149º</t>
  </si>
  <si>
    <t>150º</t>
  </si>
  <si>
    <t>151º</t>
  </si>
  <si>
    <t>152º</t>
  </si>
  <si>
    <t>153º</t>
  </si>
  <si>
    <t>154º</t>
  </si>
  <si>
    <t>155º</t>
  </si>
  <si>
    <t>156º</t>
  </si>
  <si>
    <t>157º</t>
  </si>
  <si>
    <t>158º</t>
  </si>
  <si>
    <t>159º</t>
  </si>
  <si>
    <t>160º</t>
  </si>
  <si>
    <t>161º</t>
  </si>
  <si>
    <t>162º</t>
  </si>
  <si>
    <t>163º</t>
  </si>
  <si>
    <t>164º</t>
  </si>
  <si>
    <t>165º</t>
  </si>
  <si>
    <t>166º</t>
  </si>
  <si>
    <t>167º</t>
  </si>
  <si>
    <t>168º</t>
  </si>
  <si>
    <t>169º</t>
  </si>
  <si>
    <t>170º</t>
  </si>
  <si>
    <t>171º</t>
  </si>
  <si>
    <t>172º</t>
  </si>
  <si>
    <t>173º</t>
  </si>
  <si>
    <t>174º</t>
  </si>
  <si>
    <t>175º</t>
  </si>
  <si>
    <t>176º</t>
  </si>
  <si>
    <t>177º</t>
  </si>
  <si>
    <t>178º</t>
  </si>
  <si>
    <t>179º</t>
  </si>
  <si>
    <t>180º</t>
  </si>
  <si>
    <t>181º</t>
  </si>
  <si>
    <t>182º</t>
  </si>
  <si>
    <t>183º</t>
  </si>
  <si>
    <t>184º</t>
  </si>
  <si>
    <t>185º</t>
  </si>
  <si>
    <t>186º</t>
  </si>
  <si>
    <t>187º</t>
  </si>
  <si>
    <t>188º</t>
  </si>
  <si>
    <t>189º</t>
  </si>
  <si>
    <t>190º</t>
  </si>
  <si>
    <t>191º</t>
  </si>
  <si>
    <t>192º</t>
  </si>
  <si>
    <t>193º</t>
  </si>
  <si>
    <t>194º</t>
  </si>
  <si>
    <t>195º</t>
  </si>
  <si>
    <t>196º</t>
  </si>
  <si>
    <t>197º</t>
  </si>
  <si>
    <t>198º</t>
  </si>
  <si>
    <t>199º</t>
  </si>
  <si>
    <t>200º</t>
  </si>
  <si>
    <t>201º</t>
  </si>
  <si>
    <t>202º</t>
  </si>
  <si>
    <t>203º</t>
  </si>
  <si>
    <t>204º</t>
  </si>
  <si>
    <t>205º</t>
  </si>
  <si>
    <t>206º</t>
  </si>
  <si>
    <t>207º</t>
  </si>
  <si>
    <t>208º</t>
  </si>
  <si>
    <t>209º</t>
  </si>
  <si>
    <t>210º</t>
  </si>
  <si>
    <t>211º</t>
  </si>
  <si>
    <t>Tempo</t>
  </si>
  <si>
    <t>Os Extra são atletas que ainda não são federados ou que têm o atestado médico inválido/ fora de prazo</t>
  </si>
  <si>
    <t>A quem não tem nº de dorsal ou se esqueceu: Entregar dorsal e papel autocolante para a bicicleta com o mesmo nº do dorsal</t>
  </si>
  <si>
    <t>Pré-Benjamins</t>
  </si>
  <si>
    <t>6 e 7 anos (Nascidos entre 2014 e 2015)</t>
  </si>
  <si>
    <t>8 e 9 anos (Nascidos entre 2012 e 2013)</t>
  </si>
  <si>
    <t>10 e 11 anos (Nascidos em 2010 e 2011)</t>
  </si>
  <si>
    <t>12 e 13 anos (Nascidos em 2008 e 2009)</t>
  </si>
  <si>
    <t>14 e 15 anos (Nascidos em 2006 e 2007)</t>
  </si>
  <si>
    <t>16 e 17 anos (Nascidos em 2004 e 2005)</t>
  </si>
  <si>
    <t>Não são atribuídos pontos aos Individuais e extra</t>
  </si>
  <si>
    <t>6-7 anos</t>
  </si>
  <si>
    <t>8-9 anos</t>
  </si>
  <si>
    <t>10-11 anos</t>
  </si>
  <si>
    <t>12-13 anos</t>
  </si>
  <si>
    <t>14-15 anos</t>
  </si>
  <si>
    <t>16-17 anos</t>
  </si>
  <si>
    <t>GI 8-9 anos Masculinos (BENJAMINS)</t>
  </si>
  <si>
    <t>GI 8-9 anos Femininos (BENJAMINS)</t>
  </si>
  <si>
    <t>GI 10-11 anos Masculinos (INFANTIS)</t>
  </si>
  <si>
    <t>GI 10-11 anos Femininos (INFANTIS)</t>
  </si>
  <si>
    <t>GI 12-13 anos Masculinos (INICIADOS)</t>
  </si>
  <si>
    <t>GI 12-13 anos Femininos (INICIADOS)</t>
  </si>
  <si>
    <t>GI 14-15 anos Masculinos (JUVENIS)</t>
  </si>
  <si>
    <t>GI 14-15 anos Femininos (JUVENIS)</t>
  </si>
  <si>
    <t>GI 16-17 anos Masculinos (CADETES)</t>
  </si>
  <si>
    <t>GI 16-17 anos Femininos (CADETES)</t>
  </si>
  <si>
    <t>DNF</t>
  </si>
  <si>
    <t>I Aquatlo Jovem da Povoação - Campeonato de Triatlo Jovem dos Açores - 1ª Etapa</t>
  </si>
  <si>
    <t>4 de Julho de 2021</t>
  </si>
  <si>
    <t>16/17</t>
  </si>
  <si>
    <t>14/15</t>
  </si>
  <si>
    <t>12/13</t>
  </si>
  <si>
    <t>Rihards Bunkovskis</t>
  </si>
  <si>
    <t>António José Botelho Almeida</t>
  </si>
  <si>
    <t>Matilde de Fatima Rodrigues Couto</t>
  </si>
  <si>
    <t>Leticia Cabral Narciso</t>
  </si>
  <si>
    <t>Beatriz Rosa da Cunha</t>
  </si>
  <si>
    <t>Vanessa Amaral Pacheco</t>
  </si>
  <si>
    <t>Tomás Araújo Medeiros</t>
  </si>
  <si>
    <t>Vasco Andrade Pacheco de Medeiros</t>
  </si>
  <si>
    <t>Madalena Cardoso Saraiva</t>
  </si>
  <si>
    <t>Natacha Machado Furtado</t>
  </si>
  <si>
    <t>João Paulo Galego da Silva Bento</t>
  </si>
  <si>
    <t>Miguel Carreiro Sousa</t>
  </si>
  <si>
    <t>Gonçalo Moniz Rebelo</t>
  </si>
  <si>
    <t>Henrique Ferreira dos Santos</t>
  </si>
  <si>
    <t>Margarida Carreiro Sousa</t>
  </si>
  <si>
    <t>Maria Brum Vieira</t>
  </si>
  <si>
    <t>Mariana Tavares Reis</t>
  </si>
  <si>
    <t>Matilde Almeida Sousa</t>
  </si>
  <si>
    <t>Matilde Rosa da Cunha</t>
  </si>
  <si>
    <t>Núria Costa Cabral</t>
  </si>
  <si>
    <t>Raquel Campos Cardoso</t>
  </si>
  <si>
    <t>Rita Campos Cardoso</t>
  </si>
  <si>
    <t>CD Água de Pau</t>
  </si>
  <si>
    <t>12:10.4</t>
  </si>
  <si>
    <t>13:07.6</t>
  </si>
  <si>
    <t>20:02.3</t>
  </si>
  <si>
    <t>17:12.0</t>
  </si>
  <si>
    <t>19:32.6</t>
  </si>
  <si>
    <t>17:28.0</t>
  </si>
  <si>
    <t>20:53.6</t>
  </si>
  <si>
    <t>14:36.8</t>
  </si>
  <si>
    <t>15:17.3</t>
  </si>
  <si>
    <t>15:59.1</t>
  </si>
  <si>
    <t>15:56.0</t>
  </si>
  <si>
    <t>18:45.7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</si>
</sst>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4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rgb="FF22222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DEEBF7"/>
        <bgColor rgb="FFDAE3F3"/>
      </patternFill>
    </fill>
    <fill>
      <patternFill patternType="solid">
        <fgColor rgb="FFFBE5D6"/>
        <bgColor rgb="FFFFF2CC"/>
      </patternFill>
    </fill>
    <fill>
      <patternFill patternType="solid">
        <fgColor rgb="FFEDEDED"/>
        <bgColor rgb="FFDEEBF7"/>
      </patternFill>
    </fill>
    <fill>
      <patternFill patternType="solid">
        <fgColor rgb="FFFFF2CC"/>
        <bgColor rgb="FFFFF5CE"/>
      </patternFill>
    </fill>
    <fill>
      <patternFill patternType="solid">
        <fgColor rgb="FFDAE3F3"/>
        <bgColor rgb="FFDEEBF7"/>
      </patternFill>
    </fill>
    <fill>
      <patternFill patternType="solid">
        <fgColor rgb="FFE2F0D9"/>
        <bgColor rgb="FFEDEDED"/>
      </patternFill>
    </fill>
    <fill>
      <patternFill patternType="solid">
        <fgColor rgb="FFBDD7EE"/>
        <bgColor rgb="FFB4C7E7"/>
      </patternFill>
    </fill>
    <fill>
      <patternFill patternType="solid">
        <fgColor rgb="FFF8CBAD"/>
        <bgColor rgb="FFFFE699"/>
      </patternFill>
    </fill>
    <fill>
      <patternFill patternType="solid">
        <fgColor rgb="FFDBDBDB"/>
        <bgColor rgb="FFD9D9D9"/>
      </patternFill>
    </fill>
    <fill>
      <patternFill patternType="solid">
        <fgColor rgb="FFFFE699"/>
        <bgColor rgb="FFFFF2CC"/>
      </patternFill>
    </fill>
    <fill>
      <patternFill patternType="solid">
        <fgColor rgb="FFB4C7E7"/>
        <bgColor rgb="FFBDD7EE"/>
      </patternFill>
    </fill>
    <fill>
      <patternFill patternType="solid">
        <fgColor rgb="FFC5E0B4"/>
        <bgColor rgb="FFD9D9D9"/>
      </patternFill>
    </fill>
    <fill>
      <patternFill patternType="solid">
        <fgColor rgb="FFFFFFCC"/>
        <bgColor rgb="FFFFF5CE"/>
      </patternFill>
    </fill>
    <fill>
      <patternFill patternType="solid">
        <fgColor rgb="FF00B0F0"/>
        <bgColor rgb="FF33CCCC"/>
      </patternFill>
    </fill>
    <fill>
      <patternFill patternType="solid">
        <fgColor rgb="FFFFFF00"/>
        <bgColor rgb="FFFFE699"/>
      </patternFill>
    </fill>
    <fill>
      <patternFill patternType="solid">
        <fgColor rgb="FF8497B0"/>
        <bgColor rgb="FF808080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9" fillId="2" borderId="0" applyBorder="0" applyProtection="0"/>
    <xf numFmtId="0" fontId="9" fillId="3" borderId="0" applyBorder="0" applyProtection="0"/>
    <xf numFmtId="0" fontId="9" fillId="4" borderId="0" applyBorder="0" applyProtection="0"/>
    <xf numFmtId="0" fontId="9" fillId="5" borderId="0" applyBorder="0" applyProtection="0"/>
    <xf numFmtId="0" fontId="9" fillId="6" borderId="0" applyBorder="0" applyProtection="0"/>
    <xf numFmtId="0" fontId="9" fillId="7" borderId="0" applyBorder="0" applyProtection="0"/>
    <xf numFmtId="0" fontId="9" fillId="8" borderId="0" applyBorder="0" applyProtection="0"/>
    <xf numFmtId="0" fontId="9" fillId="9" borderId="0" applyBorder="0" applyProtection="0"/>
    <xf numFmtId="0" fontId="9" fillId="10" borderId="0" applyBorder="0" applyProtection="0"/>
    <xf numFmtId="0" fontId="9" fillId="11" borderId="0" applyBorder="0" applyProtection="0"/>
    <xf numFmtId="0" fontId="9" fillId="12" borderId="0" applyBorder="0" applyProtection="0"/>
    <xf numFmtId="0" fontId="9" fillId="13" borderId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14" borderId="1" applyProtection="0"/>
    <xf numFmtId="0" fontId="9" fillId="14" borderId="1" applyProtection="0"/>
  </cellStyleXfs>
  <cellXfs count="10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15" borderId="0" xfId="0" applyFont="1" applyFill="1" applyBorder="1" applyAlignment="1">
      <alignment vertical="center"/>
    </xf>
    <xf numFmtId="0" fontId="5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vertical="center"/>
    </xf>
    <xf numFmtId="0" fontId="2" fillId="15" borderId="0" xfId="0" applyFont="1" applyFill="1" applyBorder="1" applyAlignment="1">
      <alignment horizontal="center" vertical="center"/>
    </xf>
    <xf numFmtId="0" fontId="6" fillId="15" borderId="0" xfId="0" applyFont="1" applyFill="1" applyBorder="1" applyAlignment="1">
      <alignment horizontal="center" vertical="center"/>
    </xf>
    <xf numFmtId="45" fontId="6" fillId="15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/>
    </xf>
    <xf numFmtId="0" fontId="6" fillId="16" borderId="3" xfId="0" applyFont="1" applyFill="1" applyBorder="1" applyAlignment="1">
      <alignment horizontal="center" vertical="center"/>
    </xf>
    <xf numFmtId="0" fontId="7" fillId="17" borderId="2" xfId="17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7" fontId="2" fillId="0" borderId="2" xfId="17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20" applyFont="1" applyBorder="1" applyAlignment="1">
      <alignment horizontal="center" vertical="center" shrinkToFit="1"/>
    </xf>
    <xf numFmtId="1" fontId="0" fillId="0" borderId="0" xfId="2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164" fontId="2" fillId="0" borderId="0" xfId="17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47" fontId="2" fillId="0" borderId="0" xfId="17" applyNumberFormat="1" applyFont="1" applyBorder="1" applyAlignment="1">
      <alignment horizontal="center" vertical="center"/>
    </xf>
    <xf numFmtId="0" fontId="7" fillId="16" borderId="4" xfId="0" applyFont="1" applyFill="1" applyBorder="1" applyAlignment="1">
      <alignment horizontal="center"/>
    </xf>
    <xf numFmtId="0" fontId="7" fillId="16" borderId="4" xfId="0" applyFont="1" applyFill="1" applyBorder="1" applyAlignment="1"/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vertical="center"/>
    </xf>
    <xf numFmtId="1" fontId="0" fillId="0" borderId="2" xfId="0" applyNumberFormat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/>
    <xf numFmtId="1" fontId="0" fillId="0" borderId="2" xfId="20" applyNumberFormat="1" applyFont="1" applyFill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8" fillId="0" borderId="2" xfId="0" applyFont="1" applyFill="1" applyBorder="1" applyAlignment="1">
      <alignment vertical="center"/>
    </xf>
    <xf numFmtId="14" fontId="8" fillId="0" borderId="2" xfId="0" applyNumberFormat="1" applyFont="1" applyFill="1" applyBorder="1" applyAlignment="1">
      <alignment horizontal="center" vertical="center"/>
    </xf>
    <xf numFmtId="0" fontId="13" fillId="0" borderId="0" xfId="0" applyFont="1"/>
    <xf numFmtId="0" fontId="0" fillId="18" borderId="2" xfId="0" applyFill="1" applyBorder="1" applyAlignment="1">
      <alignment horizontal="center"/>
    </xf>
    <xf numFmtId="0" fontId="0" fillId="18" borderId="2" xfId="0" applyNumberFormat="1" applyFill="1" applyBorder="1" applyAlignment="1">
      <alignment horizontal="center"/>
    </xf>
    <xf numFmtId="0" fontId="0" fillId="18" borderId="2" xfId="0" applyFill="1" applyBorder="1"/>
    <xf numFmtId="14" fontId="0" fillId="18" borderId="2" xfId="0" applyNumberFormat="1" applyFill="1" applyBorder="1" applyAlignment="1">
      <alignment horizontal="center"/>
    </xf>
    <xf numFmtId="0" fontId="2" fillId="18" borderId="2" xfId="0" applyFont="1" applyFill="1" applyBorder="1" applyAlignment="1">
      <alignment horizontal="center" vertical="center"/>
    </xf>
    <xf numFmtId="0" fontId="8" fillId="18" borderId="2" xfId="0" applyFont="1" applyFill="1" applyBorder="1" applyAlignment="1">
      <alignment vertical="center"/>
    </xf>
    <xf numFmtId="14" fontId="8" fillId="18" borderId="2" xfId="0" applyNumberFormat="1" applyFont="1" applyFill="1" applyBorder="1" applyAlignment="1">
      <alignment horizontal="center" vertical="center"/>
    </xf>
    <xf numFmtId="1" fontId="0" fillId="0" borderId="0" xfId="2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shrinkToFit="1"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14" fontId="0" fillId="0" borderId="2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2" xfId="0" applyNumberFormat="1" applyBorder="1" applyAlignment="1">
      <alignment horizontal="center" vertical="center"/>
    </xf>
    <xf numFmtId="49" fontId="0" fillId="0" borderId="2" xfId="0" applyNumberFormat="1" applyBorder="1"/>
    <xf numFmtId="1" fontId="0" fillId="0" borderId="0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16" borderId="2" xfId="0" applyFont="1" applyFill="1" applyBorder="1" applyAlignment="1">
      <alignment horizontal="center" vertical="center"/>
    </xf>
    <xf numFmtId="0" fontId="7" fillId="16" borderId="2" xfId="0" applyFont="1" applyFill="1" applyBorder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</cellXfs>
  <cellStyles count="23">
    <cellStyle name="20% - Cor1 2" xfId="1"/>
    <cellStyle name="20% - Cor2 2" xfId="2"/>
    <cellStyle name="20% - Cor3 2" xfId="3"/>
    <cellStyle name="20% - Cor4 2" xfId="4"/>
    <cellStyle name="20% - Cor5 2" xfId="5"/>
    <cellStyle name="20% - Cor6 2" xfId="6"/>
    <cellStyle name="40% - Cor1 2" xfId="7"/>
    <cellStyle name="40% - Cor2 2" xfId="8"/>
    <cellStyle name="40% - Cor3 2" xfId="9"/>
    <cellStyle name="40% - Cor4 2" xfId="10"/>
    <cellStyle name="40% - Cor5 2" xfId="11"/>
    <cellStyle name="40% - Cor6 2" xfId="12"/>
    <cellStyle name="Normal" xfId="0" builtinId="0"/>
    <cellStyle name="Normal 2" xfId="13"/>
    <cellStyle name="Normal 2 2" xfId="14"/>
    <cellStyle name="Normal 3" xfId="15"/>
    <cellStyle name="Normal 3 2" xfId="16"/>
    <cellStyle name="Normal 4" xfId="17"/>
    <cellStyle name="Normal 4 2" xfId="18"/>
    <cellStyle name="Normal 5" xfId="19"/>
    <cellStyle name="Normal_Folha1" xfId="20"/>
    <cellStyle name="Nota 2" xfId="21"/>
    <cellStyle name="Nota 2 2" xfId="2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C5E0B4"/>
      <rgbColor rgb="FF993366"/>
      <rgbColor rgb="FFFFFFCC"/>
      <rgbColor rgb="FFDEEBF7"/>
      <rgbColor rgb="FF660066"/>
      <rgbColor rgb="FFFFF2CC"/>
      <rgbColor rgb="FF0066CC"/>
      <rgbColor rgb="FFBDD7EE"/>
      <rgbColor rgb="FF000080"/>
      <rgbColor rgb="FFFF00FF"/>
      <rgbColor rgb="FFFFE699"/>
      <rgbColor rgb="FF00FFFF"/>
      <rgbColor rgb="FF800080"/>
      <rgbColor rgb="FF800000"/>
      <rgbColor rgb="FF008080"/>
      <rgbColor rgb="FF0000FF"/>
      <rgbColor rgb="FF00B0F0"/>
      <rgbColor rgb="FFDAE3F3"/>
      <rgbColor rgb="FFE2F0D9"/>
      <rgbColor rgb="FFFFF5CE"/>
      <rgbColor rgb="FFB4C7E7"/>
      <rgbColor rgb="FFDBDBDB"/>
      <rgbColor rgb="FFD9D9D9"/>
      <rgbColor rgb="FFF8CBAD"/>
      <rgbColor rgb="FF3366FF"/>
      <rgbColor rgb="FF33CCCC"/>
      <rgbColor rgb="FFEDEDED"/>
      <rgbColor rgb="FFFBE5D6"/>
      <rgbColor rgb="FFFF9900"/>
      <rgbColor rgb="FFFF6600"/>
      <rgbColor rgb="FF666699"/>
      <rgbColor rgb="FF8497B0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6"/>
  <sheetViews>
    <sheetView zoomScaleNormal="100" zoomScaleSheetLayoutView="85" zoomScalePageLayoutView="90" workbookViewId="0">
      <selection activeCell="F25" sqref="F25"/>
    </sheetView>
  </sheetViews>
  <sheetFormatPr defaultColWidth="9.140625" defaultRowHeight="15" x14ac:dyDescent="0.25"/>
  <cols>
    <col min="1" max="1" width="8.7109375" style="1" customWidth="1"/>
    <col min="2" max="2" width="9.28515625" style="1" customWidth="1"/>
    <col min="3" max="3" width="10.28515625" style="49" bestFit="1" customWidth="1"/>
    <col min="4" max="4" width="34.28515625" style="2" bestFit="1" customWidth="1"/>
    <col min="5" max="5" width="12.7109375" style="1" customWidth="1"/>
    <col min="6" max="6" width="8.42578125" style="1" customWidth="1"/>
    <col min="7" max="7" width="16" style="1" customWidth="1"/>
    <col min="8" max="8" width="29.42578125" style="3" bestFit="1" customWidth="1"/>
    <col min="9" max="9" width="2.85546875" style="4" customWidth="1"/>
    <col min="10" max="10" width="14.140625" style="4" bestFit="1" customWidth="1"/>
    <col min="11" max="11" width="41.7109375" style="4" customWidth="1"/>
    <col min="12" max="1024" width="9.140625" style="4"/>
    <col min="1025" max="16384" width="9.140625" style="46"/>
  </cols>
  <sheetData>
    <row r="1" spans="1:11" ht="18" customHeight="1" x14ac:dyDescent="0.25">
      <c r="A1" s="78" t="s">
        <v>0</v>
      </c>
      <c r="B1" s="79" t="s">
        <v>1</v>
      </c>
      <c r="C1" s="80" t="s">
        <v>2</v>
      </c>
      <c r="D1" s="81" t="s">
        <v>3</v>
      </c>
      <c r="E1" s="79" t="s">
        <v>4</v>
      </c>
      <c r="F1" s="79" t="s">
        <v>5</v>
      </c>
      <c r="G1" s="79" t="s">
        <v>6</v>
      </c>
      <c r="H1" s="82" t="s">
        <v>7</v>
      </c>
      <c r="J1" s="38" t="s">
        <v>2</v>
      </c>
      <c r="K1" s="38" t="s">
        <v>8</v>
      </c>
    </row>
    <row r="2" spans="1:11" x14ac:dyDescent="0.25">
      <c r="A2" s="87">
        <v>2340</v>
      </c>
      <c r="B2" s="5"/>
      <c r="C2" s="64" t="s">
        <v>260</v>
      </c>
      <c r="D2" s="88" t="s">
        <v>263</v>
      </c>
      <c r="E2" s="85"/>
      <c r="F2" s="64" t="s">
        <v>10</v>
      </c>
      <c r="G2" s="64"/>
      <c r="H2" s="84" t="s">
        <v>285</v>
      </c>
      <c r="J2" s="39" t="s">
        <v>233</v>
      </c>
      <c r="K2" s="39" t="s">
        <v>234</v>
      </c>
    </row>
    <row r="3" spans="1:11" x14ac:dyDescent="0.25">
      <c r="A3" s="87">
        <v>2301</v>
      </c>
      <c r="B3" s="5"/>
      <c r="C3" s="64" t="s">
        <v>260</v>
      </c>
      <c r="D3" s="88" t="s">
        <v>264</v>
      </c>
      <c r="E3" s="85"/>
      <c r="F3" s="64" t="s">
        <v>10</v>
      </c>
      <c r="G3" s="64"/>
      <c r="H3" s="84" t="s">
        <v>285</v>
      </c>
      <c r="J3" s="39" t="s">
        <v>9</v>
      </c>
      <c r="K3" s="39" t="s">
        <v>235</v>
      </c>
    </row>
    <row r="4" spans="1:11" x14ac:dyDescent="0.25">
      <c r="A4" s="87">
        <v>2325</v>
      </c>
      <c r="B4" s="5"/>
      <c r="C4" s="64" t="s">
        <v>261</v>
      </c>
      <c r="D4" s="88" t="s">
        <v>265</v>
      </c>
      <c r="E4" s="85"/>
      <c r="F4" s="64"/>
      <c r="G4" s="64"/>
      <c r="H4" s="84" t="s">
        <v>285</v>
      </c>
      <c r="J4" s="39" t="s">
        <v>11</v>
      </c>
      <c r="K4" s="39" t="s">
        <v>236</v>
      </c>
    </row>
    <row r="5" spans="1:11" x14ac:dyDescent="0.25">
      <c r="A5" s="87">
        <v>2315</v>
      </c>
      <c r="B5" s="5"/>
      <c r="C5" s="64" t="s">
        <v>260</v>
      </c>
      <c r="D5" s="88" t="s">
        <v>266</v>
      </c>
      <c r="E5" s="85"/>
      <c r="F5" s="64"/>
      <c r="G5" s="64"/>
      <c r="H5" s="84" t="s">
        <v>285</v>
      </c>
      <c r="J5" s="39" t="s">
        <v>12</v>
      </c>
      <c r="K5" s="39" t="s">
        <v>237</v>
      </c>
    </row>
    <row r="6" spans="1:11" x14ac:dyDescent="0.25">
      <c r="A6" s="87">
        <v>2304</v>
      </c>
      <c r="B6" s="5"/>
      <c r="C6" s="65" t="s">
        <v>262</v>
      </c>
      <c r="D6" s="88" t="s">
        <v>267</v>
      </c>
      <c r="E6" s="53"/>
      <c r="F6" s="65"/>
      <c r="G6" s="64"/>
      <c r="H6" s="84" t="s">
        <v>285</v>
      </c>
      <c r="J6" s="39" t="s">
        <v>13</v>
      </c>
      <c r="K6" s="39" t="s">
        <v>238</v>
      </c>
    </row>
    <row r="7" spans="1:11" x14ac:dyDescent="0.25">
      <c r="A7" s="87">
        <v>2344</v>
      </c>
      <c r="B7" s="5"/>
      <c r="C7" s="64" t="s">
        <v>260</v>
      </c>
      <c r="D7" s="88" t="s">
        <v>268</v>
      </c>
      <c r="E7" s="85"/>
      <c r="F7" s="64"/>
      <c r="G7" s="64"/>
      <c r="H7" s="84" t="s">
        <v>285</v>
      </c>
      <c r="J7" s="39" t="s">
        <v>14</v>
      </c>
      <c r="K7" s="39" t="s">
        <v>239</v>
      </c>
    </row>
    <row r="8" spans="1:11" x14ac:dyDescent="0.25">
      <c r="A8" s="87">
        <v>2343</v>
      </c>
      <c r="B8" s="5"/>
      <c r="C8" s="64" t="s">
        <v>261</v>
      </c>
      <c r="D8" s="88" t="s">
        <v>269</v>
      </c>
      <c r="E8" s="85"/>
      <c r="F8" s="64" t="s">
        <v>10</v>
      </c>
      <c r="G8" s="64"/>
      <c r="H8" s="84" t="s">
        <v>285</v>
      </c>
      <c r="K8" s="71" t="s">
        <v>240</v>
      </c>
    </row>
    <row r="9" spans="1:11" x14ac:dyDescent="0.25">
      <c r="A9" s="87">
        <v>2345</v>
      </c>
      <c r="B9" s="5"/>
      <c r="C9" s="64" t="s">
        <v>262</v>
      </c>
      <c r="D9" s="88" t="s">
        <v>270</v>
      </c>
      <c r="E9" s="85"/>
      <c r="F9" s="64" t="s">
        <v>10</v>
      </c>
      <c r="G9" s="64"/>
      <c r="H9" s="84" t="s">
        <v>285</v>
      </c>
      <c r="J9" s="83" t="s">
        <v>241</v>
      </c>
      <c r="K9" s="71"/>
    </row>
    <row r="10" spans="1:11" x14ac:dyDescent="0.25">
      <c r="A10" s="87">
        <v>2316</v>
      </c>
      <c r="B10" s="5"/>
      <c r="C10" s="64" t="s">
        <v>262</v>
      </c>
      <c r="D10" s="88" t="s">
        <v>271</v>
      </c>
      <c r="E10" s="85"/>
      <c r="F10" s="64"/>
      <c r="G10" s="64"/>
      <c r="H10" s="84" t="s">
        <v>285</v>
      </c>
      <c r="J10" s="86" t="s">
        <v>242</v>
      </c>
      <c r="K10" s="71"/>
    </row>
    <row r="11" spans="1:11" x14ac:dyDescent="0.25">
      <c r="A11" s="87">
        <v>2330</v>
      </c>
      <c r="B11" s="5"/>
      <c r="C11" s="64" t="s">
        <v>261</v>
      </c>
      <c r="D11" s="88" t="s">
        <v>272</v>
      </c>
      <c r="E11" s="85"/>
      <c r="F11" s="64"/>
      <c r="G11" s="64"/>
      <c r="H11" s="84" t="s">
        <v>285</v>
      </c>
      <c r="J11" s="86" t="s">
        <v>243</v>
      </c>
      <c r="K11" s="71" t="s">
        <v>231</v>
      </c>
    </row>
    <row r="12" spans="1:11" x14ac:dyDescent="0.25">
      <c r="A12" s="87">
        <v>2312</v>
      </c>
      <c r="B12" s="5"/>
      <c r="C12" s="64" t="s">
        <v>260</v>
      </c>
      <c r="D12" s="88" t="s">
        <v>273</v>
      </c>
      <c r="E12" s="85"/>
      <c r="F12" s="64" t="s">
        <v>10</v>
      </c>
      <c r="G12" s="64"/>
      <c r="H12" s="84" t="s">
        <v>285</v>
      </c>
      <c r="J12" s="86" t="s">
        <v>244</v>
      </c>
      <c r="K12" s="71"/>
    </row>
    <row r="13" spans="1:11" x14ac:dyDescent="0.25">
      <c r="A13" s="87">
        <v>2329</v>
      </c>
      <c r="B13" s="5"/>
      <c r="C13" s="64" t="s">
        <v>262</v>
      </c>
      <c r="D13" s="88" t="s">
        <v>274</v>
      </c>
      <c r="E13" s="85"/>
      <c r="F13" s="64"/>
      <c r="G13" s="64"/>
      <c r="H13" s="84" t="s">
        <v>285</v>
      </c>
      <c r="J13" s="86" t="s">
        <v>245</v>
      </c>
      <c r="K13" s="71"/>
    </row>
    <row r="14" spans="1:11" x14ac:dyDescent="0.25">
      <c r="A14" s="87">
        <v>2307</v>
      </c>
      <c r="B14" s="5"/>
      <c r="C14" s="64" t="s">
        <v>261</v>
      </c>
      <c r="D14" s="88" t="s">
        <v>275</v>
      </c>
      <c r="E14" s="85"/>
      <c r="F14" s="64"/>
      <c r="G14" s="64"/>
      <c r="H14" s="84" t="s">
        <v>285</v>
      </c>
      <c r="J14" s="86" t="s">
        <v>246</v>
      </c>
    </row>
    <row r="15" spans="1:11" x14ac:dyDescent="0.25">
      <c r="A15" s="87">
        <v>2311</v>
      </c>
      <c r="B15" s="5"/>
      <c r="C15" s="64" t="s">
        <v>262</v>
      </c>
      <c r="D15" s="88" t="s">
        <v>276</v>
      </c>
      <c r="E15" s="85"/>
      <c r="F15" s="64"/>
      <c r="G15" s="64"/>
      <c r="H15" s="84" t="s">
        <v>285</v>
      </c>
      <c r="K15" s="72" t="s">
        <v>232</v>
      </c>
    </row>
    <row r="16" spans="1:11" x14ac:dyDescent="0.25">
      <c r="A16" s="87">
        <v>2318</v>
      </c>
      <c r="B16" s="5"/>
      <c r="C16" s="64" t="s">
        <v>262</v>
      </c>
      <c r="D16" s="88" t="s">
        <v>277</v>
      </c>
      <c r="E16" s="85"/>
      <c r="F16" s="64"/>
      <c r="G16" s="64"/>
      <c r="H16" s="84" t="s">
        <v>285</v>
      </c>
      <c r="K16" s="72"/>
    </row>
    <row r="17" spans="1:11" x14ac:dyDescent="0.25">
      <c r="A17" s="87">
        <v>2319</v>
      </c>
      <c r="B17" s="5"/>
      <c r="C17" s="35" t="s">
        <v>262</v>
      </c>
      <c r="D17" s="88" t="s">
        <v>278</v>
      </c>
      <c r="E17" s="51"/>
      <c r="F17" s="35"/>
      <c r="G17" s="35"/>
      <c r="H17" s="84" t="s">
        <v>285</v>
      </c>
      <c r="K17" s="72"/>
    </row>
    <row r="18" spans="1:11" x14ac:dyDescent="0.25">
      <c r="A18" s="87">
        <v>2320</v>
      </c>
      <c r="B18" s="5"/>
      <c r="C18" s="35" t="s">
        <v>260</v>
      </c>
      <c r="D18" s="88" t="s">
        <v>279</v>
      </c>
      <c r="E18" s="51"/>
      <c r="F18" s="35"/>
      <c r="G18" s="35"/>
      <c r="H18" s="84" t="s">
        <v>285</v>
      </c>
    </row>
    <row r="19" spans="1:11" x14ac:dyDescent="0.25">
      <c r="A19" s="87">
        <v>2323</v>
      </c>
      <c r="B19" s="5"/>
      <c r="C19" s="35" t="s">
        <v>260</v>
      </c>
      <c r="D19" s="88" t="s">
        <v>280</v>
      </c>
      <c r="E19" s="51"/>
      <c r="F19" s="35"/>
      <c r="G19" s="35"/>
      <c r="H19" s="84" t="s">
        <v>285</v>
      </c>
    </row>
    <row r="20" spans="1:11" x14ac:dyDescent="0.25">
      <c r="A20" s="87">
        <v>2327</v>
      </c>
      <c r="B20" s="5"/>
      <c r="C20" s="35" t="s">
        <v>262</v>
      </c>
      <c r="D20" s="88" t="s">
        <v>281</v>
      </c>
      <c r="E20" s="51"/>
      <c r="F20" s="35"/>
      <c r="G20" s="35"/>
      <c r="H20" s="84" t="s">
        <v>285</v>
      </c>
    </row>
    <row r="21" spans="1:11" x14ac:dyDescent="0.25">
      <c r="A21" s="87">
        <v>2333</v>
      </c>
      <c r="B21" s="5"/>
      <c r="C21" s="35" t="s">
        <v>261</v>
      </c>
      <c r="D21" s="88" t="s">
        <v>282</v>
      </c>
      <c r="E21" s="51"/>
      <c r="F21" s="35"/>
      <c r="G21" s="35"/>
      <c r="H21" s="84" t="s">
        <v>285</v>
      </c>
    </row>
    <row r="22" spans="1:11" x14ac:dyDescent="0.25">
      <c r="A22" s="87">
        <v>2339</v>
      </c>
      <c r="B22" s="5"/>
      <c r="C22" s="35" t="s">
        <v>262</v>
      </c>
      <c r="D22" s="88" t="s">
        <v>283</v>
      </c>
      <c r="E22" s="51"/>
      <c r="F22" s="35"/>
      <c r="G22" s="35"/>
      <c r="H22" s="84" t="s">
        <v>285</v>
      </c>
      <c r="J22" s="54"/>
    </row>
    <row r="23" spans="1:11" x14ac:dyDescent="0.25">
      <c r="A23" s="87">
        <v>2341</v>
      </c>
      <c r="B23" s="5"/>
      <c r="C23" s="35" t="s">
        <v>261</v>
      </c>
      <c r="D23" s="88" t="s">
        <v>284</v>
      </c>
      <c r="E23" s="51"/>
      <c r="F23" s="35"/>
      <c r="G23" s="35"/>
      <c r="H23" s="84" t="s">
        <v>285</v>
      </c>
    </row>
    <row r="24" spans="1:11" ht="15" customHeight="1" x14ac:dyDescent="0.25">
      <c r="A24" s="55"/>
      <c r="B24" s="55"/>
      <c r="C24" s="56"/>
      <c r="D24" s="57"/>
      <c r="E24" s="58"/>
      <c r="F24" s="55"/>
      <c r="G24" s="55"/>
      <c r="H24" s="57"/>
      <c r="J24" s="46"/>
      <c r="K24" s="46"/>
    </row>
    <row r="25" spans="1:11" ht="15" customHeight="1" x14ac:dyDescent="0.25">
      <c r="A25" s="55"/>
      <c r="B25" s="55"/>
      <c r="C25" s="56"/>
      <c r="D25" s="57"/>
      <c r="E25" s="58"/>
      <c r="F25" s="55"/>
      <c r="G25" s="55"/>
      <c r="H25" s="57"/>
      <c r="J25" s="46"/>
      <c r="K25" s="46"/>
    </row>
    <row r="26" spans="1:11" ht="15" customHeight="1" x14ac:dyDescent="0.25">
      <c r="A26" s="55"/>
      <c r="B26" s="55"/>
      <c r="C26" s="56"/>
      <c r="D26" s="57"/>
      <c r="E26" s="58"/>
      <c r="F26" s="55"/>
      <c r="G26" s="55"/>
      <c r="H26" s="57"/>
      <c r="J26" s="46"/>
      <c r="K26" s="46"/>
    </row>
    <row r="27" spans="1:11" ht="15" customHeight="1" x14ac:dyDescent="0.25">
      <c r="A27" s="55"/>
      <c r="B27" s="55"/>
      <c r="C27" s="56"/>
      <c r="D27" s="57"/>
      <c r="E27" s="58"/>
      <c r="F27" s="55"/>
      <c r="G27" s="55"/>
      <c r="H27" s="57"/>
      <c r="J27" s="46"/>
      <c r="K27" s="46"/>
    </row>
    <row r="28" spans="1:11" ht="15" customHeight="1" x14ac:dyDescent="0.25">
      <c r="A28" s="55"/>
      <c r="B28" s="55"/>
      <c r="C28" s="56"/>
      <c r="D28" s="57"/>
      <c r="E28" s="58"/>
      <c r="F28" s="55"/>
      <c r="G28" s="55"/>
      <c r="H28" s="57"/>
      <c r="J28" s="46"/>
      <c r="K28" s="46"/>
    </row>
    <row r="29" spans="1:11" ht="15" customHeight="1" x14ac:dyDescent="0.25">
      <c r="A29" s="55"/>
      <c r="B29" s="55"/>
      <c r="C29" s="56"/>
      <c r="D29" s="57"/>
      <c r="E29" s="58"/>
      <c r="F29" s="55"/>
      <c r="G29" s="55"/>
      <c r="H29" s="57"/>
      <c r="J29" s="46"/>
      <c r="K29" s="46"/>
    </row>
    <row r="30" spans="1:11" ht="15" customHeight="1" x14ac:dyDescent="0.25">
      <c r="A30" s="55"/>
      <c r="B30" s="55"/>
      <c r="C30" s="56"/>
      <c r="D30" s="57"/>
      <c r="E30" s="58"/>
      <c r="F30" s="55"/>
      <c r="G30" s="55"/>
      <c r="H30" s="57"/>
      <c r="J30" s="46"/>
      <c r="K30" s="46"/>
    </row>
    <row r="31" spans="1:11" ht="15" customHeight="1" x14ac:dyDescent="0.25">
      <c r="A31" s="55"/>
      <c r="B31" s="55"/>
      <c r="C31" s="56"/>
      <c r="D31" s="57"/>
      <c r="E31" s="58"/>
      <c r="F31" s="55"/>
      <c r="G31" s="55"/>
      <c r="H31" s="57"/>
      <c r="J31" s="46"/>
      <c r="K31" s="46"/>
    </row>
    <row r="32" spans="1:11" ht="15" customHeight="1" x14ac:dyDescent="0.25">
      <c r="A32" s="55"/>
      <c r="B32" s="55"/>
      <c r="C32" s="56"/>
      <c r="D32" s="57"/>
      <c r="E32" s="58"/>
      <c r="F32" s="55"/>
      <c r="G32" s="55"/>
      <c r="H32" s="57"/>
      <c r="J32" s="46"/>
      <c r="K32" s="46"/>
    </row>
    <row r="33" spans="1:11" ht="15" customHeight="1" x14ac:dyDescent="0.25">
      <c r="A33" s="59"/>
      <c r="B33" s="59"/>
      <c r="C33" s="56"/>
      <c r="D33" s="60"/>
      <c r="E33" s="61"/>
      <c r="F33" s="59"/>
      <c r="G33" s="55"/>
      <c r="H33" s="57"/>
      <c r="J33" s="46"/>
      <c r="K33" s="46"/>
    </row>
    <row r="34" spans="1:11" ht="15" customHeight="1" x14ac:dyDescent="0.25">
      <c r="A34" s="55"/>
      <c r="B34" s="55"/>
      <c r="C34" s="56"/>
      <c r="D34" s="57"/>
      <c r="E34" s="58"/>
      <c r="F34" s="55"/>
      <c r="G34" s="55"/>
      <c r="H34" s="57"/>
      <c r="J34" s="46"/>
      <c r="K34" s="46"/>
    </row>
    <row r="35" spans="1:11" ht="15" customHeight="1" x14ac:dyDescent="0.25">
      <c r="A35" s="55"/>
      <c r="B35" s="55"/>
      <c r="C35" s="56"/>
      <c r="D35" s="57"/>
      <c r="E35" s="58"/>
      <c r="F35" s="55"/>
      <c r="G35" s="55"/>
      <c r="H35" s="57"/>
      <c r="J35" s="46"/>
      <c r="K35" s="46"/>
    </row>
    <row r="36" spans="1:11" ht="15" customHeight="1" x14ac:dyDescent="0.25">
      <c r="A36" s="55"/>
      <c r="B36" s="55"/>
      <c r="C36" s="56"/>
      <c r="D36" s="57"/>
      <c r="E36" s="58"/>
      <c r="F36" s="55"/>
      <c r="G36" s="55"/>
      <c r="H36" s="57"/>
      <c r="J36" s="46"/>
      <c r="K36" s="46"/>
    </row>
    <row r="37" spans="1:11" ht="15" customHeight="1" x14ac:dyDescent="0.25">
      <c r="A37" s="55"/>
      <c r="B37" s="55"/>
      <c r="C37" s="56"/>
      <c r="D37" s="57"/>
      <c r="E37" s="58"/>
      <c r="F37" s="55"/>
      <c r="G37" s="55"/>
      <c r="H37" s="57"/>
      <c r="J37" s="46"/>
      <c r="K37" s="46"/>
    </row>
    <row r="38" spans="1:11" ht="15" customHeight="1" x14ac:dyDescent="0.25">
      <c r="A38" s="55"/>
      <c r="B38" s="55"/>
      <c r="C38" s="56"/>
      <c r="D38" s="57"/>
      <c r="E38" s="58"/>
      <c r="F38" s="55"/>
      <c r="G38" s="55"/>
      <c r="H38" s="57"/>
      <c r="J38" s="46"/>
      <c r="K38" s="46"/>
    </row>
    <row r="39" spans="1:11" ht="15" customHeight="1" x14ac:dyDescent="0.25">
      <c r="A39" s="55"/>
      <c r="B39" s="55"/>
      <c r="C39" s="56"/>
      <c r="D39" s="57"/>
      <c r="E39" s="58"/>
      <c r="F39" s="55"/>
      <c r="G39" s="55"/>
      <c r="H39" s="57"/>
      <c r="J39" s="46"/>
      <c r="K39" s="46"/>
    </row>
    <row r="40" spans="1:11" ht="15" customHeight="1" x14ac:dyDescent="0.25">
      <c r="A40" s="55"/>
      <c r="B40" s="55"/>
      <c r="C40" s="56"/>
      <c r="D40" s="57"/>
      <c r="E40" s="58"/>
      <c r="F40" s="55"/>
      <c r="G40" s="55"/>
      <c r="H40" s="57"/>
      <c r="J40" s="46"/>
      <c r="K40" s="46"/>
    </row>
    <row r="41" spans="1:11" ht="15" customHeight="1" x14ac:dyDescent="0.25">
      <c r="A41" s="35"/>
      <c r="B41" s="35"/>
      <c r="C41" s="50"/>
      <c r="D41" s="47"/>
      <c r="E41" s="51"/>
      <c r="F41" s="35"/>
      <c r="G41" s="35"/>
      <c r="H41" s="47"/>
    </row>
    <row r="42" spans="1:11" ht="15" customHeight="1" x14ac:dyDescent="0.25">
      <c r="A42" s="5"/>
      <c r="B42" s="5"/>
      <c r="C42" s="50"/>
      <c r="D42" s="52"/>
      <c r="E42" s="53"/>
      <c r="F42" s="5"/>
      <c r="G42" s="35"/>
      <c r="H42" s="47"/>
      <c r="K42" s="2"/>
    </row>
    <row r="43" spans="1:11" ht="15" customHeight="1" x14ac:dyDescent="0.25">
      <c r="A43" s="35"/>
      <c r="B43" s="35"/>
      <c r="C43" s="50"/>
      <c r="D43" s="47"/>
      <c r="E43" s="51"/>
      <c r="F43" s="35"/>
      <c r="G43" s="35"/>
      <c r="H43" s="47"/>
      <c r="K43" s="2"/>
    </row>
    <row r="44" spans="1:11" ht="15" customHeight="1" x14ac:dyDescent="0.25">
      <c r="A44" s="35"/>
      <c r="B44" s="35"/>
      <c r="C44" s="50"/>
      <c r="D44" s="47"/>
      <c r="E44" s="51"/>
      <c r="F44" s="35"/>
      <c r="G44" s="35"/>
      <c r="H44" s="47"/>
      <c r="J44" s="54"/>
    </row>
    <row r="45" spans="1:11" ht="15" customHeight="1" x14ac:dyDescent="0.25">
      <c r="A45" s="35"/>
      <c r="B45" s="35"/>
      <c r="C45" s="50"/>
      <c r="D45" s="47"/>
      <c r="E45" s="51"/>
      <c r="F45" s="35"/>
      <c r="G45" s="35"/>
      <c r="H45" s="47"/>
      <c r="K45" s="2"/>
    </row>
    <row r="46" spans="1:11" ht="15" customHeight="1" x14ac:dyDescent="0.25">
      <c r="A46" s="35"/>
      <c r="B46" s="35"/>
      <c r="C46" s="50"/>
      <c r="D46" s="47"/>
      <c r="E46" s="51"/>
      <c r="F46" s="35"/>
      <c r="G46" s="35"/>
      <c r="H46" s="47"/>
      <c r="K46" s="2"/>
    </row>
    <row r="47" spans="1:11" ht="15" customHeight="1" x14ac:dyDescent="0.25">
      <c r="A47" s="35"/>
      <c r="B47" s="35"/>
      <c r="C47" s="50"/>
      <c r="D47" s="47"/>
      <c r="E47" s="51"/>
      <c r="F47" s="35"/>
      <c r="G47" s="35"/>
      <c r="H47" s="47"/>
      <c r="K47" s="40"/>
    </row>
    <row r="48" spans="1:11" ht="15" customHeight="1" x14ac:dyDescent="0.25">
      <c r="A48" s="35"/>
      <c r="B48" s="35"/>
      <c r="C48" s="50"/>
      <c r="D48" s="47"/>
      <c r="E48" s="51"/>
      <c r="F48" s="35"/>
      <c r="G48" s="35"/>
      <c r="H48" s="47"/>
      <c r="K48" s="40"/>
    </row>
    <row r="49" spans="1:11" ht="15" customHeight="1" x14ac:dyDescent="0.25">
      <c r="A49" s="35"/>
      <c r="B49" s="35"/>
      <c r="C49" s="50"/>
      <c r="D49" s="47"/>
      <c r="E49" s="51"/>
      <c r="F49" s="35"/>
      <c r="G49" s="35"/>
      <c r="H49" s="47"/>
      <c r="K49" s="40"/>
    </row>
    <row r="50" spans="1:11" ht="15" customHeight="1" x14ac:dyDescent="0.25">
      <c r="A50" s="35"/>
      <c r="B50" s="35"/>
      <c r="C50" s="50"/>
      <c r="D50" s="47"/>
      <c r="E50" s="51"/>
      <c r="F50" s="35"/>
      <c r="G50" s="35"/>
      <c r="H50" s="47"/>
    </row>
    <row r="51" spans="1:11" ht="15" customHeight="1" x14ac:dyDescent="0.25">
      <c r="A51" s="35"/>
      <c r="B51" s="35"/>
      <c r="C51" s="50"/>
      <c r="D51" s="47"/>
      <c r="E51" s="51"/>
      <c r="F51" s="35"/>
      <c r="G51" s="35"/>
      <c r="H51" s="47"/>
      <c r="K51" s="40"/>
    </row>
    <row r="52" spans="1:11" ht="15" customHeight="1" x14ac:dyDescent="0.25">
      <c r="A52" s="35"/>
      <c r="B52" s="35"/>
      <c r="C52" s="50"/>
      <c r="D52" s="47"/>
      <c r="E52" s="51"/>
      <c r="F52" s="35"/>
      <c r="G52" s="35"/>
      <c r="H52" s="47"/>
      <c r="K52" s="40"/>
    </row>
    <row r="53" spans="1:11" x14ac:dyDescent="0.25">
      <c r="A53" s="35"/>
      <c r="B53" s="35"/>
      <c r="C53" s="50"/>
      <c r="D53" s="47"/>
      <c r="E53" s="51"/>
      <c r="F53" s="35"/>
      <c r="G53" s="35"/>
      <c r="H53" s="47"/>
      <c r="K53" s="40"/>
    </row>
    <row r="54" spans="1:11" ht="15" customHeight="1" x14ac:dyDescent="0.25">
      <c r="A54" s="55"/>
      <c r="B54" s="55"/>
      <c r="C54" s="56"/>
      <c r="D54" s="57"/>
      <c r="E54" s="58"/>
      <c r="F54" s="55"/>
      <c r="G54" s="55"/>
      <c r="H54" s="57"/>
      <c r="J54" s="7"/>
    </row>
    <row r="55" spans="1:11" ht="15" customHeight="1" x14ac:dyDescent="0.25">
      <c r="A55" s="55"/>
      <c r="B55" s="55"/>
      <c r="C55" s="56"/>
      <c r="D55" s="57"/>
      <c r="E55" s="58"/>
      <c r="F55" s="55"/>
      <c r="G55" s="55"/>
      <c r="H55" s="57"/>
      <c r="J55" s="7"/>
      <c r="K55" s="40"/>
    </row>
    <row r="56" spans="1:11" ht="15" customHeight="1" x14ac:dyDescent="0.25">
      <c r="A56" s="55"/>
      <c r="B56" s="55"/>
      <c r="C56" s="56"/>
      <c r="D56" s="57"/>
      <c r="E56" s="58"/>
      <c r="F56" s="55"/>
      <c r="G56" s="55"/>
      <c r="H56" s="57"/>
      <c r="K56" s="40"/>
    </row>
    <row r="57" spans="1:11" ht="15" customHeight="1" x14ac:dyDescent="0.25">
      <c r="A57" s="55"/>
      <c r="B57" s="55"/>
      <c r="C57" s="56"/>
      <c r="D57" s="57"/>
      <c r="E57" s="58"/>
      <c r="F57" s="55"/>
      <c r="G57" s="55"/>
      <c r="H57" s="57"/>
    </row>
    <row r="58" spans="1:11" ht="15" customHeight="1" x14ac:dyDescent="0.25">
      <c r="A58" s="55"/>
      <c r="B58" s="55"/>
      <c r="C58" s="56"/>
      <c r="D58" s="57"/>
      <c r="E58" s="58"/>
      <c r="F58" s="55"/>
      <c r="G58" s="55"/>
      <c r="H58" s="57"/>
    </row>
    <row r="59" spans="1:11" ht="15" customHeight="1" x14ac:dyDescent="0.25">
      <c r="A59" s="55"/>
      <c r="B59" s="55"/>
      <c r="C59" s="56"/>
      <c r="D59" s="57"/>
      <c r="E59" s="58"/>
      <c r="F59" s="55"/>
      <c r="G59" s="55"/>
      <c r="H59" s="57"/>
    </row>
    <row r="60" spans="1:11" ht="15" customHeight="1" x14ac:dyDescent="0.25">
      <c r="A60" s="55"/>
      <c r="B60" s="55"/>
      <c r="C60" s="56"/>
      <c r="D60" s="57"/>
      <c r="E60" s="58"/>
      <c r="F60" s="55"/>
      <c r="G60" s="55"/>
      <c r="H60" s="57"/>
    </row>
    <row r="61" spans="1:11" ht="15" customHeight="1" x14ac:dyDescent="0.25">
      <c r="A61" s="55"/>
      <c r="B61" s="55"/>
      <c r="C61" s="56"/>
      <c r="D61" s="57"/>
      <c r="E61" s="58"/>
      <c r="F61" s="55"/>
      <c r="G61" s="55"/>
      <c r="H61" s="57"/>
    </row>
    <row r="62" spans="1:11" ht="15" customHeight="1" x14ac:dyDescent="0.25">
      <c r="A62" s="55"/>
      <c r="B62" s="55"/>
      <c r="C62" s="56"/>
      <c r="D62" s="57"/>
      <c r="E62" s="58"/>
      <c r="F62" s="55"/>
      <c r="G62" s="55"/>
      <c r="H62" s="57"/>
    </row>
    <row r="63" spans="1:11" ht="15" customHeight="1" x14ac:dyDescent="0.25">
      <c r="A63" s="55"/>
      <c r="B63" s="55"/>
      <c r="C63" s="56"/>
      <c r="D63" s="57"/>
      <c r="E63" s="58"/>
      <c r="F63" s="55"/>
      <c r="G63" s="55"/>
      <c r="H63" s="57"/>
    </row>
    <row r="64" spans="1:11" ht="15" customHeight="1" x14ac:dyDescent="0.25">
      <c r="A64" s="55"/>
      <c r="B64" s="55"/>
      <c r="C64" s="56"/>
      <c r="D64" s="57"/>
      <c r="E64" s="58"/>
      <c r="F64" s="55"/>
      <c r="G64" s="55"/>
      <c r="H64" s="57"/>
    </row>
    <row r="65" spans="1:10" ht="15" customHeight="1" x14ac:dyDescent="0.25">
      <c r="A65" s="55"/>
      <c r="B65" s="55"/>
      <c r="C65" s="56"/>
      <c r="D65" s="57"/>
      <c r="E65" s="58"/>
      <c r="F65" s="55"/>
      <c r="G65" s="55"/>
      <c r="H65" s="57"/>
    </row>
    <row r="66" spans="1:10" ht="15" customHeight="1" x14ac:dyDescent="0.25">
      <c r="A66" s="55"/>
      <c r="B66" s="55"/>
      <c r="C66" s="56"/>
      <c r="D66" s="57"/>
      <c r="E66" s="58"/>
      <c r="F66" s="55"/>
      <c r="G66" s="55"/>
      <c r="H66" s="57"/>
    </row>
    <row r="67" spans="1:10" ht="15" customHeight="1" x14ac:dyDescent="0.25">
      <c r="A67" s="59"/>
      <c r="B67" s="59"/>
      <c r="C67" s="56"/>
      <c r="D67" s="60"/>
      <c r="E67" s="61"/>
      <c r="F67" s="59"/>
      <c r="G67" s="55"/>
      <c r="H67" s="57"/>
    </row>
    <row r="68" spans="1:10" x14ac:dyDescent="0.25">
      <c r="A68" s="55"/>
      <c r="B68" s="55"/>
      <c r="C68" s="56"/>
      <c r="D68" s="57"/>
      <c r="E68" s="58"/>
      <c r="F68" s="55"/>
      <c r="G68" s="55"/>
      <c r="H68" s="57"/>
    </row>
    <row r="69" spans="1:10" x14ac:dyDescent="0.25">
      <c r="A69" s="55"/>
      <c r="B69" s="55"/>
      <c r="C69" s="56"/>
      <c r="D69" s="57"/>
      <c r="E69" s="58"/>
      <c r="F69" s="55"/>
      <c r="G69" s="55"/>
      <c r="H69" s="57"/>
    </row>
    <row r="70" spans="1:10" x14ac:dyDescent="0.25">
      <c r="A70" s="55"/>
      <c r="B70" s="55"/>
      <c r="C70" s="56"/>
      <c r="D70" s="57"/>
      <c r="E70" s="58"/>
      <c r="F70" s="55"/>
      <c r="G70" s="55"/>
      <c r="H70" s="57"/>
    </row>
    <row r="71" spans="1:10" x14ac:dyDescent="0.25">
      <c r="A71" s="55"/>
      <c r="B71" s="55"/>
      <c r="C71" s="56"/>
      <c r="D71" s="57"/>
      <c r="E71" s="58"/>
      <c r="F71" s="55"/>
      <c r="G71" s="55"/>
      <c r="H71" s="57"/>
    </row>
    <row r="72" spans="1:10" x14ac:dyDescent="0.25">
      <c r="A72" s="55"/>
      <c r="B72" s="55"/>
      <c r="C72" s="56"/>
      <c r="D72" s="57"/>
      <c r="E72" s="58"/>
      <c r="F72" s="55"/>
      <c r="G72" s="55"/>
      <c r="H72" s="57"/>
      <c r="J72" s="54"/>
    </row>
    <row r="73" spans="1:10" x14ac:dyDescent="0.25">
      <c r="A73" s="55"/>
      <c r="B73" s="55"/>
      <c r="C73" s="56"/>
      <c r="D73" s="57"/>
      <c r="E73" s="58"/>
      <c r="F73" s="55"/>
      <c r="G73" s="55"/>
      <c r="H73" s="57"/>
    </row>
    <row r="74" spans="1:10" x14ac:dyDescent="0.25">
      <c r="A74" s="55"/>
      <c r="B74" s="55"/>
      <c r="C74" s="56"/>
      <c r="D74" s="57"/>
      <c r="E74" s="58"/>
      <c r="F74" s="55"/>
      <c r="G74" s="55"/>
      <c r="H74" s="57"/>
    </row>
    <row r="75" spans="1:10" x14ac:dyDescent="0.25">
      <c r="A75" s="55"/>
      <c r="B75" s="55"/>
      <c r="C75" s="56"/>
      <c r="D75" s="57"/>
      <c r="E75" s="58"/>
      <c r="F75" s="55"/>
      <c r="G75" s="55"/>
      <c r="H75" s="57"/>
    </row>
    <row r="76" spans="1:10" x14ac:dyDescent="0.25">
      <c r="A76" s="35"/>
      <c r="B76" s="35"/>
      <c r="C76" s="50"/>
      <c r="D76" s="47"/>
      <c r="E76" s="51"/>
      <c r="F76" s="35"/>
      <c r="G76" s="35"/>
      <c r="H76" s="47"/>
    </row>
    <row r="77" spans="1:10" x14ac:dyDescent="0.25">
      <c r="A77" s="35"/>
      <c r="B77" s="35"/>
      <c r="C77" s="50"/>
      <c r="D77" s="47"/>
      <c r="E77" s="51"/>
      <c r="F77" s="35"/>
      <c r="G77" s="35"/>
      <c r="H77" s="47"/>
    </row>
    <row r="78" spans="1:10" x14ac:dyDescent="0.25">
      <c r="A78" s="35"/>
      <c r="B78" s="35"/>
      <c r="C78" s="50"/>
      <c r="D78" s="47"/>
      <c r="E78" s="51"/>
      <c r="F78" s="35"/>
      <c r="G78" s="35"/>
      <c r="H78" s="47"/>
    </row>
    <row r="79" spans="1:10" x14ac:dyDescent="0.25">
      <c r="A79" s="35"/>
      <c r="B79" s="35"/>
      <c r="C79" s="50"/>
      <c r="D79" s="47"/>
      <c r="E79" s="51"/>
      <c r="F79" s="35"/>
      <c r="G79" s="35"/>
      <c r="H79" s="47"/>
    </row>
    <row r="80" spans="1:10" x14ac:dyDescent="0.25">
      <c r="A80" s="35"/>
      <c r="B80" s="35"/>
      <c r="C80" s="50"/>
      <c r="D80" s="47"/>
      <c r="E80" s="51"/>
      <c r="F80" s="35"/>
      <c r="G80" s="35"/>
      <c r="H80" s="47"/>
    </row>
    <row r="81" spans="1:8" x14ac:dyDescent="0.25">
      <c r="A81" s="35"/>
      <c r="B81" s="35"/>
      <c r="C81" s="50"/>
      <c r="D81" s="47"/>
      <c r="E81" s="51"/>
      <c r="F81" s="35"/>
      <c r="G81" s="35"/>
      <c r="H81" s="47"/>
    </row>
    <row r="82" spans="1:8" x14ac:dyDescent="0.25">
      <c r="A82" s="35"/>
      <c r="B82" s="35"/>
      <c r="C82" s="50"/>
      <c r="D82" s="47"/>
      <c r="E82" s="51"/>
      <c r="F82" s="35"/>
      <c r="G82" s="35"/>
      <c r="H82" s="47"/>
    </row>
    <row r="83" spans="1:8" x14ac:dyDescent="0.25">
      <c r="A83" s="35"/>
      <c r="B83" s="35"/>
      <c r="C83" s="50"/>
      <c r="D83" s="47"/>
      <c r="E83" s="51"/>
      <c r="F83" s="35"/>
      <c r="G83" s="35"/>
      <c r="H83" s="47"/>
    </row>
    <row r="84" spans="1:8" x14ac:dyDescent="0.25">
      <c r="A84" s="55"/>
      <c r="B84" s="55"/>
      <c r="C84" s="56"/>
      <c r="D84" s="57"/>
      <c r="E84" s="58"/>
      <c r="F84" s="55"/>
      <c r="G84" s="55"/>
      <c r="H84" s="57"/>
    </row>
    <row r="85" spans="1:8" x14ac:dyDescent="0.25">
      <c r="A85" s="55"/>
      <c r="B85" s="55"/>
      <c r="C85" s="56"/>
      <c r="D85" s="57"/>
      <c r="E85" s="58"/>
      <c r="F85" s="55"/>
      <c r="G85" s="55"/>
      <c r="H85" s="57"/>
    </row>
    <row r="86" spans="1:8" x14ac:dyDescent="0.25">
      <c r="A86" s="55"/>
      <c r="B86" s="55"/>
      <c r="C86" s="56"/>
      <c r="D86" s="57"/>
      <c r="E86" s="58"/>
      <c r="F86" s="55"/>
      <c r="G86" s="55"/>
      <c r="H86" s="57"/>
    </row>
    <row r="87" spans="1:8" x14ac:dyDescent="0.25">
      <c r="A87" s="55"/>
      <c r="B87" s="55"/>
      <c r="C87" s="56"/>
      <c r="D87" s="57"/>
      <c r="E87" s="58"/>
      <c r="F87" s="55"/>
      <c r="G87" s="55"/>
      <c r="H87" s="57"/>
    </row>
    <row r="88" spans="1:8" x14ac:dyDescent="0.25">
      <c r="A88" s="55"/>
      <c r="B88" s="55"/>
      <c r="C88" s="56"/>
      <c r="D88" s="57"/>
      <c r="E88" s="58"/>
      <c r="F88" s="55"/>
      <c r="G88" s="55"/>
      <c r="H88" s="57"/>
    </row>
    <row r="89" spans="1:8" x14ac:dyDescent="0.25">
      <c r="A89" s="55"/>
      <c r="B89" s="55"/>
      <c r="C89" s="56"/>
      <c r="D89" s="57"/>
      <c r="E89" s="58"/>
      <c r="F89" s="55"/>
      <c r="G89" s="55"/>
      <c r="H89" s="57"/>
    </row>
    <row r="90" spans="1:8" x14ac:dyDescent="0.25">
      <c r="A90" s="55"/>
      <c r="B90" s="55"/>
      <c r="C90" s="56"/>
      <c r="D90" s="57"/>
      <c r="E90" s="58"/>
      <c r="F90" s="55"/>
      <c r="G90" s="55"/>
      <c r="H90" s="57"/>
    </row>
    <row r="91" spans="1:8" x14ac:dyDescent="0.25">
      <c r="A91" s="55"/>
      <c r="B91" s="55"/>
      <c r="C91" s="56"/>
      <c r="D91" s="57"/>
      <c r="E91" s="58"/>
      <c r="F91" s="55"/>
      <c r="G91" s="55"/>
      <c r="H91" s="57"/>
    </row>
    <row r="92" spans="1:8" x14ac:dyDescent="0.25">
      <c r="A92" s="55"/>
      <c r="B92" s="55"/>
      <c r="C92" s="56"/>
      <c r="D92" s="57"/>
      <c r="E92" s="58"/>
      <c r="F92" s="55"/>
      <c r="G92" s="55"/>
      <c r="H92" s="57"/>
    </row>
    <row r="93" spans="1:8" x14ac:dyDescent="0.25">
      <c r="A93" s="55"/>
      <c r="B93" s="55"/>
      <c r="C93" s="56"/>
      <c r="D93" s="57"/>
      <c r="E93" s="58"/>
      <c r="F93" s="55"/>
      <c r="G93" s="55"/>
      <c r="H93" s="57"/>
    </row>
    <row r="94" spans="1:8" x14ac:dyDescent="0.25">
      <c r="A94" s="55"/>
      <c r="B94" s="55"/>
      <c r="C94" s="56"/>
      <c r="D94" s="57"/>
      <c r="E94" s="58"/>
      <c r="F94" s="55"/>
      <c r="G94" s="55"/>
      <c r="H94" s="57"/>
    </row>
    <row r="95" spans="1:8" x14ac:dyDescent="0.25">
      <c r="A95" s="55"/>
      <c r="B95" s="55"/>
      <c r="C95" s="56"/>
      <c r="D95" s="57"/>
      <c r="E95" s="58"/>
      <c r="F95" s="55"/>
      <c r="G95" s="55"/>
      <c r="H95" s="57"/>
    </row>
    <row r="96" spans="1:8" x14ac:dyDescent="0.25">
      <c r="A96" s="55"/>
      <c r="B96" s="55"/>
      <c r="C96" s="56"/>
      <c r="D96" s="57"/>
      <c r="E96" s="58"/>
      <c r="F96" s="55"/>
      <c r="G96" s="55"/>
      <c r="H96" s="57"/>
    </row>
    <row r="97" spans="1:10" x14ac:dyDescent="0.25">
      <c r="A97" s="55"/>
      <c r="B97" s="55"/>
      <c r="C97" s="56"/>
      <c r="D97" s="57"/>
      <c r="E97" s="58"/>
      <c r="F97" s="55"/>
      <c r="G97" s="55"/>
      <c r="H97" s="57"/>
    </row>
    <row r="98" spans="1:10" x14ac:dyDescent="0.25">
      <c r="A98" s="35"/>
      <c r="B98" s="35"/>
      <c r="C98" s="50"/>
      <c r="D98" s="47"/>
      <c r="E98" s="51"/>
      <c r="F98" s="35"/>
      <c r="G98" s="35"/>
      <c r="H98" s="47"/>
    </row>
    <row r="99" spans="1:10" x14ac:dyDescent="0.25">
      <c r="A99" s="35"/>
      <c r="B99" s="35"/>
      <c r="C99" s="50"/>
      <c r="D99" s="47"/>
      <c r="E99" s="51"/>
      <c r="F99" s="35"/>
      <c r="G99" s="35"/>
      <c r="H99" s="47"/>
    </row>
    <row r="100" spans="1:10" x14ac:dyDescent="0.25">
      <c r="A100" s="55"/>
      <c r="B100" s="55"/>
      <c r="C100" s="56"/>
      <c r="D100" s="57"/>
      <c r="E100" s="58"/>
      <c r="F100" s="55"/>
      <c r="G100" s="55"/>
      <c r="H100" s="57"/>
    </row>
    <row r="101" spans="1:10" x14ac:dyDescent="0.25">
      <c r="A101" s="55"/>
      <c r="B101" s="55"/>
      <c r="C101" s="56"/>
      <c r="D101" s="57"/>
      <c r="E101" s="58"/>
      <c r="F101" s="55"/>
      <c r="G101" s="55"/>
      <c r="H101" s="57"/>
    </row>
    <row r="102" spans="1:10" x14ac:dyDescent="0.25">
      <c r="A102" s="55"/>
      <c r="B102" s="55"/>
      <c r="C102" s="56"/>
      <c r="D102" s="57"/>
      <c r="E102" s="58"/>
      <c r="F102" s="55"/>
      <c r="G102" s="55"/>
      <c r="H102" s="57"/>
      <c r="J102" s="54"/>
    </row>
    <row r="103" spans="1:10" x14ac:dyDescent="0.25">
      <c r="A103" s="55"/>
      <c r="B103" s="55"/>
      <c r="C103" s="56"/>
      <c r="D103" s="57"/>
      <c r="E103" s="58"/>
      <c r="F103" s="55"/>
      <c r="G103" s="55"/>
      <c r="H103" s="57"/>
      <c r="J103" s="54"/>
    </row>
    <row r="104" spans="1:10" x14ac:dyDescent="0.25">
      <c r="A104" s="55"/>
      <c r="B104" s="55"/>
      <c r="C104" s="56"/>
      <c r="D104" s="57"/>
      <c r="E104" s="58"/>
      <c r="F104" s="55"/>
      <c r="G104" s="55"/>
      <c r="H104" s="57"/>
    </row>
    <row r="105" spans="1:10" x14ac:dyDescent="0.25">
      <c r="A105" s="55"/>
      <c r="B105" s="55"/>
      <c r="C105" s="56"/>
      <c r="D105" s="57"/>
      <c r="E105" s="58"/>
      <c r="F105" s="55"/>
      <c r="G105" s="55"/>
      <c r="H105" s="57"/>
    </row>
    <row r="106" spans="1:10" x14ac:dyDescent="0.25">
      <c r="A106" s="35"/>
      <c r="B106" s="35"/>
      <c r="C106" s="50"/>
      <c r="D106" s="47"/>
      <c r="E106" s="51"/>
      <c r="F106" s="35"/>
      <c r="G106" s="35"/>
      <c r="H106" s="47"/>
    </row>
  </sheetData>
  <autoFilter ref="A1:H106"/>
  <sortState ref="A2:H104">
    <sortCondition ref="C2:C104"/>
    <sortCondition descending="1" ref="F2:F104"/>
    <sortCondition ref="D2:D104"/>
  </sortState>
  <mergeCells count="3">
    <mergeCell ref="K8:K10"/>
    <mergeCell ref="K11:K13"/>
    <mergeCell ref="K15:K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4" firstPageNumber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96"/>
  <sheetViews>
    <sheetView tabSelected="1" zoomScaleNormal="100" workbookViewId="0">
      <selection activeCell="E3" sqref="E3"/>
    </sheetView>
  </sheetViews>
  <sheetFormatPr defaultColWidth="9" defaultRowHeight="15.75" x14ac:dyDescent="0.25"/>
  <cols>
    <col min="1" max="1" width="5.28515625" style="4" customWidth="1"/>
    <col min="2" max="2" width="7.7109375" style="8" customWidth="1"/>
    <col min="3" max="3" width="7.7109375" style="4" customWidth="1"/>
    <col min="4" max="4" width="8.140625" style="4" bestFit="1" customWidth="1"/>
    <col min="5" max="5" width="34.28515625" style="4" bestFit="1" customWidth="1"/>
    <col min="6" max="6" width="8.140625" style="4" customWidth="1"/>
    <col min="7" max="7" width="14.85546875" style="4" bestFit="1" customWidth="1"/>
    <col min="8" max="8" width="9.140625" style="1" bestFit="1" customWidth="1"/>
    <col min="9" max="9" width="7.85546875" style="1" bestFit="1" customWidth="1"/>
    <col min="10" max="1009" width="9" style="4"/>
    <col min="1010" max="1022" width="9.140625" style="9" customWidth="1"/>
    <col min="1023" max="16384" width="9" style="46"/>
  </cols>
  <sheetData>
    <row r="1" spans="1:9" ht="18" customHeight="1" x14ac:dyDescent="0.25">
      <c r="A1" s="10" t="s">
        <v>258</v>
      </c>
      <c r="B1" s="11"/>
      <c r="C1" s="12"/>
      <c r="D1" s="12"/>
      <c r="E1" s="10"/>
      <c r="F1" s="10"/>
      <c r="G1" s="10"/>
      <c r="H1" s="13"/>
      <c r="I1" s="14"/>
    </row>
    <row r="2" spans="1:9" ht="18" customHeight="1" x14ac:dyDescent="0.25">
      <c r="A2" s="10" t="s">
        <v>259</v>
      </c>
      <c r="B2" s="11"/>
      <c r="C2" s="12"/>
      <c r="D2" s="12"/>
      <c r="E2" s="10"/>
      <c r="F2" s="10"/>
      <c r="G2" s="10"/>
      <c r="H2" s="13"/>
      <c r="I2" s="15"/>
    </row>
    <row r="3" spans="1:9" ht="18" customHeight="1" x14ac:dyDescent="0.25">
      <c r="A3" s="16"/>
      <c r="B3" s="16"/>
      <c r="C3" s="16"/>
      <c r="D3" s="16"/>
      <c r="E3" s="16"/>
      <c r="F3" s="17"/>
      <c r="I3" s="16"/>
    </row>
    <row r="4" spans="1:9" hidden="1" x14ac:dyDescent="0.25">
      <c r="A4" s="18" t="s">
        <v>247</v>
      </c>
      <c r="B4" s="16"/>
      <c r="C4" s="18"/>
      <c r="D4" s="18"/>
      <c r="E4" s="18"/>
      <c r="F4" s="18"/>
      <c r="G4" s="18"/>
      <c r="H4" s="19"/>
      <c r="I4" s="18"/>
    </row>
    <row r="5" spans="1:9" hidden="1" x14ac:dyDescent="0.25">
      <c r="A5" s="20" t="s">
        <v>15</v>
      </c>
      <c r="B5" s="20" t="s">
        <v>0</v>
      </c>
      <c r="C5" s="20" t="s">
        <v>1</v>
      </c>
      <c r="D5" s="20" t="s">
        <v>2</v>
      </c>
      <c r="E5" s="20" t="s">
        <v>3</v>
      </c>
      <c r="F5" s="20" t="s">
        <v>5</v>
      </c>
      <c r="G5" s="21" t="s">
        <v>7</v>
      </c>
      <c r="H5" s="22" t="s">
        <v>230</v>
      </c>
      <c r="I5" s="20" t="s">
        <v>16</v>
      </c>
    </row>
    <row r="6" spans="1:9" ht="18" hidden="1" customHeight="1" x14ac:dyDescent="0.25">
      <c r="A6" s="5">
        <v>1</v>
      </c>
      <c r="B6" s="90">
        <v>5259</v>
      </c>
      <c r="C6" s="5" t="str">
        <f>IFERROR((VLOOKUP(B6,INSCRITOS!A:B,2,0)),"")</f>
        <v/>
      </c>
      <c r="D6" s="5" t="str">
        <f>IFERROR((VLOOKUP(B6,INSCRITOS!A:C,3,0)),"")</f>
        <v/>
      </c>
      <c r="E6" s="6" t="str">
        <f>IFERROR((VLOOKUP(B6,INSCRITOS!A:D,4,0)),"")</f>
        <v/>
      </c>
      <c r="F6" s="5" t="str">
        <f>IFERROR((VLOOKUP(B6,INSCRITOS!A:F,6,0)),"")</f>
        <v/>
      </c>
      <c r="G6" s="23" t="str">
        <f>IFERROR((VLOOKUP(B6,INSCRITOS!A:H,8,0)),"")</f>
        <v/>
      </c>
      <c r="H6" s="24">
        <v>4.0437500000000005E-3</v>
      </c>
      <c r="I6" s="48">
        <v>100</v>
      </c>
    </row>
    <row r="7" spans="1:9" ht="18" hidden="1" customHeight="1" x14ac:dyDescent="0.25">
      <c r="A7" s="5">
        <v>2</v>
      </c>
      <c r="B7" s="90">
        <v>1152</v>
      </c>
      <c r="C7" s="5" t="str">
        <f>IFERROR((VLOOKUP(B7,INSCRITOS!A:B,2,0)),"")</f>
        <v/>
      </c>
      <c r="D7" s="5" t="str">
        <f>IFERROR((VLOOKUP(B7,INSCRITOS!A:C,3,0)),"")</f>
        <v/>
      </c>
      <c r="E7" s="6" t="str">
        <f>IFERROR((VLOOKUP(B7,INSCRITOS!A:D,4,0)),"")</f>
        <v/>
      </c>
      <c r="F7" s="5" t="str">
        <f>IFERROR((VLOOKUP(B7,INSCRITOS!A:F,6,0)),"")</f>
        <v/>
      </c>
      <c r="G7" s="23" t="str">
        <f>IFERROR((VLOOKUP(B7,INSCRITOS!A:H,8,0)),"")</f>
        <v/>
      </c>
      <c r="H7" s="24">
        <v>4.1991898148148153E-3</v>
      </c>
      <c r="I7" s="48">
        <v>99</v>
      </c>
    </row>
    <row r="8" spans="1:9" ht="18" hidden="1" customHeight="1" x14ac:dyDescent="0.25">
      <c r="A8" s="5">
        <v>3</v>
      </c>
      <c r="B8" s="90">
        <v>5582</v>
      </c>
      <c r="C8" s="5" t="str">
        <f>IFERROR((VLOOKUP(B8,INSCRITOS!A:B,2,0)),"")</f>
        <v/>
      </c>
      <c r="D8" s="5" t="str">
        <f>IFERROR((VLOOKUP(B8,INSCRITOS!A:C,3,0)),"")</f>
        <v/>
      </c>
      <c r="E8" s="6" t="str">
        <f>IFERROR((VLOOKUP(B8,INSCRITOS!A:D,4,0)),"")</f>
        <v/>
      </c>
      <c r="F8" s="5" t="str">
        <f>IFERROR((VLOOKUP(B8,INSCRITOS!A:F,6,0)),"")</f>
        <v/>
      </c>
      <c r="G8" s="23" t="str">
        <f>IFERROR((VLOOKUP(B8,INSCRITOS!A:H,8,0)),"")</f>
        <v/>
      </c>
      <c r="H8" s="24">
        <v>4.2480324074074078E-3</v>
      </c>
      <c r="I8" s="48"/>
    </row>
    <row r="9" spans="1:9" ht="18" hidden="1" customHeight="1" x14ac:dyDescent="0.25">
      <c r="A9" s="5">
        <v>4</v>
      </c>
      <c r="B9" s="90">
        <v>5626</v>
      </c>
      <c r="C9" s="5" t="str">
        <f>IFERROR((VLOOKUP(B9,INSCRITOS!A:B,2,0)),"")</f>
        <v/>
      </c>
      <c r="D9" s="5" t="str">
        <f>IFERROR((VLOOKUP(B9,INSCRITOS!A:C,3,0)),"")</f>
        <v/>
      </c>
      <c r="E9" s="6" t="str">
        <f>IFERROR((VLOOKUP(B9,INSCRITOS!A:D,4,0)),"")</f>
        <v/>
      </c>
      <c r="F9" s="5" t="str">
        <f>IFERROR((VLOOKUP(B9,INSCRITOS!A:F,6,0)),"")</f>
        <v/>
      </c>
      <c r="G9" s="23" t="str">
        <f>IFERROR((VLOOKUP(B9,INSCRITOS!A:H,8,0)),"")</f>
        <v/>
      </c>
      <c r="H9" s="24">
        <v>4.4756944444444445E-3</v>
      </c>
      <c r="I9" s="48"/>
    </row>
    <row r="10" spans="1:9" ht="18" hidden="1" customHeight="1" x14ac:dyDescent="0.25">
      <c r="A10" s="5">
        <v>5</v>
      </c>
      <c r="B10" s="90">
        <v>324</v>
      </c>
      <c r="C10" s="5" t="str">
        <f>IFERROR((VLOOKUP(B10,INSCRITOS!A:B,2,0)),"")</f>
        <v/>
      </c>
      <c r="D10" s="5" t="str">
        <f>IFERROR((VLOOKUP(B10,INSCRITOS!A:C,3,0)),"")</f>
        <v/>
      </c>
      <c r="E10" s="6" t="str">
        <f>IFERROR((VLOOKUP(B10,INSCRITOS!A:D,4,0)),"")</f>
        <v/>
      </c>
      <c r="F10" s="5" t="str">
        <f>IFERROR((VLOOKUP(B10,INSCRITOS!A:F,6,0)),"")</f>
        <v/>
      </c>
      <c r="G10" s="23" t="str">
        <f>IFERROR((VLOOKUP(B10,INSCRITOS!A:H,8,0)),"")</f>
        <v/>
      </c>
      <c r="H10" s="24">
        <v>4.526967592592592E-3</v>
      </c>
      <c r="I10" s="48">
        <v>98</v>
      </c>
    </row>
    <row r="11" spans="1:9" ht="18" hidden="1" customHeight="1" x14ac:dyDescent="0.25">
      <c r="A11" s="5">
        <v>6</v>
      </c>
      <c r="B11" s="90">
        <v>1439</v>
      </c>
      <c r="C11" s="5" t="str">
        <f>IFERROR((VLOOKUP(B11,INSCRITOS!A:B,2,0)),"")</f>
        <v/>
      </c>
      <c r="D11" s="5" t="str">
        <f>IFERROR((VLOOKUP(B11,INSCRITOS!A:C,3,0)),"")</f>
        <v/>
      </c>
      <c r="E11" s="6" t="str">
        <f>IFERROR((VLOOKUP(B11,INSCRITOS!A:D,4,0)),"")</f>
        <v/>
      </c>
      <c r="F11" s="5" t="str">
        <f>IFERROR((VLOOKUP(B11,INSCRITOS!A:F,6,0)),"")</f>
        <v/>
      </c>
      <c r="G11" s="23" t="str">
        <f>IFERROR((VLOOKUP(B11,INSCRITOS!A:H,8,0)),"")</f>
        <v/>
      </c>
      <c r="H11" s="24">
        <v>4.7769675925925922E-3</v>
      </c>
      <c r="I11" s="48">
        <v>97</v>
      </c>
    </row>
    <row r="12" spans="1:9" ht="18" hidden="1" customHeight="1" x14ac:dyDescent="0.25">
      <c r="A12" s="5">
        <v>7</v>
      </c>
      <c r="B12" s="90">
        <v>1166</v>
      </c>
      <c r="C12" s="5" t="str">
        <f>IFERROR((VLOOKUP(B12,INSCRITOS!A:B,2,0)),"")</f>
        <v/>
      </c>
      <c r="D12" s="5" t="str">
        <f>IFERROR((VLOOKUP(B12,INSCRITOS!A:C,3,0)),"")</f>
        <v/>
      </c>
      <c r="E12" s="6" t="str">
        <f>IFERROR((VLOOKUP(B12,INSCRITOS!A:D,4,0)),"")</f>
        <v/>
      </c>
      <c r="F12" s="5" t="str">
        <f>IFERROR((VLOOKUP(B12,INSCRITOS!A:F,6,0)),"")</f>
        <v/>
      </c>
      <c r="G12" s="23" t="str">
        <f>IFERROR((VLOOKUP(B12,INSCRITOS!A:H,8,0)),"")</f>
        <v/>
      </c>
      <c r="H12" s="24">
        <v>4.7798611111111106E-3</v>
      </c>
      <c r="I12" s="48">
        <v>96</v>
      </c>
    </row>
    <row r="13" spans="1:9" ht="18" hidden="1" customHeight="1" x14ac:dyDescent="0.25">
      <c r="A13" s="5">
        <v>8</v>
      </c>
      <c r="B13" s="90">
        <v>5506</v>
      </c>
      <c r="C13" s="5" t="str">
        <f>IFERROR((VLOOKUP(B13,INSCRITOS!A:B,2,0)),"")</f>
        <v/>
      </c>
      <c r="D13" s="5" t="str">
        <f>IFERROR((VLOOKUP(B13,INSCRITOS!A:C,3,0)),"")</f>
        <v/>
      </c>
      <c r="E13" s="6" t="str">
        <f>IFERROR((VLOOKUP(B13,INSCRITOS!A:D,4,0)),"")</f>
        <v/>
      </c>
      <c r="F13" s="5" t="str">
        <f>IFERROR((VLOOKUP(B13,INSCRITOS!A:F,6,0)),"")</f>
        <v/>
      </c>
      <c r="G13" s="23" t="str">
        <f>IFERROR((VLOOKUP(B13,INSCRITOS!A:H,8,0)),"")</f>
        <v/>
      </c>
      <c r="H13" s="24">
        <v>4.8796296296296296E-3</v>
      </c>
      <c r="I13" s="48"/>
    </row>
    <row r="14" spans="1:9" ht="18" hidden="1" customHeight="1" x14ac:dyDescent="0.25">
      <c r="A14" s="5">
        <v>9</v>
      </c>
      <c r="B14" s="90">
        <v>5260</v>
      </c>
      <c r="C14" s="5" t="str">
        <f>IFERROR((VLOOKUP(B14,INSCRITOS!A:B,2,0)),"")</f>
        <v/>
      </c>
      <c r="D14" s="5" t="str">
        <f>IFERROR((VLOOKUP(B14,INSCRITOS!A:C,3,0)),"")</f>
        <v/>
      </c>
      <c r="E14" s="6" t="str">
        <f>IFERROR((VLOOKUP(B14,INSCRITOS!A:D,4,0)),"")</f>
        <v/>
      </c>
      <c r="F14" s="5" t="str">
        <f>IFERROR((VLOOKUP(B14,INSCRITOS!A:F,6,0)),"")</f>
        <v/>
      </c>
      <c r="G14" s="23" t="str">
        <f>IFERROR((VLOOKUP(B14,INSCRITOS!A:H,8,0)),"")</f>
        <v/>
      </c>
      <c r="H14" s="24">
        <v>5.2021990740740735E-3</v>
      </c>
      <c r="I14" s="48"/>
    </row>
    <row r="15" spans="1:9" ht="18" hidden="1" customHeight="1" x14ac:dyDescent="0.25">
      <c r="A15" s="5">
        <v>10</v>
      </c>
      <c r="B15" s="90">
        <v>44</v>
      </c>
      <c r="C15" s="5" t="str">
        <f>IFERROR((VLOOKUP(B15,INSCRITOS!A:B,2,0)),"")</f>
        <v/>
      </c>
      <c r="D15" s="5" t="str">
        <f>IFERROR((VLOOKUP(B15,INSCRITOS!A:C,3,0)),"")</f>
        <v/>
      </c>
      <c r="E15" s="6" t="str">
        <f>IFERROR((VLOOKUP(B15,INSCRITOS!A:D,4,0)),"")</f>
        <v/>
      </c>
      <c r="F15" s="5" t="str">
        <f>IFERROR((VLOOKUP(B15,INSCRITOS!A:F,6,0)),"")</f>
        <v/>
      </c>
      <c r="G15" s="23" t="str">
        <f>IFERROR((VLOOKUP(B15,INSCRITOS!A:H,8,0)),"")</f>
        <v/>
      </c>
      <c r="H15" s="24">
        <v>5.376041666666667E-3</v>
      </c>
      <c r="I15" s="48">
        <v>95</v>
      </c>
    </row>
    <row r="16" spans="1:9" ht="18" hidden="1" customHeight="1" x14ac:dyDescent="0.25">
      <c r="A16" s="5">
        <v>11</v>
      </c>
      <c r="B16" s="90">
        <v>777</v>
      </c>
      <c r="C16" s="5" t="str">
        <f>IFERROR((VLOOKUP(B16,INSCRITOS!A:B,2,0)),"")</f>
        <v/>
      </c>
      <c r="D16" s="5" t="str">
        <f>IFERROR((VLOOKUP(B16,INSCRITOS!A:C,3,0)),"")</f>
        <v/>
      </c>
      <c r="E16" s="6" t="str">
        <f>IFERROR((VLOOKUP(B16,INSCRITOS!A:D,4,0)),"")</f>
        <v/>
      </c>
      <c r="F16" s="5" t="str">
        <f>IFERROR((VLOOKUP(B16,INSCRITOS!A:F,6,0)),"")</f>
        <v/>
      </c>
      <c r="G16" s="23" t="str">
        <f>IFERROR((VLOOKUP(B16,INSCRITOS!A:H,8,0)),"")</f>
        <v/>
      </c>
      <c r="H16" s="24">
        <v>5.5842592592592602E-3</v>
      </c>
      <c r="I16" s="48">
        <v>94</v>
      </c>
    </row>
    <row r="17" spans="1:9" ht="18" hidden="1" customHeight="1" x14ac:dyDescent="0.25">
      <c r="A17" s="5">
        <v>12</v>
      </c>
      <c r="B17" s="90">
        <v>5218</v>
      </c>
      <c r="C17" s="5" t="str">
        <f>IFERROR((VLOOKUP(B17,INSCRITOS!A:B,2,0)),"")</f>
        <v/>
      </c>
      <c r="D17" s="5" t="str">
        <f>IFERROR((VLOOKUP(B17,INSCRITOS!A:C,3,0)),"")</f>
        <v/>
      </c>
      <c r="E17" s="6" t="str">
        <f>IFERROR((VLOOKUP(B17,INSCRITOS!A:D,4,0)),"")</f>
        <v/>
      </c>
      <c r="F17" s="5" t="str">
        <f>IFERROR((VLOOKUP(B17,INSCRITOS!A:F,6,0)),"")</f>
        <v/>
      </c>
      <c r="G17" s="23" t="str">
        <f>IFERROR((VLOOKUP(B17,INSCRITOS!A:H,8,0)),"")</f>
        <v/>
      </c>
      <c r="H17" s="24">
        <v>5.6359953703703702E-3</v>
      </c>
      <c r="I17" s="48"/>
    </row>
    <row r="18" spans="1:9" ht="18" hidden="1" customHeight="1" x14ac:dyDescent="0.25">
      <c r="A18" s="5">
        <v>13</v>
      </c>
      <c r="B18" s="65">
        <v>5993</v>
      </c>
      <c r="C18" s="5" t="str">
        <f>IFERROR((VLOOKUP(B18,INSCRITOS!A:B,2,0)),"")</f>
        <v/>
      </c>
      <c r="D18" s="5" t="str">
        <f>IFERROR((VLOOKUP(B18,INSCRITOS!A:C,3,0)),"")</f>
        <v/>
      </c>
      <c r="E18" s="6" t="str">
        <f>IFERROR((VLOOKUP(B18,INSCRITOS!A:D,4,0)),"")</f>
        <v/>
      </c>
      <c r="F18" s="5" t="str">
        <f>IFERROR((VLOOKUP(B18,INSCRITOS!A:F,6,0)),"")</f>
        <v/>
      </c>
      <c r="G18" s="23" t="str">
        <f>IFERROR((VLOOKUP(B18,INSCRITOS!A:H,8,0)),"")</f>
        <v/>
      </c>
      <c r="H18" s="24">
        <v>6.1042824074074064E-3</v>
      </c>
      <c r="I18" s="48"/>
    </row>
    <row r="19" spans="1:9" ht="18" hidden="1" customHeight="1" x14ac:dyDescent="0.25">
      <c r="A19" s="5">
        <v>14</v>
      </c>
      <c r="B19" s="90">
        <v>111</v>
      </c>
      <c r="C19" s="5" t="str">
        <f>IFERROR((VLOOKUP(B19,INSCRITOS!A:B,2,0)),"")</f>
        <v/>
      </c>
      <c r="D19" s="5" t="str">
        <f>IFERROR((VLOOKUP(B19,INSCRITOS!A:C,3,0)),"")</f>
        <v/>
      </c>
      <c r="E19" s="6" t="str">
        <f>IFERROR((VLOOKUP(B19,INSCRITOS!A:D,4,0)),"")</f>
        <v/>
      </c>
      <c r="F19" s="5" t="str">
        <f>IFERROR((VLOOKUP(B19,INSCRITOS!A:F,6,0)),"")</f>
        <v/>
      </c>
      <c r="G19" s="23" t="str">
        <f>IFERROR((VLOOKUP(B19,INSCRITOS!A:H,8,0)),"")</f>
        <v/>
      </c>
      <c r="H19" s="24">
        <v>7.3920138888888889E-3</v>
      </c>
      <c r="I19" s="48">
        <v>93</v>
      </c>
    </row>
    <row r="20" spans="1:9" ht="18" hidden="1" customHeight="1" x14ac:dyDescent="0.25">
      <c r="A20" s="1"/>
      <c r="B20" s="63"/>
      <c r="C20" s="1"/>
      <c r="D20" s="1"/>
      <c r="F20" s="1"/>
      <c r="I20" s="17"/>
    </row>
    <row r="21" spans="1:9" ht="18" hidden="1" customHeight="1" x14ac:dyDescent="0.25">
      <c r="A21" s="18" t="s">
        <v>248</v>
      </c>
      <c r="B21" s="16"/>
      <c r="C21" s="18"/>
      <c r="D21" s="18"/>
      <c r="E21" s="18"/>
      <c r="F21" s="18"/>
      <c r="G21" s="18"/>
      <c r="I21" s="18"/>
    </row>
    <row r="22" spans="1:9" hidden="1" x14ac:dyDescent="0.25">
      <c r="A22" s="20" t="s">
        <v>15</v>
      </c>
      <c r="B22" s="20" t="s">
        <v>0</v>
      </c>
      <c r="C22" s="20" t="s">
        <v>1</v>
      </c>
      <c r="D22" s="20" t="s">
        <v>2</v>
      </c>
      <c r="E22" s="20" t="s">
        <v>3</v>
      </c>
      <c r="F22" s="20" t="s">
        <v>5</v>
      </c>
      <c r="G22" s="20" t="s">
        <v>7</v>
      </c>
      <c r="H22" s="22" t="s">
        <v>230</v>
      </c>
      <c r="I22" s="20" t="s">
        <v>16</v>
      </c>
    </row>
    <row r="23" spans="1:9" ht="18" hidden="1" customHeight="1" x14ac:dyDescent="0.25">
      <c r="A23" s="25">
        <v>1</v>
      </c>
      <c r="B23" s="91">
        <v>642</v>
      </c>
      <c r="C23" s="5" t="str">
        <f>IFERROR((VLOOKUP(B23,INSCRITOS!A:B,2,0)),"")</f>
        <v/>
      </c>
      <c r="D23" s="5" t="str">
        <f>IFERROR((VLOOKUP(B23,INSCRITOS!A:C,3,0)),"")</f>
        <v/>
      </c>
      <c r="E23" s="6" t="str">
        <f>IFERROR((VLOOKUP(B23,INSCRITOS!A:D,4,0)),"")</f>
        <v/>
      </c>
      <c r="F23" s="5" t="str">
        <f>IFERROR((VLOOKUP(B23,INSCRITOS!A:F,6,0)),"")</f>
        <v/>
      </c>
      <c r="G23" s="6" t="str">
        <f>IFERROR((VLOOKUP(B23,INSCRITOS!A:H,8,0)),"")</f>
        <v/>
      </c>
      <c r="H23" s="24">
        <v>4.0254629629629633E-3</v>
      </c>
      <c r="I23" s="48">
        <v>100</v>
      </c>
    </row>
    <row r="24" spans="1:9" ht="18" hidden="1" customHeight="1" x14ac:dyDescent="0.25">
      <c r="A24" s="25">
        <v>2</v>
      </c>
      <c r="B24" s="92">
        <v>40</v>
      </c>
      <c r="C24" s="5" t="str">
        <f>IFERROR((VLOOKUP(B24,INSCRITOS!A:B,2,0)),"")</f>
        <v/>
      </c>
      <c r="D24" s="5" t="str">
        <f>IFERROR((VLOOKUP(B24,INSCRITOS!A:C,3,0)),"")</f>
        <v/>
      </c>
      <c r="E24" s="6" t="str">
        <f>IFERROR((VLOOKUP(B24,INSCRITOS!A:D,4,0)),"")</f>
        <v/>
      </c>
      <c r="F24" s="5" t="str">
        <f>IFERROR((VLOOKUP(B24,INSCRITOS!A:F,6,0)),"")</f>
        <v/>
      </c>
      <c r="G24" s="6" t="str">
        <f>IFERROR((VLOOKUP(B24,INSCRITOS!A:H,8,0)),"")</f>
        <v/>
      </c>
      <c r="H24" s="24">
        <v>4.557870370370371E-3</v>
      </c>
      <c r="I24" s="48">
        <v>99</v>
      </c>
    </row>
    <row r="25" spans="1:9" ht="18" hidden="1" customHeight="1" x14ac:dyDescent="0.25">
      <c r="A25" s="25">
        <v>3</v>
      </c>
      <c r="B25" s="91">
        <v>51</v>
      </c>
      <c r="C25" s="5" t="str">
        <f>IFERROR((VLOOKUP(B25,INSCRITOS!A:B,2,0)),"")</f>
        <v/>
      </c>
      <c r="D25" s="5" t="str">
        <f>IFERROR((VLOOKUP(B25,INSCRITOS!A:C,3,0)),"")</f>
        <v/>
      </c>
      <c r="E25" s="6" t="str">
        <f>IFERROR((VLOOKUP(B25,INSCRITOS!A:D,4,0)),"")</f>
        <v/>
      </c>
      <c r="F25" s="5" t="str">
        <f>IFERROR((VLOOKUP(B25,INSCRITOS!A:F,6,0)),"")</f>
        <v/>
      </c>
      <c r="G25" s="6" t="str">
        <f>IFERROR((VLOOKUP(B25,INSCRITOS!A:H,8,0)),"")</f>
        <v/>
      </c>
      <c r="H25" s="24">
        <v>5.1623842592592598E-3</v>
      </c>
      <c r="I25" s="48">
        <v>98</v>
      </c>
    </row>
    <row r="26" spans="1:9" ht="18" hidden="1" customHeight="1" x14ac:dyDescent="0.25">
      <c r="A26" s="25">
        <v>4</v>
      </c>
      <c r="B26" s="91">
        <v>5987</v>
      </c>
      <c r="C26" s="5" t="str">
        <f>IFERROR((VLOOKUP(B26,INSCRITOS!A:B,2,0)),"")</f>
        <v/>
      </c>
      <c r="D26" s="5" t="str">
        <f>IFERROR((VLOOKUP(B26,INSCRITOS!A:C,3,0)),"")</f>
        <v/>
      </c>
      <c r="E26" s="6" t="str">
        <f>IFERROR((VLOOKUP(B26,INSCRITOS!A:D,4,0)),"")</f>
        <v/>
      </c>
      <c r="F26" s="5" t="str">
        <f>IFERROR((VLOOKUP(B26,INSCRITOS!A:F,6,0)),"")</f>
        <v/>
      </c>
      <c r="G26" s="6" t="str">
        <f>IFERROR((VLOOKUP(B26,INSCRITOS!A:H,8,0)),"")</f>
        <v/>
      </c>
      <c r="H26" s="24">
        <v>5.2344907407407409E-3</v>
      </c>
      <c r="I26" s="48"/>
    </row>
    <row r="27" spans="1:9" ht="18" hidden="1" customHeight="1" x14ac:dyDescent="0.25">
      <c r="A27" s="25">
        <v>5</v>
      </c>
      <c r="B27" s="91">
        <v>328</v>
      </c>
      <c r="C27" s="5" t="str">
        <f>IFERROR((VLOOKUP(B27,INSCRITOS!A:B,2,0)),"")</f>
        <v/>
      </c>
      <c r="D27" s="5" t="str">
        <f>IFERROR((VLOOKUP(B27,INSCRITOS!A:C,3,0)),"")</f>
        <v/>
      </c>
      <c r="E27" s="6" t="str">
        <f>IFERROR((VLOOKUP(B27,INSCRITOS!A:D,4,0)),"")</f>
        <v/>
      </c>
      <c r="F27" s="5" t="str">
        <f>IFERROR((VLOOKUP(B27,INSCRITOS!A:F,6,0)),"")</f>
        <v/>
      </c>
      <c r="G27" s="6" t="str">
        <f>IFERROR((VLOOKUP(B27,INSCRITOS!A:H,8,0)),"")</f>
        <v/>
      </c>
      <c r="H27" s="24">
        <v>5.3714120370370365E-3</v>
      </c>
      <c r="I27" s="48">
        <v>97</v>
      </c>
    </row>
    <row r="28" spans="1:9" ht="18" hidden="1" customHeight="1" x14ac:dyDescent="0.25">
      <c r="A28" s="25">
        <v>6</v>
      </c>
      <c r="B28" s="91">
        <v>779</v>
      </c>
      <c r="C28" s="5" t="str">
        <f>IFERROR((VLOOKUP(B28,INSCRITOS!A:B,2,0)),"")</f>
        <v/>
      </c>
      <c r="D28" s="5" t="str">
        <f>IFERROR((VLOOKUP(B28,INSCRITOS!A:C,3,0)),"")</f>
        <v/>
      </c>
      <c r="E28" s="6" t="str">
        <f>IFERROR((VLOOKUP(B28,INSCRITOS!A:D,4,0)),"")</f>
        <v/>
      </c>
      <c r="F28" s="5" t="str">
        <f>IFERROR((VLOOKUP(B28,INSCRITOS!A:F,6,0)),"")</f>
        <v/>
      </c>
      <c r="G28" s="6" t="str">
        <f>IFERROR((VLOOKUP(B28,INSCRITOS!A:H,8,0)),"")</f>
        <v/>
      </c>
      <c r="H28" s="24">
        <v>6.0026620370370364E-3</v>
      </c>
      <c r="I28" s="48">
        <v>96</v>
      </c>
    </row>
    <row r="29" spans="1:9" ht="18" hidden="1" customHeight="1" x14ac:dyDescent="0.25">
      <c r="A29" s="8"/>
      <c r="B29" s="26"/>
      <c r="C29" s="1"/>
      <c r="D29" s="1"/>
      <c r="F29" s="1"/>
      <c r="I29" s="27"/>
    </row>
    <row r="30" spans="1:9" ht="18" hidden="1" customHeight="1" x14ac:dyDescent="0.25">
      <c r="A30" s="18" t="s">
        <v>249</v>
      </c>
      <c r="B30" s="16"/>
      <c r="C30" s="18"/>
      <c r="D30" s="18"/>
      <c r="E30" s="18"/>
      <c r="F30" s="18"/>
      <c r="G30" s="18"/>
      <c r="I30" s="18"/>
    </row>
    <row r="31" spans="1:9" hidden="1" x14ac:dyDescent="0.25">
      <c r="A31" s="20" t="s">
        <v>15</v>
      </c>
      <c r="B31" s="20" t="s">
        <v>0</v>
      </c>
      <c r="C31" s="20" t="s">
        <v>1</v>
      </c>
      <c r="D31" s="20" t="s">
        <v>2</v>
      </c>
      <c r="E31" s="20" t="s">
        <v>3</v>
      </c>
      <c r="F31" s="20" t="s">
        <v>5</v>
      </c>
      <c r="G31" s="20" t="s">
        <v>7</v>
      </c>
      <c r="H31" s="22" t="s">
        <v>230</v>
      </c>
      <c r="I31" s="20" t="s">
        <v>16</v>
      </c>
    </row>
    <row r="32" spans="1:9" ht="18" hidden="1" customHeight="1" x14ac:dyDescent="0.25">
      <c r="A32" s="5">
        <v>1</v>
      </c>
      <c r="B32" s="90">
        <v>1149</v>
      </c>
      <c r="C32" s="5" t="str">
        <f>IFERROR((VLOOKUP(B32,INSCRITOS!A:B,2,0)),"")</f>
        <v/>
      </c>
      <c r="D32" s="5" t="str">
        <f>IFERROR((VLOOKUP(B32,INSCRITOS!A:C,3,0)),"")</f>
        <v/>
      </c>
      <c r="E32" s="6" t="str">
        <f>IFERROR((VLOOKUP(B32,INSCRITOS!A:D,4,0)),"")</f>
        <v/>
      </c>
      <c r="F32" s="5" t="str">
        <f>IFERROR((VLOOKUP(B32,INSCRITOS!A:F,6,0)),"")</f>
        <v/>
      </c>
      <c r="G32" s="6" t="str">
        <f>IFERROR((VLOOKUP(B32,INSCRITOS!A:H,8,0)),"")</f>
        <v/>
      </c>
      <c r="H32" s="24">
        <v>7.017476851851852E-3</v>
      </c>
      <c r="I32" s="48">
        <v>100</v>
      </c>
    </row>
    <row r="33" spans="1:9" ht="18" hidden="1" customHeight="1" x14ac:dyDescent="0.25">
      <c r="A33" s="5">
        <v>2</v>
      </c>
      <c r="B33" s="90">
        <v>192</v>
      </c>
      <c r="C33" s="5" t="str">
        <f>IFERROR((VLOOKUP(B33,INSCRITOS!A:B,2,0)),"")</f>
        <v/>
      </c>
      <c r="D33" s="5" t="str">
        <f>IFERROR((VLOOKUP(B33,INSCRITOS!A:C,3,0)),"")</f>
        <v/>
      </c>
      <c r="E33" s="6" t="str">
        <f>IFERROR((VLOOKUP(B33,INSCRITOS!A:D,4,0)),"")</f>
        <v/>
      </c>
      <c r="F33" s="5" t="str">
        <f>IFERROR((VLOOKUP(B33,INSCRITOS!A:F,6,0)),"")</f>
        <v/>
      </c>
      <c r="G33" s="6" t="str">
        <f>IFERROR((VLOOKUP(B33,INSCRITOS!A:H,8,0)),"")</f>
        <v/>
      </c>
      <c r="H33" s="24">
        <v>7.2895833333333328E-3</v>
      </c>
      <c r="I33" s="48">
        <v>99</v>
      </c>
    </row>
    <row r="34" spans="1:9" ht="18" hidden="1" customHeight="1" x14ac:dyDescent="0.25">
      <c r="A34" s="5">
        <v>3</v>
      </c>
      <c r="B34" s="90">
        <v>788</v>
      </c>
      <c r="C34" s="5" t="str">
        <f>IFERROR((VLOOKUP(B34,INSCRITOS!A:B,2,0)),"")</f>
        <v/>
      </c>
      <c r="D34" s="5" t="str">
        <f>IFERROR((VLOOKUP(B34,INSCRITOS!A:C,3,0)),"")</f>
        <v/>
      </c>
      <c r="E34" s="6" t="str">
        <f>IFERROR((VLOOKUP(B34,INSCRITOS!A:D,4,0)),"")</f>
        <v/>
      </c>
      <c r="F34" s="5" t="str">
        <f>IFERROR((VLOOKUP(B34,INSCRITOS!A:F,6,0)),"")</f>
        <v/>
      </c>
      <c r="G34" s="6" t="str">
        <f>IFERROR((VLOOKUP(B34,INSCRITOS!A:H,8,0)),"")</f>
        <v/>
      </c>
      <c r="H34" s="24">
        <v>7.3902777777777769E-3</v>
      </c>
      <c r="I34" s="48">
        <v>98</v>
      </c>
    </row>
    <row r="35" spans="1:9" ht="18" hidden="1" customHeight="1" x14ac:dyDescent="0.25">
      <c r="A35" s="5">
        <v>4</v>
      </c>
      <c r="B35" s="90">
        <v>541</v>
      </c>
      <c r="C35" s="5" t="str">
        <f>IFERROR((VLOOKUP(B35,INSCRITOS!A:B,2,0)),"")</f>
        <v/>
      </c>
      <c r="D35" s="5" t="str">
        <f>IFERROR((VLOOKUP(B35,INSCRITOS!A:C,3,0)),"")</f>
        <v/>
      </c>
      <c r="E35" s="6" t="str">
        <f>IFERROR((VLOOKUP(B35,INSCRITOS!A:D,4,0)),"")</f>
        <v/>
      </c>
      <c r="F35" s="5" t="str">
        <f>IFERROR((VLOOKUP(B35,INSCRITOS!A:F,6,0)),"")</f>
        <v/>
      </c>
      <c r="G35" s="6" t="str">
        <f>IFERROR((VLOOKUP(B35,INSCRITOS!A:H,8,0)),"")</f>
        <v/>
      </c>
      <c r="H35" s="24">
        <v>8.021990740740741E-3</v>
      </c>
      <c r="I35" s="48">
        <v>97</v>
      </c>
    </row>
    <row r="36" spans="1:9" ht="18" hidden="1" customHeight="1" x14ac:dyDescent="0.25">
      <c r="A36" s="5">
        <v>5</v>
      </c>
      <c r="B36" s="90">
        <v>5996</v>
      </c>
      <c r="C36" s="5" t="str">
        <f>IFERROR((VLOOKUP(B36,INSCRITOS!A:B,2,0)),"")</f>
        <v/>
      </c>
      <c r="D36" s="5" t="str">
        <f>IFERROR((VLOOKUP(B36,INSCRITOS!A:C,3,0)),"")</f>
        <v/>
      </c>
      <c r="E36" s="6" t="str">
        <f>IFERROR((VLOOKUP(B36,INSCRITOS!A:D,4,0)),"")</f>
        <v/>
      </c>
      <c r="F36" s="5" t="str">
        <f>IFERROR((VLOOKUP(B36,INSCRITOS!A:F,6,0)),"")</f>
        <v/>
      </c>
      <c r="G36" s="6" t="str">
        <f>IFERROR((VLOOKUP(B36,INSCRITOS!A:H,8,0)),"")</f>
        <v/>
      </c>
      <c r="H36" s="24">
        <v>8.099537037037037E-3</v>
      </c>
      <c r="I36" s="48">
        <v>96</v>
      </c>
    </row>
    <row r="37" spans="1:9" ht="18" hidden="1" customHeight="1" x14ac:dyDescent="0.25">
      <c r="A37" s="5">
        <v>6</v>
      </c>
      <c r="B37" s="90">
        <v>60</v>
      </c>
      <c r="C37" s="5" t="str">
        <f>IFERROR((VLOOKUP(B37,INSCRITOS!A:B,2,0)),"")</f>
        <v/>
      </c>
      <c r="D37" s="5" t="str">
        <f>IFERROR((VLOOKUP(B37,INSCRITOS!A:C,3,0)),"")</f>
        <v/>
      </c>
      <c r="E37" s="6" t="str">
        <f>IFERROR((VLOOKUP(B37,INSCRITOS!A:D,4,0)),"")</f>
        <v/>
      </c>
      <c r="F37" s="5" t="str">
        <f>IFERROR((VLOOKUP(B37,INSCRITOS!A:F,6,0)),"")</f>
        <v/>
      </c>
      <c r="G37" s="6" t="str">
        <f>IFERROR((VLOOKUP(B37,INSCRITOS!A:H,8,0)),"")</f>
        <v/>
      </c>
      <c r="H37" s="24">
        <v>8.1677083333333341E-3</v>
      </c>
      <c r="I37" s="48">
        <v>95</v>
      </c>
    </row>
    <row r="38" spans="1:9" ht="18" hidden="1" customHeight="1" x14ac:dyDescent="0.25">
      <c r="A38" s="5">
        <v>7</v>
      </c>
      <c r="B38" s="90">
        <v>209</v>
      </c>
      <c r="C38" s="5" t="str">
        <f>IFERROR((VLOOKUP(B38,INSCRITOS!A:B,2,0)),"")</f>
        <v/>
      </c>
      <c r="D38" s="5" t="str">
        <f>IFERROR((VLOOKUP(B38,INSCRITOS!A:C,3,0)),"")</f>
        <v/>
      </c>
      <c r="E38" s="6" t="str">
        <f>IFERROR((VLOOKUP(B38,INSCRITOS!A:D,4,0)),"")</f>
        <v/>
      </c>
      <c r="F38" s="5" t="str">
        <f>IFERROR((VLOOKUP(B38,INSCRITOS!A:F,6,0)),"")</f>
        <v/>
      </c>
      <c r="G38" s="6" t="str">
        <f>IFERROR((VLOOKUP(B38,INSCRITOS!A:H,8,0)),"")</f>
        <v/>
      </c>
      <c r="H38" s="24">
        <v>8.472800925925927E-3</v>
      </c>
      <c r="I38" s="48">
        <v>94</v>
      </c>
    </row>
    <row r="39" spans="1:9" ht="18" hidden="1" customHeight="1" x14ac:dyDescent="0.25">
      <c r="A39" s="5">
        <v>8</v>
      </c>
      <c r="B39" s="65">
        <v>5995</v>
      </c>
      <c r="C39" s="5" t="str">
        <f>IFERROR((VLOOKUP(B39,INSCRITOS!A:B,2,0)),"")</f>
        <v/>
      </c>
      <c r="D39" s="5" t="str">
        <f>IFERROR((VLOOKUP(B39,INSCRITOS!A:C,3,0)),"")</f>
        <v/>
      </c>
      <c r="E39" s="6" t="str">
        <f>IFERROR((VLOOKUP(B39,INSCRITOS!A:D,4,0)),"")</f>
        <v/>
      </c>
      <c r="F39" s="5" t="str">
        <f>IFERROR((VLOOKUP(B39,INSCRITOS!A:F,6,0)),"")</f>
        <v/>
      </c>
      <c r="G39" s="6" t="str">
        <f>IFERROR((VLOOKUP(B39,INSCRITOS!A:H,8,0)),"")</f>
        <v/>
      </c>
      <c r="H39" s="24">
        <v>9.6083333333333333E-3</v>
      </c>
      <c r="I39" s="48"/>
    </row>
    <row r="40" spans="1:9" ht="18" hidden="1" customHeight="1" x14ac:dyDescent="0.25">
      <c r="A40" s="5">
        <v>9</v>
      </c>
      <c r="B40" s="90">
        <v>23</v>
      </c>
      <c r="C40" s="5" t="str">
        <f>IFERROR((VLOOKUP(B40,INSCRITOS!A:B,2,0)),"")</f>
        <v/>
      </c>
      <c r="D40" s="5" t="str">
        <f>IFERROR((VLOOKUP(B40,INSCRITOS!A:C,3,0)),"")</f>
        <v/>
      </c>
      <c r="E40" s="6" t="str">
        <f>IFERROR((VLOOKUP(B40,INSCRITOS!A:D,4,0)),"")</f>
        <v/>
      </c>
      <c r="F40" s="5" t="str">
        <f>IFERROR((VLOOKUP(B40,INSCRITOS!A:F,6,0)),"")</f>
        <v/>
      </c>
      <c r="G40" s="6" t="str">
        <f>IFERROR((VLOOKUP(B40,INSCRITOS!A:H,8,0)),"")</f>
        <v/>
      </c>
      <c r="H40" s="24">
        <v>9.9519675925925921E-3</v>
      </c>
      <c r="I40" s="48">
        <v>93</v>
      </c>
    </row>
    <row r="41" spans="1:9" ht="18" hidden="1" customHeight="1" x14ac:dyDescent="0.25">
      <c r="A41" s="5">
        <v>10</v>
      </c>
      <c r="B41" s="90">
        <v>191</v>
      </c>
      <c r="C41" s="5" t="str">
        <f>IFERROR((VLOOKUP(B41,INSCRITOS!A:B,2,0)),"")</f>
        <v/>
      </c>
      <c r="D41" s="5" t="str">
        <f>IFERROR((VLOOKUP(B41,INSCRITOS!A:C,3,0)),"")</f>
        <v/>
      </c>
      <c r="E41" s="6" t="str">
        <f>IFERROR((VLOOKUP(B41,INSCRITOS!A:D,4,0)),"")</f>
        <v/>
      </c>
      <c r="F41" s="5" t="str">
        <f>IFERROR((VLOOKUP(B41,INSCRITOS!A:F,6,0)),"")</f>
        <v/>
      </c>
      <c r="G41" s="6" t="str">
        <f>IFERROR((VLOOKUP(B41,INSCRITOS!A:H,8,0)),"")</f>
        <v/>
      </c>
      <c r="H41" s="24">
        <v>1.057175925925926E-2</v>
      </c>
      <c r="I41" s="48">
        <v>92</v>
      </c>
    </row>
    <row r="42" spans="1:9" ht="18" hidden="1" customHeight="1" x14ac:dyDescent="0.25">
      <c r="A42" s="5">
        <v>11</v>
      </c>
      <c r="B42" s="90">
        <v>5583</v>
      </c>
      <c r="C42" s="5" t="str">
        <f>IFERROR((VLOOKUP(B42,INSCRITOS!A:B,2,0)),"")</f>
        <v/>
      </c>
      <c r="D42" s="5" t="str">
        <f>IFERROR((VLOOKUP(B42,INSCRITOS!A:C,3,0)),"")</f>
        <v/>
      </c>
      <c r="E42" s="6" t="str">
        <f>IFERROR((VLOOKUP(B42,INSCRITOS!A:D,4,0)),"")</f>
        <v/>
      </c>
      <c r="F42" s="5" t="str">
        <f>IFERROR((VLOOKUP(B42,INSCRITOS!A:F,6,0)),"")</f>
        <v/>
      </c>
      <c r="G42" s="6" t="str">
        <f>IFERROR((VLOOKUP(B42,INSCRITOS!A:H,8,0)),"")</f>
        <v/>
      </c>
      <c r="H42" s="24">
        <v>1.0781249999999999E-2</v>
      </c>
      <c r="I42" s="48">
        <v>91</v>
      </c>
    </row>
    <row r="43" spans="1:9" ht="18" hidden="1" customHeight="1" x14ac:dyDescent="0.25">
      <c r="A43" s="5">
        <v>12</v>
      </c>
      <c r="B43" s="90">
        <v>195</v>
      </c>
      <c r="C43" s="5" t="str">
        <f>IFERROR((VLOOKUP(B43,INSCRITOS!A:B,2,0)),"")</f>
        <v/>
      </c>
      <c r="D43" s="5" t="str">
        <f>IFERROR((VLOOKUP(B43,INSCRITOS!A:C,3,0)),"")</f>
        <v/>
      </c>
      <c r="E43" s="6" t="str">
        <f>IFERROR((VLOOKUP(B43,INSCRITOS!A:D,4,0)),"")</f>
        <v/>
      </c>
      <c r="F43" s="5" t="str">
        <f>IFERROR((VLOOKUP(B43,INSCRITOS!A:F,6,0)),"")</f>
        <v/>
      </c>
      <c r="G43" s="6" t="str">
        <f>IFERROR((VLOOKUP(B43,INSCRITOS!A:H,8,0)),"")</f>
        <v/>
      </c>
      <c r="H43" s="24">
        <v>1.0966666666666666E-2</v>
      </c>
      <c r="I43" s="48">
        <v>90</v>
      </c>
    </row>
    <row r="44" spans="1:9" ht="18" hidden="1" customHeight="1" x14ac:dyDescent="0.25">
      <c r="A44" s="5">
        <v>13</v>
      </c>
      <c r="B44" s="90">
        <v>53</v>
      </c>
      <c r="C44" s="5" t="str">
        <f>IFERROR((VLOOKUP(B44,INSCRITOS!A:B,2,0)),"")</f>
        <v/>
      </c>
      <c r="D44" s="5" t="str">
        <f>IFERROR((VLOOKUP(B44,INSCRITOS!A:C,3,0)),"")</f>
        <v/>
      </c>
      <c r="E44" s="6" t="str">
        <f>IFERROR((VLOOKUP(B44,INSCRITOS!A:D,4,0)),"")</f>
        <v/>
      </c>
      <c r="F44" s="5" t="str">
        <f>IFERROR((VLOOKUP(B44,INSCRITOS!A:F,6,0)),"")</f>
        <v/>
      </c>
      <c r="G44" s="6" t="str">
        <f>IFERROR((VLOOKUP(B44,INSCRITOS!A:H,8,0)),"")</f>
        <v/>
      </c>
      <c r="H44" s="24">
        <v>1.1057754629629629E-2</v>
      </c>
      <c r="I44" s="48">
        <v>89</v>
      </c>
    </row>
    <row r="45" spans="1:9" ht="18" hidden="1" customHeight="1" x14ac:dyDescent="0.25">
      <c r="A45" s="5">
        <v>14</v>
      </c>
      <c r="B45" s="90">
        <v>5254</v>
      </c>
      <c r="C45" s="5" t="str">
        <f>IFERROR((VLOOKUP(B45,INSCRITOS!A:B,2,0)),"")</f>
        <v/>
      </c>
      <c r="D45" s="5" t="str">
        <f>IFERROR((VLOOKUP(B45,INSCRITOS!A:C,3,0)),"")</f>
        <v/>
      </c>
      <c r="E45" s="6" t="str">
        <f>IFERROR((VLOOKUP(B45,INSCRITOS!A:D,4,0)),"")</f>
        <v/>
      </c>
      <c r="F45" s="5" t="str">
        <f>IFERROR((VLOOKUP(B45,INSCRITOS!A:F,6,0)),"")</f>
        <v/>
      </c>
      <c r="G45" s="6" t="str">
        <f>IFERROR((VLOOKUP(B45,INSCRITOS!A:H,8,0)),"")</f>
        <v/>
      </c>
      <c r="H45" s="24">
        <v>1.1655555555555556E-2</v>
      </c>
      <c r="I45" s="48"/>
    </row>
    <row r="46" spans="1:9" ht="18" hidden="1" customHeight="1" x14ac:dyDescent="0.25">
      <c r="A46" s="1"/>
      <c r="C46" s="1"/>
      <c r="D46" s="1"/>
      <c r="F46" s="1"/>
      <c r="I46" s="28"/>
    </row>
    <row r="47" spans="1:9" ht="18" hidden="1" customHeight="1" x14ac:dyDescent="0.25">
      <c r="A47" s="18" t="s">
        <v>250</v>
      </c>
      <c r="B47" s="16"/>
      <c r="C47" s="18"/>
      <c r="D47" s="18"/>
      <c r="E47" s="18"/>
      <c r="F47" s="18"/>
      <c r="G47" s="18"/>
      <c r="I47" s="18"/>
    </row>
    <row r="48" spans="1:9" hidden="1" x14ac:dyDescent="0.25">
      <c r="A48" s="20" t="s">
        <v>15</v>
      </c>
      <c r="B48" s="20" t="s">
        <v>0</v>
      </c>
      <c r="C48" s="20" t="s">
        <v>1</v>
      </c>
      <c r="D48" s="20" t="s">
        <v>2</v>
      </c>
      <c r="E48" s="20" t="s">
        <v>3</v>
      </c>
      <c r="F48" s="20" t="s">
        <v>5</v>
      </c>
      <c r="G48" s="20" t="s">
        <v>7</v>
      </c>
      <c r="H48" s="22" t="s">
        <v>230</v>
      </c>
      <c r="I48" s="20" t="s">
        <v>16</v>
      </c>
    </row>
    <row r="49" spans="1:9" ht="18" hidden="1" customHeight="1" x14ac:dyDescent="0.25">
      <c r="A49" s="5">
        <v>1</v>
      </c>
      <c r="B49" s="91">
        <v>5207</v>
      </c>
      <c r="C49" s="5" t="str">
        <f>IFERROR((VLOOKUP(B49,INSCRITOS!A:B,2,0)),"")</f>
        <v/>
      </c>
      <c r="D49" s="5" t="str">
        <f>IFERROR((VLOOKUP(B49,INSCRITOS!A:C,3,0)),"")</f>
        <v/>
      </c>
      <c r="E49" s="6" t="str">
        <f>IFERROR((VLOOKUP(B49,INSCRITOS!A:D,4,0)),"")</f>
        <v/>
      </c>
      <c r="F49" s="5" t="str">
        <f>IFERROR((VLOOKUP(B49,INSCRITOS!A:F,6,0)),"")</f>
        <v/>
      </c>
      <c r="G49" s="6" t="str">
        <f>IFERROR((VLOOKUP(B49,INSCRITOS!A:H,8,0)),"")</f>
        <v/>
      </c>
      <c r="H49" s="24">
        <v>8.477662037037037E-3</v>
      </c>
      <c r="I49" s="48"/>
    </row>
    <row r="50" spans="1:9" ht="18" hidden="1" customHeight="1" x14ac:dyDescent="0.25">
      <c r="A50" s="5">
        <v>2</v>
      </c>
      <c r="B50" s="91">
        <v>771</v>
      </c>
      <c r="C50" s="5" t="str">
        <f>IFERROR((VLOOKUP(B50,INSCRITOS!A:B,2,0)),"")</f>
        <v/>
      </c>
      <c r="D50" s="5" t="str">
        <f>IFERROR((VLOOKUP(B50,INSCRITOS!A:C,3,0)),"")</f>
        <v/>
      </c>
      <c r="E50" s="6" t="str">
        <f>IFERROR((VLOOKUP(B50,INSCRITOS!A:D,4,0)),"")</f>
        <v/>
      </c>
      <c r="F50" s="5" t="str">
        <f>IFERROR((VLOOKUP(B50,INSCRITOS!A:F,6,0)),"")</f>
        <v/>
      </c>
      <c r="G50" s="6" t="str">
        <f>IFERROR((VLOOKUP(B50,INSCRITOS!A:H,8,0)),"")</f>
        <v/>
      </c>
      <c r="H50" s="24">
        <v>8.5432870370370367E-3</v>
      </c>
      <c r="I50" s="48">
        <v>100</v>
      </c>
    </row>
    <row r="51" spans="1:9" ht="18" hidden="1" customHeight="1" x14ac:dyDescent="0.25">
      <c r="A51" s="5">
        <v>3</v>
      </c>
      <c r="B51" s="91">
        <v>499</v>
      </c>
      <c r="C51" s="5" t="str">
        <f>IFERROR((VLOOKUP(B51,INSCRITOS!A:B,2,0)),"")</f>
        <v/>
      </c>
      <c r="D51" s="5" t="str">
        <f>IFERROR((VLOOKUP(B51,INSCRITOS!A:C,3,0)),"")</f>
        <v/>
      </c>
      <c r="E51" s="6" t="str">
        <f>IFERROR((VLOOKUP(B51,INSCRITOS!A:D,4,0)),"")</f>
        <v/>
      </c>
      <c r="F51" s="5" t="str">
        <f>IFERROR((VLOOKUP(B51,INSCRITOS!A:F,6,0)),"")</f>
        <v/>
      </c>
      <c r="G51" s="6" t="str">
        <f>IFERROR((VLOOKUP(B51,INSCRITOS!A:H,8,0)),"")</f>
        <v/>
      </c>
      <c r="H51" s="24">
        <v>8.7006944444444449E-3</v>
      </c>
      <c r="I51" s="48">
        <v>99</v>
      </c>
    </row>
    <row r="52" spans="1:9" ht="18" hidden="1" customHeight="1" x14ac:dyDescent="0.25">
      <c r="A52" s="5">
        <v>4</v>
      </c>
      <c r="B52" s="5">
        <v>5234</v>
      </c>
      <c r="C52" s="5" t="str">
        <f>IFERROR((VLOOKUP(B52,INSCRITOS!A:B,2,0)),"")</f>
        <v/>
      </c>
      <c r="D52" s="5" t="str">
        <f>IFERROR((VLOOKUP(B52,INSCRITOS!A:C,3,0)),"")</f>
        <v/>
      </c>
      <c r="E52" s="6" t="str">
        <f>IFERROR((VLOOKUP(B52,INSCRITOS!A:D,4,0)),"")</f>
        <v/>
      </c>
      <c r="F52" s="5" t="str">
        <f>IFERROR((VLOOKUP(B52,INSCRITOS!A:F,6,0)),"")</f>
        <v/>
      </c>
      <c r="G52" s="6" t="str">
        <f>IFERROR((VLOOKUP(B52,INSCRITOS!A:H,8,0)),"")</f>
        <v/>
      </c>
      <c r="H52" s="24">
        <v>9.1418981481481473E-3</v>
      </c>
      <c r="I52" s="48"/>
    </row>
    <row r="53" spans="1:9" ht="18" hidden="1" customHeight="1" x14ac:dyDescent="0.25">
      <c r="A53" s="5">
        <v>5</v>
      </c>
      <c r="B53" s="91">
        <v>338</v>
      </c>
      <c r="C53" s="5" t="str">
        <f>IFERROR((VLOOKUP(B53,INSCRITOS!A:B,2,0)),"")</f>
        <v/>
      </c>
      <c r="D53" s="5" t="str">
        <f>IFERROR((VLOOKUP(B53,INSCRITOS!A:C,3,0)),"")</f>
        <v/>
      </c>
      <c r="E53" s="6" t="str">
        <f>IFERROR((VLOOKUP(B53,INSCRITOS!A:D,4,0)),"")</f>
        <v/>
      </c>
      <c r="F53" s="5" t="str">
        <f>IFERROR((VLOOKUP(B53,INSCRITOS!A:F,6,0)),"")</f>
        <v/>
      </c>
      <c r="G53" s="6" t="str">
        <f>IFERROR((VLOOKUP(B53,INSCRITOS!A:H,8,0)),"")</f>
        <v/>
      </c>
      <c r="H53" s="24">
        <v>9.3896990740740729E-3</v>
      </c>
      <c r="I53" s="48">
        <v>98</v>
      </c>
    </row>
    <row r="54" spans="1:9" ht="18" hidden="1" customHeight="1" x14ac:dyDescent="0.25">
      <c r="A54" s="5">
        <v>6</v>
      </c>
      <c r="B54" s="91">
        <v>5215</v>
      </c>
      <c r="C54" s="5" t="str">
        <f>IFERROR((VLOOKUP(B54,INSCRITOS!A:B,2,0)),"")</f>
        <v/>
      </c>
      <c r="D54" s="5" t="str">
        <f>IFERROR((VLOOKUP(B54,INSCRITOS!A:C,3,0)),"")</f>
        <v/>
      </c>
      <c r="E54" s="6" t="str">
        <f>IFERROR((VLOOKUP(B54,INSCRITOS!A:D,4,0)),"")</f>
        <v/>
      </c>
      <c r="F54" s="5" t="str">
        <f>IFERROR((VLOOKUP(B54,INSCRITOS!A:F,6,0)),"")</f>
        <v/>
      </c>
      <c r="G54" s="6" t="str">
        <f>IFERROR((VLOOKUP(B54,INSCRITOS!A:H,8,0)),"")</f>
        <v/>
      </c>
      <c r="H54" s="24">
        <v>9.5127314814814814E-3</v>
      </c>
      <c r="I54" s="48"/>
    </row>
    <row r="55" spans="1:9" ht="18" hidden="1" customHeight="1" x14ac:dyDescent="0.25">
      <c r="A55" s="5">
        <v>7</v>
      </c>
      <c r="B55" s="91">
        <v>174</v>
      </c>
      <c r="C55" s="5" t="str">
        <f>IFERROR((VLOOKUP(B55,INSCRITOS!A:B,2,0)),"")</f>
        <v/>
      </c>
      <c r="D55" s="5" t="str">
        <f>IFERROR((VLOOKUP(B55,INSCRITOS!A:C,3,0)),"")</f>
        <v/>
      </c>
      <c r="E55" s="6" t="str">
        <f>IFERROR((VLOOKUP(B55,INSCRITOS!A:D,4,0)),"")</f>
        <v/>
      </c>
      <c r="F55" s="5" t="str">
        <f>IFERROR((VLOOKUP(B55,INSCRITOS!A:F,6,0)),"")</f>
        <v/>
      </c>
      <c r="G55" s="6" t="str">
        <f>IFERROR((VLOOKUP(B55,INSCRITOS!A:H,8,0)),"")</f>
        <v/>
      </c>
      <c r="H55" s="24">
        <v>9.6429398148148143E-3</v>
      </c>
      <c r="I55" s="48">
        <v>97</v>
      </c>
    </row>
    <row r="56" spans="1:9" ht="18" hidden="1" customHeight="1" x14ac:dyDescent="0.25">
      <c r="A56" s="5">
        <v>8</v>
      </c>
      <c r="B56" s="91">
        <v>88</v>
      </c>
      <c r="C56" s="5" t="str">
        <f>IFERROR((VLOOKUP(B56,INSCRITOS!A:B,2,0)),"")</f>
        <v/>
      </c>
      <c r="D56" s="5" t="str">
        <f>IFERROR((VLOOKUP(B56,INSCRITOS!A:C,3,0)),"")</f>
        <v/>
      </c>
      <c r="E56" s="6" t="str">
        <f>IFERROR((VLOOKUP(B56,INSCRITOS!A:D,4,0)),"")</f>
        <v/>
      </c>
      <c r="F56" s="5" t="str">
        <f>IFERROR((VLOOKUP(B56,INSCRITOS!A:F,6,0)),"")</f>
        <v/>
      </c>
      <c r="G56" s="6" t="str">
        <f>IFERROR((VLOOKUP(B56,INSCRITOS!A:H,8,0)),"")</f>
        <v/>
      </c>
      <c r="H56" s="24">
        <v>9.7820601851851853E-3</v>
      </c>
      <c r="I56" s="48">
        <v>96</v>
      </c>
    </row>
    <row r="57" spans="1:9" ht="18" hidden="1" customHeight="1" x14ac:dyDescent="0.25">
      <c r="A57" s="5">
        <v>9</v>
      </c>
      <c r="B57" s="91">
        <v>61</v>
      </c>
      <c r="C57" s="5" t="str">
        <f>IFERROR((VLOOKUP(B57,INSCRITOS!A:B,2,0)),"")</f>
        <v/>
      </c>
      <c r="D57" s="5" t="str">
        <f>IFERROR((VLOOKUP(B57,INSCRITOS!A:C,3,0)),"")</f>
        <v/>
      </c>
      <c r="E57" s="6" t="str">
        <f>IFERROR((VLOOKUP(B57,INSCRITOS!A:D,4,0)),"")</f>
        <v/>
      </c>
      <c r="F57" s="5" t="str">
        <f>IFERROR((VLOOKUP(B57,INSCRITOS!A:F,6,0)),"")</f>
        <v/>
      </c>
      <c r="G57" s="6" t="str">
        <f>IFERROR((VLOOKUP(B57,INSCRITOS!A:H,8,0)),"")</f>
        <v/>
      </c>
      <c r="H57" s="24">
        <v>1.0450925925925926E-2</v>
      </c>
      <c r="I57" s="48">
        <v>95</v>
      </c>
    </row>
    <row r="58" spans="1:9" ht="18" hidden="1" customHeight="1" x14ac:dyDescent="0.25">
      <c r="A58" s="5">
        <v>10</v>
      </c>
      <c r="B58" s="91">
        <v>1148</v>
      </c>
      <c r="C58" s="5" t="str">
        <f>IFERROR((VLOOKUP(B58,INSCRITOS!A:B,2,0)),"")</f>
        <v/>
      </c>
      <c r="D58" s="5" t="str">
        <f>IFERROR((VLOOKUP(B58,INSCRITOS!A:C,3,0)),"")</f>
        <v/>
      </c>
      <c r="E58" s="6" t="str">
        <f>IFERROR((VLOOKUP(B58,INSCRITOS!A:D,4,0)),"")</f>
        <v/>
      </c>
      <c r="F58" s="5" t="str">
        <f>IFERROR((VLOOKUP(B58,INSCRITOS!A:F,6,0)),"")</f>
        <v/>
      </c>
      <c r="G58" s="6" t="str">
        <f>IFERROR((VLOOKUP(B58,INSCRITOS!A:H,8,0)),"")</f>
        <v/>
      </c>
      <c r="H58" s="24">
        <v>1.0895254629629631E-2</v>
      </c>
      <c r="I58" s="48">
        <v>94</v>
      </c>
    </row>
    <row r="59" spans="1:9" ht="18" hidden="1" customHeight="1" x14ac:dyDescent="0.25">
      <c r="A59" s="5">
        <v>11</v>
      </c>
      <c r="B59" s="91">
        <v>110</v>
      </c>
      <c r="C59" s="5" t="str">
        <f>IFERROR((VLOOKUP(B59,INSCRITOS!A:B,2,0)),"")</f>
        <v/>
      </c>
      <c r="D59" s="5" t="str">
        <f>IFERROR((VLOOKUP(B59,INSCRITOS!A:C,3,0)),"")</f>
        <v/>
      </c>
      <c r="E59" s="6" t="str">
        <f>IFERROR((VLOOKUP(B59,INSCRITOS!A:D,4,0)),"")</f>
        <v/>
      </c>
      <c r="F59" s="5" t="str">
        <f>IFERROR((VLOOKUP(B59,INSCRITOS!A:F,6,0)),"")</f>
        <v/>
      </c>
      <c r="G59" s="6" t="str">
        <f>IFERROR((VLOOKUP(B59,INSCRITOS!A:H,8,0)),"")</f>
        <v/>
      </c>
      <c r="H59" s="24" t="s">
        <v>257</v>
      </c>
      <c r="I59" s="48"/>
    </row>
    <row r="60" spans="1:9" ht="12.75" customHeight="1" x14ac:dyDescent="0.25">
      <c r="A60" s="1"/>
      <c r="C60" s="1"/>
      <c r="D60" s="1"/>
      <c r="F60" s="1"/>
    </row>
    <row r="61" spans="1:9" ht="18" customHeight="1" x14ac:dyDescent="0.25">
      <c r="A61" s="18" t="s">
        <v>251</v>
      </c>
      <c r="B61" s="16"/>
      <c r="C61" s="18"/>
      <c r="D61" s="18"/>
      <c r="E61" s="18"/>
      <c r="F61" s="18"/>
      <c r="G61" s="18"/>
      <c r="I61" s="18"/>
    </row>
    <row r="62" spans="1:9" x14ac:dyDescent="0.25">
      <c r="A62" s="20" t="s">
        <v>15</v>
      </c>
      <c r="B62" s="20" t="s">
        <v>0</v>
      </c>
      <c r="C62" s="20" t="s">
        <v>1</v>
      </c>
      <c r="D62" s="20" t="s">
        <v>2</v>
      </c>
      <c r="E62" s="20" t="s">
        <v>3</v>
      </c>
      <c r="F62" s="20" t="s">
        <v>5</v>
      </c>
      <c r="G62" s="20" t="s">
        <v>7</v>
      </c>
      <c r="H62" s="22" t="s">
        <v>230</v>
      </c>
      <c r="I62" s="20" t="s">
        <v>16</v>
      </c>
    </row>
    <row r="63" spans="1:9" ht="18" customHeight="1" x14ac:dyDescent="0.25">
      <c r="A63" s="5">
        <v>1</v>
      </c>
      <c r="B63" s="93">
        <v>2345</v>
      </c>
      <c r="C63" s="5">
        <f>IFERROR((VLOOKUP(B63,INSCRITOS!A:B,2,0)),"")</f>
        <v>0</v>
      </c>
      <c r="D63" s="5" t="str">
        <f>IFERROR((VLOOKUP(B63,INSCRITOS!A:C,3,0)),"")</f>
        <v>12/13</v>
      </c>
      <c r="E63" s="6" t="str">
        <f>IFERROR((VLOOKUP(B63,INSCRITOS!A:D,4,0)),"")</f>
        <v>Vasco Andrade Pacheco de Medeiros</v>
      </c>
      <c r="F63" s="5" t="str">
        <f>IFERROR((VLOOKUP(B63,INSCRITOS!A:F,6,0)),"")</f>
        <v>M</v>
      </c>
      <c r="G63" s="6" t="str">
        <f>IFERROR((VLOOKUP(B63,INSCRITOS!A:H,8,0)),"")</f>
        <v>CD Água de Pau</v>
      </c>
      <c r="H63" s="100" t="s">
        <v>291</v>
      </c>
      <c r="I63" s="48">
        <v>100</v>
      </c>
    </row>
    <row r="64" spans="1:9" ht="18" customHeight="1" x14ac:dyDescent="0.25">
      <c r="A64" s="5">
        <v>2</v>
      </c>
      <c r="B64" s="93">
        <v>2329</v>
      </c>
      <c r="C64" s="5">
        <f>IFERROR((VLOOKUP(B64,INSCRITOS!A:B,2,0)),"")</f>
        <v>0</v>
      </c>
      <c r="D64" s="5" t="str">
        <f>IFERROR((VLOOKUP(B64,INSCRITOS!A:C,3,0)),"")</f>
        <v>12/13</v>
      </c>
      <c r="E64" s="6" t="str">
        <f>IFERROR((VLOOKUP(B64,INSCRITOS!A:D,4,0)),"")</f>
        <v>Miguel Carreiro Sousa</v>
      </c>
      <c r="F64" s="5">
        <f>IFERROR((VLOOKUP(B64,INSCRITOS!A:F,6,0)),"")</f>
        <v>0</v>
      </c>
      <c r="G64" s="6" t="str">
        <f>IFERROR((VLOOKUP(B64,INSCRITOS!A:H,8,0)),"")</f>
        <v>CD Água de Pau</v>
      </c>
      <c r="H64" s="100" t="s">
        <v>292</v>
      </c>
      <c r="I64" s="48">
        <v>99</v>
      </c>
    </row>
    <row r="65" spans="1:9" ht="18" customHeight="1" x14ac:dyDescent="0.25">
      <c r="A65" s="1"/>
      <c r="B65" s="94"/>
      <c r="C65" s="1"/>
      <c r="D65" s="1"/>
      <c r="F65" s="1"/>
      <c r="H65" s="32"/>
      <c r="I65" s="62"/>
    </row>
    <row r="66" spans="1:9" ht="18" customHeight="1" x14ac:dyDescent="0.25">
      <c r="A66" s="18" t="s">
        <v>252</v>
      </c>
      <c r="B66" s="95"/>
      <c r="C66" s="18"/>
      <c r="D66" s="18"/>
      <c r="E66" s="18"/>
      <c r="F66" s="18"/>
      <c r="G66" s="18"/>
      <c r="I66" s="18"/>
    </row>
    <row r="67" spans="1:9" x14ac:dyDescent="0.25">
      <c r="A67" s="20" t="s">
        <v>15</v>
      </c>
      <c r="B67" s="20" t="s">
        <v>0</v>
      </c>
      <c r="C67" s="20" t="s">
        <v>1</v>
      </c>
      <c r="D67" s="20" t="s">
        <v>2</v>
      </c>
      <c r="E67" s="20" t="s">
        <v>3</v>
      </c>
      <c r="F67" s="20" t="s">
        <v>5</v>
      </c>
      <c r="G67" s="20" t="s">
        <v>7</v>
      </c>
      <c r="H67" s="22" t="s">
        <v>230</v>
      </c>
      <c r="I67" s="20" t="s">
        <v>16</v>
      </c>
    </row>
    <row r="68" spans="1:9" ht="18" customHeight="1" x14ac:dyDescent="0.25">
      <c r="A68" s="5">
        <v>1</v>
      </c>
      <c r="B68" s="87">
        <v>2304</v>
      </c>
      <c r="C68" s="5">
        <f>IFERROR((VLOOKUP(B68,INSCRITOS!A:B,2,0)),"")</f>
        <v>0</v>
      </c>
      <c r="D68" s="5" t="str">
        <f>IFERROR((VLOOKUP(B68,INSCRITOS!A:C,3,0)),"")</f>
        <v>12/13</v>
      </c>
      <c r="E68" s="6" t="str">
        <f>IFERROR((VLOOKUP(B68,INSCRITOS!A:D,4,0)),"")</f>
        <v>Beatriz Rosa da Cunha</v>
      </c>
      <c r="F68" s="5">
        <f>IFERROR((VLOOKUP(B68,INSCRITOS!A:F,6,0)),"")</f>
        <v>0</v>
      </c>
      <c r="G68" s="6" t="str">
        <f>IFERROR((VLOOKUP(B68,INSCRITOS!A:H,8,0)),"")</f>
        <v>CD Água de Pau</v>
      </c>
      <c r="H68" s="100" t="s">
        <v>296</v>
      </c>
      <c r="I68" s="48">
        <v>100</v>
      </c>
    </row>
    <row r="69" spans="1:9" ht="18" customHeight="1" x14ac:dyDescent="0.25">
      <c r="A69" s="5">
        <v>3</v>
      </c>
      <c r="B69" s="87">
        <v>2316</v>
      </c>
      <c r="C69" s="5">
        <f>IFERROR((VLOOKUP(B69,INSCRITOS!A:B,2,0)),"")</f>
        <v>0</v>
      </c>
      <c r="D69" s="5" t="str">
        <f>IFERROR((VLOOKUP(B69,INSCRITOS!A:C,3,0)),"")</f>
        <v>12/13</v>
      </c>
      <c r="E69" s="6" t="str">
        <f>IFERROR((VLOOKUP(B69,INSCRITOS!A:D,4,0)),"")</f>
        <v>Madalena Cardoso Saraiva</v>
      </c>
      <c r="F69" s="5">
        <f>IFERROR((VLOOKUP(B69,INSCRITOS!A:F,6,0)),"")</f>
        <v>0</v>
      </c>
      <c r="G69" s="6" t="str">
        <f>IFERROR((VLOOKUP(B69,INSCRITOS!A:H,8,0)),"")</f>
        <v>CD Água de Pau</v>
      </c>
      <c r="H69" s="100" t="s">
        <v>297</v>
      </c>
      <c r="I69" s="48">
        <v>99</v>
      </c>
    </row>
    <row r="70" spans="1:9" ht="18" customHeight="1" x14ac:dyDescent="0.25">
      <c r="A70" s="1"/>
      <c r="C70" s="1"/>
      <c r="D70" s="1"/>
      <c r="F70" s="1"/>
    </row>
    <row r="71" spans="1:9" x14ac:dyDescent="0.25">
      <c r="A71" s="18" t="s">
        <v>253</v>
      </c>
      <c r="B71" s="16"/>
      <c r="C71" s="18"/>
      <c r="D71" s="18"/>
      <c r="E71" s="18"/>
      <c r="F71" s="18"/>
      <c r="G71" s="18"/>
      <c r="H71" s="19"/>
      <c r="I71" s="18"/>
    </row>
    <row r="72" spans="1:9" x14ac:dyDescent="0.25">
      <c r="A72" s="20" t="s">
        <v>15</v>
      </c>
      <c r="B72" s="20" t="s">
        <v>0</v>
      </c>
      <c r="C72" s="20" t="s">
        <v>1</v>
      </c>
      <c r="D72" s="20" t="s">
        <v>2</v>
      </c>
      <c r="E72" s="20" t="s">
        <v>3</v>
      </c>
      <c r="F72" s="20" t="s">
        <v>5</v>
      </c>
      <c r="G72" s="20" t="s">
        <v>7</v>
      </c>
      <c r="H72" s="22" t="s">
        <v>230</v>
      </c>
      <c r="I72" s="20" t="s">
        <v>16</v>
      </c>
    </row>
    <row r="73" spans="1:9" ht="18" customHeight="1" x14ac:dyDescent="0.25">
      <c r="A73" s="5">
        <v>1</v>
      </c>
      <c r="B73" s="93">
        <v>2343</v>
      </c>
      <c r="C73" s="5">
        <f>IFERROR((VLOOKUP(B73,INSCRITOS!A:B,2,0)),"")</f>
        <v>0</v>
      </c>
      <c r="D73" s="5" t="str">
        <f>IFERROR((VLOOKUP(B73,INSCRITOS!A:C,3,0)),"")</f>
        <v>14/15</v>
      </c>
      <c r="E73" s="6" t="str">
        <f>IFERROR((VLOOKUP(B73,INSCRITOS!A:D,4,0)),"")</f>
        <v>Tomás Araújo Medeiros</v>
      </c>
      <c r="F73" s="5" t="str">
        <f>IFERROR((VLOOKUP(B73,INSCRITOS!A:F,6,0)),"")</f>
        <v>M</v>
      </c>
      <c r="G73" s="6" t="str">
        <f>IFERROR((VLOOKUP(B73,INSCRITOS!A:H,8,0)),"")</f>
        <v>CD Água de Pau</v>
      </c>
      <c r="H73" s="100" t="s">
        <v>289</v>
      </c>
      <c r="I73" s="67">
        <v>100</v>
      </c>
    </row>
    <row r="74" spans="1:9" ht="18" customHeight="1" x14ac:dyDescent="0.25">
      <c r="A74" s="1"/>
      <c r="B74" s="26"/>
      <c r="C74" s="1"/>
      <c r="D74" s="1"/>
      <c r="F74" s="1"/>
      <c r="H74" s="29"/>
      <c r="I74" s="27"/>
    </row>
    <row r="75" spans="1:9" ht="18" customHeight="1" x14ac:dyDescent="0.25">
      <c r="A75" s="18" t="s">
        <v>254</v>
      </c>
      <c r="B75" s="16"/>
      <c r="C75" s="18"/>
      <c r="D75" s="18"/>
      <c r="E75" s="18"/>
      <c r="F75" s="18"/>
      <c r="G75" s="18"/>
      <c r="H75" s="29"/>
      <c r="I75" s="18"/>
    </row>
    <row r="76" spans="1:9" x14ac:dyDescent="0.25">
      <c r="A76" s="20" t="s">
        <v>15</v>
      </c>
      <c r="B76" s="20" t="s">
        <v>0</v>
      </c>
      <c r="C76" s="20" t="s">
        <v>1</v>
      </c>
      <c r="D76" s="20" t="s">
        <v>2</v>
      </c>
      <c r="E76" s="20" t="s">
        <v>3</v>
      </c>
      <c r="F76" s="20" t="s">
        <v>5</v>
      </c>
      <c r="G76" s="20" t="s">
        <v>7</v>
      </c>
      <c r="H76" s="22" t="s">
        <v>230</v>
      </c>
      <c r="I76" s="20" t="s">
        <v>16</v>
      </c>
    </row>
    <row r="77" spans="1:9" ht="18" customHeight="1" x14ac:dyDescent="0.25">
      <c r="A77" s="5">
        <v>1</v>
      </c>
      <c r="B77" s="93">
        <v>2325</v>
      </c>
      <c r="C77" s="5">
        <f>IFERROR((VLOOKUP(B77,INSCRITOS!A:B,2,0)),"")</f>
        <v>0</v>
      </c>
      <c r="D77" s="5" t="str">
        <f>IFERROR((VLOOKUP(B77,INSCRITOS!A:C,3,0)),"")</f>
        <v>14/15</v>
      </c>
      <c r="E77" s="6" t="str">
        <f>IFERROR((VLOOKUP(B77,INSCRITOS!A:D,4,0)),"")</f>
        <v>Matilde de Fatima Rodrigues Couto</v>
      </c>
      <c r="F77" s="5">
        <f>IFERROR((VLOOKUP(B77,INSCRITOS!A:F,6,0)),"")</f>
        <v>0</v>
      </c>
      <c r="G77" s="6" t="str">
        <f>IFERROR((VLOOKUP(B77,INSCRITOS!A:H,8,0)),"")</f>
        <v>CD Água de Pau</v>
      </c>
      <c r="H77" s="100" t="s">
        <v>293</v>
      </c>
      <c r="I77" s="48">
        <v>100</v>
      </c>
    </row>
    <row r="78" spans="1:9" ht="18" customHeight="1" x14ac:dyDescent="0.25">
      <c r="A78" s="5">
        <v>2</v>
      </c>
      <c r="B78" s="93">
        <v>2330</v>
      </c>
      <c r="C78" s="5">
        <f>IFERROR((VLOOKUP(B78,INSCRITOS!A:B,2,0)),"")</f>
        <v>0</v>
      </c>
      <c r="D78" s="5" t="str">
        <f>IFERROR((VLOOKUP(B78,INSCRITOS!A:C,3,0)),"")</f>
        <v>14/15</v>
      </c>
      <c r="E78" s="6" t="str">
        <f>IFERROR((VLOOKUP(B78,INSCRITOS!A:D,4,0)),"")</f>
        <v>Natacha Machado Furtado</v>
      </c>
      <c r="F78" s="5">
        <f>IFERROR((VLOOKUP(B78,INSCRITOS!A:F,6,0)),"")</f>
        <v>0</v>
      </c>
      <c r="G78" s="6" t="str">
        <f>IFERROR((VLOOKUP(B78,INSCRITOS!A:H,8,0)),"")</f>
        <v>CD Água de Pau</v>
      </c>
      <c r="H78" s="100" t="s">
        <v>290</v>
      </c>
      <c r="I78" s="48">
        <v>99</v>
      </c>
    </row>
    <row r="79" spans="1:9" x14ac:dyDescent="0.25">
      <c r="A79" s="1"/>
      <c r="C79" s="1"/>
      <c r="D79" s="1"/>
      <c r="F79" s="1"/>
      <c r="I79" s="30"/>
    </row>
    <row r="80" spans="1:9" x14ac:dyDescent="0.25">
      <c r="A80" s="18" t="s">
        <v>255</v>
      </c>
      <c r="B80" s="16"/>
      <c r="C80" s="18"/>
      <c r="D80" s="18"/>
      <c r="E80" s="18"/>
      <c r="F80" s="18"/>
      <c r="G80" s="18"/>
      <c r="I80" s="18"/>
    </row>
    <row r="81" spans="1:11" x14ac:dyDescent="0.25">
      <c r="A81" s="20" t="s">
        <v>15</v>
      </c>
      <c r="B81" s="20" t="s">
        <v>0</v>
      </c>
      <c r="C81" s="20" t="s">
        <v>1</v>
      </c>
      <c r="D81" s="20" t="s">
        <v>2</v>
      </c>
      <c r="E81" s="20" t="s">
        <v>3</v>
      </c>
      <c r="F81" s="20" t="s">
        <v>5</v>
      </c>
      <c r="G81" s="20" t="s">
        <v>7</v>
      </c>
      <c r="H81" s="22" t="s">
        <v>230</v>
      </c>
      <c r="I81" s="20" t="s">
        <v>16</v>
      </c>
    </row>
    <row r="82" spans="1:11" ht="15" x14ac:dyDescent="0.25">
      <c r="A82" s="5">
        <v>1</v>
      </c>
      <c r="B82" s="93">
        <v>2340</v>
      </c>
      <c r="C82" s="5">
        <f>IFERROR((VLOOKUP(B82,INSCRITOS!A:B,2,0)),"")</f>
        <v>0</v>
      </c>
      <c r="D82" s="5" t="str">
        <f>IFERROR((VLOOKUP(B82,INSCRITOS!A:C,3,0)),"")</f>
        <v>16/17</v>
      </c>
      <c r="E82" s="6" t="str">
        <f>IFERROR((VLOOKUP(B82,INSCRITOS!A:D,4,0)),"")</f>
        <v>Rihards Bunkovskis</v>
      </c>
      <c r="F82" s="5" t="str">
        <f>IFERROR((VLOOKUP(B82,INSCRITOS!A:F,6,0)),"")</f>
        <v>M</v>
      </c>
      <c r="G82" s="6" t="str">
        <f>IFERROR((VLOOKUP(B82,INSCRITOS!A:H,8,0)),"")</f>
        <v>CD Água de Pau</v>
      </c>
      <c r="H82" s="100" t="s">
        <v>286</v>
      </c>
      <c r="I82" s="48">
        <v>100</v>
      </c>
    </row>
    <row r="83" spans="1:11" ht="15" x14ac:dyDescent="0.25">
      <c r="A83" s="5">
        <v>2</v>
      </c>
      <c r="B83" s="93">
        <v>2301</v>
      </c>
      <c r="C83" s="5">
        <f>IFERROR((VLOOKUP(B83,INSCRITOS!A:B,2,0)),"")</f>
        <v>0</v>
      </c>
      <c r="D83" s="5" t="str">
        <f>IFERROR((VLOOKUP(B83,INSCRITOS!A:C,3,0)),"")</f>
        <v>16/17</v>
      </c>
      <c r="E83" s="6" t="str">
        <f>IFERROR((VLOOKUP(B83,INSCRITOS!A:D,4,0)),"")</f>
        <v>António José Botelho Almeida</v>
      </c>
      <c r="F83" s="5" t="str">
        <f>IFERROR((VLOOKUP(B83,INSCRITOS!A:F,6,0)),"")</f>
        <v>M</v>
      </c>
      <c r="G83" s="6" t="str">
        <f>IFERROR((VLOOKUP(B83,INSCRITOS!A:H,8,0)),"")</f>
        <v>CD Água de Pau</v>
      </c>
      <c r="H83" s="100" t="s">
        <v>287</v>
      </c>
      <c r="I83" s="48">
        <v>99</v>
      </c>
    </row>
    <row r="84" spans="1:11" ht="15" x14ac:dyDescent="0.25">
      <c r="A84" s="5">
        <v>3</v>
      </c>
      <c r="B84" s="93">
        <v>2312</v>
      </c>
      <c r="C84" s="5">
        <f>IFERROR((VLOOKUP(B84,INSCRITOS!A:B,2,0)),"")</f>
        <v>0</v>
      </c>
      <c r="D84" s="5" t="str">
        <f>IFERROR((VLOOKUP(B84,INSCRITOS!A:C,3,0)),"")</f>
        <v>16/17</v>
      </c>
      <c r="E84" s="6" t="str">
        <f>IFERROR((VLOOKUP(B84,INSCRITOS!A:D,4,0)),"")</f>
        <v>João Paulo Galego da Silva Bento</v>
      </c>
      <c r="F84" s="5" t="str">
        <f>IFERROR((VLOOKUP(B84,INSCRITOS!A:F,6,0)),"")</f>
        <v>M</v>
      </c>
      <c r="G84" s="6" t="str">
        <f>IFERROR((VLOOKUP(B84,INSCRITOS!A:H,8,0)),"")</f>
        <v>CD Água de Pau</v>
      </c>
      <c r="H84" s="100" t="s">
        <v>288</v>
      </c>
      <c r="I84" s="31">
        <v>98</v>
      </c>
    </row>
    <row r="85" spans="1:11" x14ac:dyDescent="0.25">
      <c r="A85" s="1"/>
      <c r="C85" s="1"/>
      <c r="D85" s="1"/>
      <c r="F85" s="1"/>
      <c r="H85" s="32"/>
    </row>
    <row r="86" spans="1:11" x14ac:dyDescent="0.25">
      <c r="A86" s="18" t="s">
        <v>256</v>
      </c>
      <c r="B86" s="16"/>
      <c r="C86" s="18"/>
      <c r="D86" s="18"/>
      <c r="E86" s="18"/>
      <c r="F86" s="18"/>
      <c r="G86" s="18"/>
      <c r="I86" s="18"/>
    </row>
    <row r="87" spans="1:11" x14ac:dyDescent="0.25">
      <c r="A87" s="20" t="s">
        <v>15</v>
      </c>
      <c r="B87" s="20" t="s">
        <v>0</v>
      </c>
      <c r="C87" s="20" t="s">
        <v>1</v>
      </c>
      <c r="D87" s="20" t="s">
        <v>2</v>
      </c>
      <c r="E87" s="20" t="s">
        <v>3</v>
      </c>
      <c r="F87" s="20" t="s">
        <v>5</v>
      </c>
      <c r="G87" s="20" t="s">
        <v>7</v>
      </c>
      <c r="H87" s="22" t="s">
        <v>230</v>
      </c>
      <c r="I87" s="20" t="s">
        <v>16</v>
      </c>
    </row>
    <row r="88" spans="1:11" ht="15" x14ac:dyDescent="0.25">
      <c r="A88" s="5">
        <v>1</v>
      </c>
      <c r="B88" s="87">
        <v>2315</v>
      </c>
      <c r="C88" s="5">
        <f>IFERROR((VLOOKUP(B88,INSCRITOS!A:B,2,0)),"")</f>
        <v>0</v>
      </c>
      <c r="D88" s="5" t="str">
        <f>IFERROR((VLOOKUP(B88,INSCRITOS!A:C,3,0)),"")</f>
        <v>16/17</v>
      </c>
      <c r="E88" s="6" t="str">
        <f>IFERROR((VLOOKUP(B88,INSCRITOS!A:D,4,0)),"")</f>
        <v>Leticia Cabral Narciso</v>
      </c>
      <c r="F88" s="5">
        <f>IFERROR((VLOOKUP(B88,INSCRITOS!A:F,6,0)),"")</f>
        <v>0</v>
      </c>
      <c r="G88" s="6" t="str">
        <f>IFERROR((VLOOKUP(B88,INSCRITOS!A:H,8,0)),"")</f>
        <v>CD Água de Pau</v>
      </c>
      <c r="H88" s="100" t="s">
        <v>294</v>
      </c>
      <c r="I88" s="48">
        <v>100</v>
      </c>
      <c r="K88" s="45"/>
    </row>
    <row r="89" spans="1:11" ht="15" x14ac:dyDescent="0.25">
      <c r="A89" s="5">
        <v>2</v>
      </c>
      <c r="B89" s="87">
        <v>2344</v>
      </c>
      <c r="C89" s="5">
        <f>IFERROR((VLOOKUP(B89,INSCRITOS!A:B,2,0)),"")</f>
        <v>0</v>
      </c>
      <c r="D89" s="5" t="str">
        <f>IFERROR((VLOOKUP(B89,INSCRITOS!A:C,3,0)),"")</f>
        <v>16/17</v>
      </c>
      <c r="E89" s="6" t="str">
        <f>IFERROR((VLOOKUP(B89,INSCRITOS!A:D,4,0)),"")</f>
        <v>Vanessa Amaral Pacheco</v>
      </c>
      <c r="F89" s="5">
        <f>IFERROR((VLOOKUP(B89,INSCRITOS!A:F,6,0)),"")</f>
        <v>0</v>
      </c>
      <c r="G89" s="6" t="str">
        <f>IFERROR((VLOOKUP(B89,INSCRITOS!A:H,8,0)),"")</f>
        <v>CD Água de Pau</v>
      </c>
      <c r="H89" s="100" t="s">
        <v>295</v>
      </c>
      <c r="I89" s="48">
        <v>99</v>
      </c>
      <c r="K89" s="45"/>
    </row>
    <row r="90" spans="1:11" ht="15" x14ac:dyDescent="0.25">
      <c r="A90" s="1"/>
      <c r="B90" s="96"/>
      <c r="C90" s="1"/>
      <c r="D90" s="1"/>
      <c r="F90" s="1"/>
      <c r="H90" s="32"/>
      <c r="I90" s="89"/>
      <c r="K90" s="45"/>
    </row>
    <row r="91" spans="1:11" x14ac:dyDescent="0.25">
      <c r="A91" s="1"/>
      <c r="C91" s="1"/>
      <c r="D91" s="1"/>
      <c r="F91" s="1"/>
      <c r="H91" s="32"/>
    </row>
    <row r="92" spans="1:11" x14ac:dyDescent="0.25">
      <c r="F92" s="73" t="s">
        <v>17</v>
      </c>
      <c r="G92" s="74"/>
      <c r="H92" s="75"/>
    </row>
    <row r="93" spans="1:11" x14ac:dyDescent="0.25">
      <c r="F93" s="97" t="s">
        <v>15</v>
      </c>
      <c r="G93" s="98" t="s">
        <v>7</v>
      </c>
      <c r="H93" s="97" t="s">
        <v>16</v>
      </c>
    </row>
    <row r="94" spans="1:11" x14ac:dyDescent="0.25">
      <c r="F94" s="91">
        <v>1</v>
      </c>
      <c r="G94" s="6" t="s">
        <v>285</v>
      </c>
      <c r="H94" s="99">
        <v>1193</v>
      </c>
    </row>
    <row r="95" spans="1:11" x14ac:dyDescent="0.25">
      <c r="F95" s="91">
        <v>2</v>
      </c>
      <c r="G95" s="36"/>
      <c r="H95" s="99"/>
    </row>
    <row r="96" spans="1:11" x14ac:dyDescent="0.25">
      <c r="F96" s="91">
        <v>3</v>
      </c>
      <c r="G96" s="36"/>
      <c r="H96" s="99"/>
    </row>
  </sheetData>
  <sortState ref="F129:H135">
    <sortCondition descending="1" ref="H129:H135"/>
  </sortState>
  <mergeCells count="1">
    <mergeCell ref="F92:H92"/>
  </mergeCells>
  <printOptions horizontalCentered="1"/>
  <pageMargins left="0.51180555555555496" right="0.196527777777778" top="0.55138888888888904" bottom="0.35416666666666702" header="0.51180555555555496" footer="0.51180555555555496"/>
  <pageSetup paperSize="9" scale="88" firstPageNumber="0" fitToHeight="0" orientation="portrait" horizontalDpi="300" verticalDpi="300" r:id="rId1"/>
  <rowBreaks count="4" manualBreakCount="4">
    <brk id="29" max="16383" man="1"/>
    <brk id="60" max="16383" man="1"/>
    <brk id="69" max="16383" man="1"/>
    <brk id="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16" sqref="B16"/>
    </sheetView>
  </sheetViews>
  <sheetFormatPr defaultRowHeight="15" x14ac:dyDescent="0.25"/>
  <cols>
    <col min="1" max="1" width="7.42578125" customWidth="1"/>
    <col min="2" max="2" width="29.42578125" bestFit="1" customWidth="1"/>
    <col min="6" max="6" width="17.28515625" customWidth="1"/>
  </cols>
  <sheetData>
    <row r="1" spans="1:6" ht="15.75" x14ac:dyDescent="0.25">
      <c r="A1" s="10" t="s">
        <v>258</v>
      </c>
      <c r="B1" s="11"/>
      <c r="C1" s="12"/>
      <c r="D1" s="12"/>
      <c r="E1" s="10"/>
      <c r="F1" s="10"/>
    </row>
    <row r="2" spans="1:6" ht="15.75" x14ac:dyDescent="0.25">
      <c r="A2" s="10" t="s">
        <v>259</v>
      </c>
      <c r="B2" s="11"/>
      <c r="C2" s="12"/>
      <c r="D2" s="12"/>
      <c r="E2" s="10"/>
      <c r="F2" s="10"/>
    </row>
    <row r="3" spans="1:6" ht="15.75" x14ac:dyDescent="0.25">
      <c r="A3" s="41"/>
      <c r="B3" s="41"/>
      <c r="C3" s="41"/>
    </row>
    <row r="4" spans="1:6" ht="15.75" x14ac:dyDescent="0.25">
      <c r="A4" s="76" t="s">
        <v>17</v>
      </c>
      <c r="B4" s="76"/>
      <c r="C4" s="76"/>
    </row>
    <row r="5" spans="1:6" ht="15.75" x14ac:dyDescent="0.25">
      <c r="A5" s="42"/>
    </row>
    <row r="6" spans="1:6" ht="15.75" x14ac:dyDescent="0.25">
      <c r="A6" s="77" t="s">
        <v>17</v>
      </c>
      <c r="B6" s="77"/>
      <c r="C6" s="77"/>
    </row>
    <row r="7" spans="1:6" ht="15.75" x14ac:dyDescent="0.25">
      <c r="A7" s="33" t="s">
        <v>15</v>
      </c>
      <c r="B7" s="34" t="s">
        <v>7</v>
      </c>
      <c r="C7" s="33" t="s">
        <v>16</v>
      </c>
    </row>
    <row r="8" spans="1:6" x14ac:dyDescent="0.25">
      <c r="A8" s="35">
        <v>1</v>
      </c>
      <c r="B8" s="6" t="s">
        <v>285</v>
      </c>
      <c r="C8" s="37">
        <f>SUMIF('Escalões Jov'!G:G,'Clubes Jov'!B8,'Escalões Jov'!I:I)</f>
        <v>1193</v>
      </c>
      <c r="F8" s="70"/>
    </row>
    <row r="9" spans="1:6" x14ac:dyDescent="0.25">
      <c r="A9" s="35">
        <v>2</v>
      </c>
      <c r="B9" s="47"/>
      <c r="C9" s="37">
        <f>SUMIF('Escalões Jov'!G:G,'Clubes Jov'!B9,'Escalões Jov'!I:I)</f>
        <v>0</v>
      </c>
      <c r="F9" s="70"/>
    </row>
    <row r="10" spans="1:6" x14ac:dyDescent="0.25">
      <c r="A10" s="35">
        <v>3</v>
      </c>
      <c r="B10" s="47"/>
      <c r="C10" s="37">
        <f>SUMIF('Escalões Jov'!G:G,'Clubes Jov'!B10,'Escalões Jov'!I:I)</f>
        <v>0</v>
      </c>
      <c r="F10" s="70"/>
    </row>
    <row r="11" spans="1:6" x14ac:dyDescent="0.25">
      <c r="A11" s="35">
        <v>4</v>
      </c>
      <c r="B11" s="47"/>
      <c r="C11" s="37">
        <f>SUMIF('Escalões Jov'!G:G,'Clubes Jov'!B11,'Escalões Jov'!I:I)</f>
        <v>0</v>
      </c>
      <c r="F11" s="70"/>
    </row>
    <row r="12" spans="1:6" x14ac:dyDescent="0.25">
      <c r="A12" s="35">
        <v>5</v>
      </c>
      <c r="B12" s="47"/>
      <c r="C12" s="37">
        <f>SUMIF('Escalões Jov'!G:G,'Clubes Jov'!B12,'Escalões Jov'!I:I)</f>
        <v>0</v>
      </c>
      <c r="F12" s="70"/>
    </row>
    <row r="13" spans="1:6" x14ac:dyDescent="0.25">
      <c r="A13" s="35">
        <v>6</v>
      </c>
      <c r="B13" s="47"/>
      <c r="C13" s="37">
        <f>SUMIF('Escalões Jov'!G:G,'Clubes Jov'!B13,'Escalões Jov'!I:I)</f>
        <v>0</v>
      </c>
      <c r="F13" s="70"/>
    </row>
    <row r="14" spans="1:6" x14ac:dyDescent="0.25">
      <c r="A14" s="35">
        <v>7</v>
      </c>
      <c r="B14" s="47"/>
      <c r="C14" s="37">
        <f>SUMIF('Escalões Jov'!G:G,'Clubes Jov'!B14,'Escalões Jov'!I:I)</f>
        <v>0</v>
      </c>
      <c r="F14" s="70"/>
    </row>
    <row r="15" spans="1:6" x14ac:dyDescent="0.25">
      <c r="F15" s="70"/>
    </row>
  </sheetData>
  <mergeCells count="2">
    <mergeCell ref="A4:C4"/>
    <mergeCell ref="A6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2"/>
  <sheetViews>
    <sheetView workbookViewId="0">
      <selection activeCell="E18" sqref="E18"/>
    </sheetView>
  </sheetViews>
  <sheetFormatPr defaultRowHeight="15" x14ac:dyDescent="0.25"/>
  <cols>
    <col min="2" max="2" width="9.140625" style="69"/>
  </cols>
  <sheetData>
    <row r="1" spans="1:2" x14ac:dyDescent="0.25">
      <c r="A1" s="43"/>
      <c r="B1" s="44" t="s">
        <v>18</v>
      </c>
    </row>
    <row r="2" spans="1:2" x14ac:dyDescent="0.25">
      <c r="A2" s="43" t="s">
        <v>19</v>
      </c>
      <c r="B2" s="66">
        <v>100</v>
      </c>
    </row>
    <row r="3" spans="1:2" x14ac:dyDescent="0.25">
      <c r="A3" s="43" t="s">
        <v>20</v>
      </c>
      <c r="B3" s="67">
        <v>99</v>
      </c>
    </row>
    <row r="4" spans="1:2" x14ac:dyDescent="0.25">
      <c r="A4" s="43" t="s">
        <v>21</v>
      </c>
      <c r="B4" s="67">
        <v>98</v>
      </c>
    </row>
    <row r="5" spans="1:2" x14ac:dyDescent="0.25">
      <c r="A5" s="43" t="s">
        <v>22</v>
      </c>
      <c r="B5" s="66">
        <v>97</v>
      </c>
    </row>
    <row r="6" spans="1:2" x14ac:dyDescent="0.25">
      <c r="A6" s="43" t="s">
        <v>23</v>
      </c>
      <c r="B6" s="67">
        <v>96</v>
      </c>
    </row>
    <row r="7" spans="1:2" x14ac:dyDescent="0.25">
      <c r="A7" s="43" t="s">
        <v>24</v>
      </c>
      <c r="B7" s="67">
        <v>95</v>
      </c>
    </row>
    <row r="8" spans="1:2" x14ac:dyDescent="0.25">
      <c r="A8" s="43" t="s">
        <v>25</v>
      </c>
      <c r="B8" s="66">
        <v>94</v>
      </c>
    </row>
    <row r="9" spans="1:2" x14ac:dyDescent="0.25">
      <c r="A9" s="43" t="s">
        <v>26</v>
      </c>
      <c r="B9" s="67">
        <v>93</v>
      </c>
    </row>
    <row r="10" spans="1:2" x14ac:dyDescent="0.25">
      <c r="A10" s="43" t="s">
        <v>27</v>
      </c>
      <c r="B10" s="67">
        <v>92</v>
      </c>
    </row>
    <row r="11" spans="1:2" x14ac:dyDescent="0.25">
      <c r="A11" s="43" t="s">
        <v>28</v>
      </c>
      <c r="B11" s="66">
        <v>91</v>
      </c>
    </row>
    <row r="12" spans="1:2" x14ac:dyDescent="0.25">
      <c r="A12" s="43" t="s">
        <v>29</v>
      </c>
      <c r="B12" s="67">
        <v>90</v>
      </c>
    </row>
    <row r="13" spans="1:2" x14ac:dyDescent="0.25">
      <c r="A13" s="43" t="s">
        <v>30</v>
      </c>
      <c r="B13" s="67">
        <v>89</v>
      </c>
    </row>
    <row r="14" spans="1:2" x14ac:dyDescent="0.25">
      <c r="A14" s="43" t="s">
        <v>31</v>
      </c>
      <c r="B14" s="66">
        <v>88</v>
      </c>
    </row>
    <row r="15" spans="1:2" x14ac:dyDescent="0.25">
      <c r="A15" s="43" t="s">
        <v>32</v>
      </c>
      <c r="B15" s="67">
        <v>87</v>
      </c>
    </row>
    <row r="16" spans="1:2" x14ac:dyDescent="0.25">
      <c r="A16" s="43" t="s">
        <v>33</v>
      </c>
      <c r="B16" s="67">
        <v>86</v>
      </c>
    </row>
    <row r="17" spans="1:2" x14ac:dyDescent="0.25">
      <c r="A17" s="43" t="s">
        <v>34</v>
      </c>
      <c r="B17" s="66">
        <v>85</v>
      </c>
    </row>
    <row r="18" spans="1:2" x14ac:dyDescent="0.25">
      <c r="A18" s="43" t="s">
        <v>35</v>
      </c>
      <c r="B18" s="67">
        <v>84</v>
      </c>
    </row>
    <row r="19" spans="1:2" x14ac:dyDescent="0.25">
      <c r="A19" s="43" t="s">
        <v>36</v>
      </c>
      <c r="B19" s="67">
        <v>83</v>
      </c>
    </row>
    <row r="20" spans="1:2" x14ac:dyDescent="0.25">
      <c r="A20" s="43" t="s">
        <v>37</v>
      </c>
      <c r="B20" s="66">
        <v>82</v>
      </c>
    </row>
    <row r="21" spans="1:2" x14ac:dyDescent="0.25">
      <c r="A21" s="43" t="s">
        <v>38</v>
      </c>
      <c r="B21" s="67">
        <v>81</v>
      </c>
    </row>
    <row r="22" spans="1:2" x14ac:dyDescent="0.25">
      <c r="A22" s="43" t="s">
        <v>39</v>
      </c>
      <c r="B22" s="67">
        <v>80</v>
      </c>
    </row>
    <row r="23" spans="1:2" x14ac:dyDescent="0.25">
      <c r="A23" s="43" t="s">
        <v>40</v>
      </c>
      <c r="B23" s="66">
        <v>79</v>
      </c>
    </row>
    <row r="24" spans="1:2" x14ac:dyDescent="0.25">
      <c r="A24" s="43" t="s">
        <v>41</v>
      </c>
      <c r="B24" s="67">
        <v>78</v>
      </c>
    </row>
    <row r="25" spans="1:2" x14ac:dyDescent="0.25">
      <c r="A25" s="43" t="s">
        <v>42</v>
      </c>
      <c r="B25" s="67">
        <v>77</v>
      </c>
    </row>
    <row r="26" spans="1:2" x14ac:dyDescent="0.25">
      <c r="A26" s="43" t="s">
        <v>43</v>
      </c>
      <c r="B26" s="66">
        <v>76</v>
      </c>
    </row>
    <row r="27" spans="1:2" x14ac:dyDescent="0.25">
      <c r="A27" s="43" t="s">
        <v>44</v>
      </c>
      <c r="B27" s="67">
        <v>75</v>
      </c>
    </row>
    <row r="28" spans="1:2" x14ac:dyDescent="0.25">
      <c r="A28" s="43" t="s">
        <v>45</v>
      </c>
      <c r="B28" s="67">
        <v>74</v>
      </c>
    </row>
    <row r="29" spans="1:2" x14ac:dyDescent="0.25">
      <c r="A29" s="43" t="s">
        <v>46</v>
      </c>
      <c r="B29" s="66">
        <v>73</v>
      </c>
    </row>
    <row r="30" spans="1:2" x14ac:dyDescent="0.25">
      <c r="A30" s="43" t="s">
        <v>47</v>
      </c>
      <c r="B30" s="67">
        <v>72</v>
      </c>
    </row>
    <row r="31" spans="1:2" x14ac:dyDescent="0.25">
      <c r="A31" s="43" t="s">
        <v>48</v>
      </c>
      <c r="B31" s="67">
        <v>71</v>
      </c>
    </row>
    <row r="32" spans="1:2" x14ac:dyDescent="0.25">
      <c r="A32" s="43" t="s">
        <v>49</v>
      </c>
      <c r="B32" s="66">
        <v>70</v>
      </c>
    </row>
    <row r="33" spans="1:2" x14ac:dyDescent="0.25">
      <c r="A33" s="43" t="s">
        <v>50</v>
      </c>
      <c r="B33" s="67">
        <v>69</v>
      </c>
    </row>
    <row r="34" spans="1:2" x14ac:dyDescent="0.25">
      <c r="A34" s="43" t="s">
        <v>51</v>
      </c>
      <c r="B34" s="67">
        <v>68</v>
      </c>
    </row>
    <row r="35" spans="1:2" x14ac:dyDescent="0.25">
      <c r="A35" s="43" t="s">
        <v>52</v>
      </c>
      <c r="B35" s="66">
        <v>67</v>
      </c>
    </row>
    <row r="36" spans="1:2" x14ac:dyDescent="0.25">
      <c r="A36" s="43" t="s">
        <v>53</v>
      </c>
      <c r="B36" s="67">
        <v>66</v>
      </c>
    </row>
    <row r="37" spans="1:2" x14ac:dyDescent="0.25">
      <c r="A37" s="43" t="s">
        <v>54</v>
      </c>
      <c r="B37" s="67">
        <v>65</v>
      </c>
    </row>
    <row r="38" spans="1:2" x14ac:dyDescent="0.25">
      <c r="A38" s="43" t="s">
        <v>55</v>
      </c>
      <c r="B38" s="66">
        <v>64</v>
      </c>
    </row>
    <row r="39" spans="1:2" x14ac:dyDescent="0.25">
      <c r="A39" s="43" t="s">
        <v>56</v>
      </c>
      <c r="B39" s="67">
        <v>63</v>
      </c>
    </row>
    <row r="40" spans="1:2" x14ac:dyDescent="0.25">
      <c r="A40" s="43" t="s">
        <v>57</v>
      </c>
      <c r="B40" s="67">
        <v>62</v>
      </c>
    </row>
    <row r="41" spans="1:2" x14ac:dyDescent="0.25">
      <c r="A41" s="43" t="s">
        <v>58</v>
      </c>
      <c r="B41" s="66">
        <v>61</v>
      </c>
    </row>
    <row r="42" spans="1:2" x14ac:dyDescent="0.25">
      <c r="A42" s="43" t="s">
        <v>59</v>
      </c>
      <c r="B42" s="67">
        <v>60</v>
      </c>
    </row>
    <row r="43" spans="1:2" x14ac:dyDescent="0.25">
      <c r="A43" s="43" t="s">
        <v>60</v>
      </c>
      <c r="B43" s="67">
        <v>59</v>
      </c>
    </row>
    <row r="44" spans="1:2" x14ac:dyDescent="0.25">
      <c r="A44" s="43" t="s">
        <v>61</v>
      </c>
      <c r="B44" s="66">
        <v>58</v>
      </c>
    </row>
    <row r="45" spans="1:2" x14ac:dyDescent="0.25">
      <c r="A45" s="43" t="s">
        <v>62</v>
      </c>
      <c r="B45" s="67">
        <v>57</v>
      </c>
    </row>
    <row r="46" spans="1:2" x14ac:dyDescent="0.25">
      <c r="A46" s="43" t="s">
        <v>63</v>
      </c>
      <c r="B46" s="67">
        <v>56</v>
      </c>
    </row>
    <row r="47" spans="1:2" x14ac:dyDescent="0.25">
      <c r="A47" s="43" t="s">
        <v>64</v>
      </c>
      <c r="B47" s="66">
        <v>55</v>
      </c>
    </row>
    <row r="48" spans="1:2" x14ac:dyDescent="0.25">
      <c r="A48" s="43" t="s">
        <v>65</v>
      </c>
      <c r="B48" s="67">
        <v>54</v>
      </c>
    </row>
    <row r="49" spans="1:2" x14ac:dyDescent="0.25">
      <c r="A49" s="43" t="s">
        <v>66</v>
      </c>
      <c r="B49" s="67">
        <v>53</v>
      </c>
    </row>
    <row r="50" spans="1:2" x14ac:dyDescent="0.25">
      <c r="A50" s="43" t="s">
        <v>67</v>
      </c>
      <c r="B50" s="66">
        <v>52</v>
      </c>
    </row>
    <row r="51" spans="1:2" x14ac:dyDescent="0.25">
      <c r="A51" s="43" t="s">
        <v>68</v>
      </c>
      <c r="B51" s="67">
        <v>51</v>
      </c>
    </row>
    <row r="52" spans="1:2" x14ac:dyDescent="0.25">
      <c r="A52" s="43" t="s">
        <v>69</v>
      </c>
      <c r="B52" s="67">
        <v>50</v>
      </c>
    </row>
    <row r="53" spans="1:2" x14ac:dyDescent="0.25">
      <c r="A53" s="43" t="s">
        <v>70</v>
      </c>
      <c r="B53" s="66">
        <v>49</v>
      </c>
    </row>
    <row r="54" spans="1:2" x14ac:dyDescent="0.25">
      <c r="A54" s="43" t="s">
        <v>71</v>
      </c>
      <c r="B54" s="67">
        <v>48</v>
      </c>
    </row>
    <row r="55" spans="1:2" x14ac:dyDescent="0.25">
      <c r="A55" s="43" t="s">
        <v>72</v>
      </c>
      <c r="B55" s="67">
        <v>47</v>
      </c>
    </row>
    <row r="56" spans="1:2" x14ac:dyDescent="0.25">
      <c r="A56" s="43" t="s">
        <v>73</v>
      </c>
      <c r="B56" s="66">
        <v>46</v>
      </c>
    </row>
    <row r="57" spans="1:2" x14ac:dyDescent="0.25">
      <c r="A57" s="43" t="s">
        <v>74</v>
      </c>
      <c r="B57" s="67">
        <v>45</v>
      </c>
    </row>
    <row r="58" spans="1:2" x14ac:dyDescent="0.25">
      <c r="A58" s="43" t="s">
        <v>75</v>
      </c>
      <c r="B58" s="67">
        <v>44</v>
      </c>
    </row>
    <row r="59" spans="1:2" x14ac:dyDescent="0.25">
      <c r="A59" s="43" t="s">
        <v>76</v>
      </c>
      <c r="B59" s="66">
        <v>43</v>
      </c>
    </row>
    <row r="60" spans="1:2" x14ac:dyDescent="0.25">
      <c r="A60" s="43" t="s">
        <v>77</v>
      </c>
      <c r="B60" s="67">
        <v>42</v>
      </c>
    </row>
    <row r="61" spans="1:2" x14ac:dyDescent="0.25">
      <c r="A61" s="43" t="s">
        <v>78</v>
      </c>
      <c r="B61" s="67">
        <v>41</v>
      </c>
    </row>
    <row r="62" spans="1:2" x14ac:dyDescent="0.25">
      <c r="A62" s="43" t="s">
        <v>79</v>
      </c>
      <c r="B62" s="66">
        <v>40</v>
      </c>
    </row>
    <row r="63" spans="1:2" x14ac:dyDescent="0.25">
      <c r="A63" s="43" t="s">
        <v>80</v>
      </c>
      <c r="B63" s="67">
        <v>39</v>
      </c>
    </row>
    <row r="64" spans="1:2" x14ac:dyDescent="0.25">
      <c r="A64" s="43" t="s">
        <v>81</v>
      </c>
      <c r="B64" s="67">
        <v>38</v>
      </c>
    </row>
    <row r="65" spans="1:2" x14ac:dyDescent="0.25">
      <c r="A65" s="43" t="s">
        <v>82</v>
      </c>
      <c r="B65" s="66">
        <v>37</v>
      </c>
    </row>
    <row r="66" spans="1:2" x14ac:dyDescent="0.25">
      <c r="A66" s="43" t="s">
        <v>83</v>
      </c>
      <c r="B66" s="67">
        <v>36</v>
      </c>
    </row>
    <row r="67" spans="1:2" x14ac:dyDescent="0.25">
      <c r="A67" s="43" t="s">
        <v>84</v>
      </c>
      <c r="B67" s="67">
        <v>35</v>
      </c>
    </row>
    <row r="68" spans="1:2" x14ac:dyDescent="0.25">
      <c r="A68" s="43" t="s">
        <v>85</v>
      </c>
      <c r="B68" s="66">
        <v>34</v>
      </c>
    </row>
    <row r="69" spans="1:2" x14ac:dyDescent="0.25">
      <c r="A69" s="43" t="s">
        <v>86</v>
      </c>
      <c r="B69" s="67">
        <v>33</v>
      </c>
    </row>
    <row r="70" spans="1:2" x14ac:dyDescent="0.25">
      <c r="A70" s="43" t="s">
        <v>87</v>
      </c>
      <c r="B70" s="67">
        <v>32</v>
      </c>
    </row>
    <row r="71" spans="1:2" x14ac:dyDescent="0.25">
      <c r="A71" s="43" t="s">
        <v>88</v>
      </c>
      <c r="B71" s="66">
        <v>31</v>
      </c>
    </row>
    <row r="72" spans="1:2" x14ac:dyDescent="0.25">
      <c r="A72" s="43" t="s">
        <v>89</v>
      </c>
      <c r="B72" s="67">
        <v>30</v>
      </c>
    </row>
    <row r="73" spans="1:2" x14ac:dyDescent="0.25">
      <c r="A73" s="43" t="s">
        <v>90</v>
      </c>
      <c r="B73" s="67">
        <v>29</v>
      </c>
    </row>
    <row r="74" spans="1:2" x14ac:dyDescent="0.25">
      <c r="A74" s="43" t="s">
        <v>91</v>
      </c>
      <c r="B74" s="66">
        <v>28</v>
      </c>
    </row>
    <row r="75" spans="1:2" x14ac:dyDescent="0.25">
      <c r="A75" s="43" t="s">
        <v>92</v>
      </c>
      <c r="B75" s="67">
        <v>27</v>
      </c>
    </row>
    <row r="76" spans="1:2" x14ac:dyDescent="0.25">
      <c r="A76" s="43" t="s">
        <v>93</v>
      </c>
      <c r="B76" s="67">
        <v>26</v>
      </c>
    </row>
    <row r="77" spans="1:2" x14ac:dyDescent="0.25">
      <c r="A77" s="43" t="s">
        <v>94</v>
      </c>
      <c r="B77" s="66">
        <v>25</v>
      </c>
    </row>
    <row r="78" spans="1:2" x14ac:dyDescent="0.25">
      <c r="A78" s="43" t="s">
        <v>95</v>
      </c>
      <c r="B78" s="67">
        <v>24</v>
      </c>
    </row>
    <row r="79" spans="1:2" x14ac:dyDescent="0.25">
      <c r="A79" s="43" t="s">
        <v>96</v>
      </c>
      <c r="B79" s="67">
        <v>23</v>
      </c>
    </row>
    <row r="80" spans="1:2" x14ac:dyDescent="0.25">
      <c r="A80" s="43" t="s">
        <v>97</v>
      </c>
      <c r="B80" s="66">
        <v>22</v>
      </c>
    </row>
    <row r="81" spans="1:2" x14ac:dyDescent="0.25">
      <c r="A81" s="43" t="s">
        <v>98</v>
      </c>
      <c r="B81" s="67">
        <v>21</v>
      </c>
    </row>
    <row r="82" spans="1:2" x14ac:dyDescent="0.25">
      <c r="A82" s="43" t="s">
        <v>99</v>
      </c>
      <c r="B82" s="67">
        <v>20</v>
      </c>
    </row>
    <row r="83" spans="1:2" x14ac:dyDescent="0.25">
      <c r="A83" s="43" t="s">
        <v>100</v>
      </c>
      <c r="B83" s="66">
        <v>19</v>
      </c>
    </row>
    <row r="84" spans="1:2" x14ac:dyDescent="0.25">
      <c r="A84" s="43" t="s">
        <v>101</v>
      </c>
      <c r="B84" s="67">
        <v>18</v>
      </c>
    </row>
    <row r="85" spans="1:2" x14ac:dyDescent="0.25">
      <c r="A85" s="43" t="s">
        <v>102</v>
      </c>
      <c r="B85" s="67">
        <v>17</v>
      </c>
    </row>
    <row r="86" spans="1:2" x14ac:dyDescent="0.25">
      <c r="A86" s="43" t="s">
        <v>103</v>
      </c>
      <c r="B86" s="66">
        <v>16</v>
      </c>
    </row>
    <row r="87" spans="1:2" x14ac:dyDescent="0.25">
      <c r="A87" s="43" t="s">
        <v>104</v>
      </c>
      <c r="B87" s="67">
        <v>15</v>
      </c>
    </row>
    <row r="88" spans="1:2" x14ac:dyDescent="0.25">
      <c r="A88" s="43" t="s">
        <v>105</v>
      </c>
      <c r="B88" s="67">
        <v>14</v>
      </c>
    </row>
    <row r="89" spans="1:2" x14ac:dyDescent="0.25">
      <c r="A89" s="43" t="s">
        <v>106</v>
      </c>
      <c r="B89" s="66">
        <v>13</v>
      </c>
    </row>
    <row r="90" spans="1:2" x14ac:dyDescent="0.25">
      <c r="A90" s="43" t="s">
        <v>107</v>
      </c>
      <c r="B90" s="67">
        <v>12</v>
      </c>
    </row>
    <row r="91" spans="1:2" x14ac:dyDescent="0.25">
      <c r="A91" s="43" t="s">
        <v>108</v>
      </c>
      <c r="B91" s="67">
        <v>11</v>
      </c>
    </row>
    <row r="92" spans="1:2" x14ac:dyDescent="0.25">
      <c r="A92" s="43" t="s">
        <v>109</v>
      </c>
      <c r="B92" s="66">
        <v>10</v>
      </c>
    </row>
    <row r="93" spans="1:2" x14ac:dyDescent="0.25">
      <c r="A93" s="43" t="s">
        <v>110</v>
      </c>
      <c r="B93" s="67">
        <v>9</v>
      </c>
    </row>
    <row r="94" spans="1:2" x14ac:dyDescent="0.25">
      <c r="A94" s="43" t="s">
        <v>111</v>
      </c>
      <c r="B94" s="67">
        <v>8</v>
      </c>
    </row>
    <row r="95" spans="1:2" x14ac:dyDescent="0.25">
      <c r="A95" s="43" t="s">
        <v>112</v>
      </c>
      <c r="B95" s="66">
        <v>7</v>
      </c>
    </row>
    <row r="96" spans="1:2" x14ac:dyDescent="0.25">
      <c r="A96" s="43" t="s">
        <v>113</v>
      </c>
      <c r="B96" s="67">
        <v>6</v>
      </c>
    </row>
    <row r="97" spans="1:2" x14ac:dyDescent="0.25">
      <c r="A97" s="43" t="s">
        <v>114</v>
      </c>
      <c r="B97" s="67">
        <v>5</v>
      </c>
    </row>
    <row r="98" spans="1:2" x14ac:dyDescent="0.25">
      <c r="A98" s="43" t="s">
        <v>115</v>
      </c>
      <c r="B98" s="66">
        <v>4</v>
      </c>
    </row>
    <row r="99" spans="1:2" x14ac:dyDescent="0.25">
      <c r="A99" s="43" t="s">
        <v>116</v>
      </c>
      <c r="B99" s="67">
        <v>3</v>
      </c>
    </row>
    <row r="100" spans="1:2" x14ac:dyDescent="0.25">
      <c r="A100" s="43" t="s">
        <v>117</v>
      </c>
      <c r="B100" s="67">
        <v>2</v>
      </c>
    </row>
    <row r="101" spans="1:2" x14ac:dyDescent="0.25">
      <c r="A101" s="43" t="s">
        <v>118</v>
      </c>
      <c r="B101" s="68">
        <v>1</v>
      </c>
    </row>
    <row r="102" spans="1:2" x14ac:dyDescent="0.25">
      <c r="A102" s="43" t="s">
        <v>119</v>
      </c>
      <c r="B102" s="68">
        <v>1</v>
      </c>
    </row>
    <row r="103" spans="1:2" x14ac:dyDescent="0.25">
      <c r="A103" s="43" t="s">
        <v>120</v>
      </c>
      <c r="B103" s="68">
        <v>1</v>
      </c>
    </row>
    <row r="104" spans="1:2" x14ac:dyDescent="0.25">
      <c r="A104" s="43" t="s">
        <v>121</v>
      </c>
      <c r="B104" s="68">
        <v>1</v>
      </c>
    </row>
    <row r="105" spans="1:2" x14ac:dyDescent="0.25">
      <c r="A105" s="43" t="s">
        <v>122</v>
      </c>
      <c r="B105" s="68">
        <v>1</v>
      </c>
    </row>
    <row r="106" spans="1:2" x14ac:dyDescent="0.25">
      <c r="A106" s="43" t="s">
        <v>123</v>
      </c>
      <c r="B106" s="68">
        <v>1</v>
      </c>
    </row>
    <row r="107" spans="1:2" x14ac:dyDescent="0.25">
      <c r="A107" s="43" t="s">
        <v>124</v>
      </c>
      <c r="B107" s="68">
        <v>1</v>
      </c>
    </row>
    <row r="108" spans="1:2" x14ac:dyDescent="0.25">
      <c r="A108" s="43" t="s">
        <v>125</v>
      </c>
      <c r="B108" s="68">
        <v>1</v>
      </c>
    </row>
    <row r="109" spans="1:2" x14ac:dyDescent="0.25">
      <c r="A109" s="43" t="s">
        <v>126</v>
      </c>
      <c r="B109" s="68">
        <v>1</v>
      </c>
    </row>
    <row r="110" spans="1:2" x14ac:dyDescent="0.25">
      <c r="A110" s="43" t="s">
        <v>127</v>
      </c>
      <c r="B110" s="68">
        <v>1</v>
      </c>
    </row>
    <row r="111" spans="1:2" x14ac:dyDescent="0.25">
      <c r="A111" s="43" t="s">
        <v>128</v>
      </c>
      <c r="B111" s="68">
        <v>1</v>
      </c>
    </row>
    <row r="112" spans="1:2" x14ac:dyDescent="0.25">
      <c r="A112" s="43" t="s">
        <v>129</v>
      </c>
      <c r="B112" s="68">
        <v>1</v>
      </c>
    </row>
    <row r="113" spans="1:2" x14ac:dyDescent="0.25">
      <c r="A113" s="43" t="s">
        <v>130</v>
      </c>
      <c r="B113" s="68">
        <v>1</v>
      </c>
    </row>
    <row r="114" spans="1:2" x14ac:dyDescent="0.25">
      <c r="A114" s="43" t="s">
        <v>131</v>
      </c>
      <c r="B114" s="68">
        <v>1</v>
      </c>
    </row>
    <row r="115" spans="1:2" x14ac:dyDescent="0.25">
      <c r="A115" s="43" t="s">
        <v>132</v>
      </c>
      <c r="B115" s="68">
        <v>1</v>
      </c>
    </row>
    <row r="116" spans="1:2" x14ac:dyDescent="0.25">
      <c r="A116" s="43" t="s">
        <v>133</v>
      </c>
      <c r="B116" s="68">
        <v>1</v>
      </c>
    </row>
    <row r="117" spans="1:2" x14ac:dyDescent="0.25">
      <c r="A117" s="43" t="s">
        <v>134</v>
      </c>
      <c r="B117" s="68">
        <v>1</v>
      </c>
    </row>
    <row r="118" spans="1:2" x14ac:dyDescent="0.25">
      <c r="A118" s="43" t="s">
        <v>135</v>
      </c>
      <c r="B118" s="68">
        <v>1</v>
      </c>
    </row>
    <row r="119" spans="1:2" x14ac:dyDescent="0.25">
      <c r="A119" s="43" t="s">
        <v>136</v>
      </c>
      <c r="B119" s="68">
        <v>1</v>
      </c>
    </row>
    <row r="120" spans="1:2" x14ac:dyDescent="0.25">
      <c r="A120" s="43" t="s">
        <v>137</v>
      </c>
      <c r="B120" s="68">
        <v>1</v>
      </c>
    </row>
    <row r="121" spans="1:2" x14ac:dyDescent="0.25">
      <c r="A121" s="43" t="s">
        <v>138</v>
      </c>
      <c r="B121" s="68">
        <v>1</v>
      </c>
    </row>
    <row r="122" spans="1:2" x14ac:dyDescent="0.25">
      <c r="A122" s="43" t="s">
        <v>139</v>
      </c>
      <c r="B122" s="68">
        <v>1</v>
      </c>
    </row>
    <row r="123" spans="1:2" x14ac:dyDescent="0.25">
      <c r="A123" s="43" t="s">
        <v>140</v>
      </c>
      <c r="B123" s="68">
        <v>1</v>
      </c>
    </row>
    <row r="124" spans="1:2" x14ac:dyDescent="0.25">
      <c r="A124" s="43" t="s">
        <v>141</v>
      </c>
      <c r="B124" s="68">
        <v>1</v>
      </c>
    </row>
    <row r="125" spans="1:2" x14ac:dyDescent="0.25">
      <c r="A125" s="43" t="s">
        <v>142</v>
      </c>
      <c r="B125" s="68">
        <v>1</v>
      </c>
    </row>
    <row r="126" spans="1:2" x14ac:dyDescent="0.25">
      <c r="A126" s="43" t="s">
        <v>143</v>
      </c>
      <c r="B126" s="68">
        <v>1</v>
      </c>
    </row>
    <row r="127" spans="1:2" x14ac:dyDescent="0.25">
      <c r="A127" s="43" t="s">
        <v>144</v>
      </c>
      <c r="B127" s="68">
        <v>1</v>
      </c>
    </row>
    <row r="128" spans="1:2" x14ac:dyDescent="0.25">
      <c r="A128" s="43" t="s">
        <v>145</v>
      </c>
      <c r="B128" s="68">
        <v>1</v>
      </c>
    </row>
    <row r="129" spans="1:2" x14ac:dyDescent="0.25">
      <c r="A129" s="43" t="s">
        <v>146</v>
      </c>
      <c r="B129" s="68">
        <v>1</v>
      </c>
    </row>
    <row r="130" spans="1:2" x14ac:dyDescent="0.25">
      <c r="A130" s="43" t="s">
        <v>147</v>
      </c>
      <c r="B130" s="68">
        <v>1</v>
      </c>
    </row>
    <row r="131" spans="1:2" x14ac:dyDescent="0.25">
      <c r="A131" s="43" t="s">
        <v>148</v>
      </c>
      <c r="B131" s="68">
        <v>1</v>
      </c>
    </row>
    <row r="132" spans="1:2" x14ac:dyDescent="0.25">
      <c r="A132" s="43" t="s">
        <v>149</v>
      </c>
      <c r="B132" s="68">
        <v>1</v>
      </c>
    </row>
    <row r="133" spans="1:2" x14ac:dyDescent="0.25">
      <c r="A133" s="43" t="s">
        <v>150</v>
      </c>
      <c r="B133" s="68">
        <v>1</v>
      </c>
    </row>
    <row r="134" spans="1:2" x14ac:dyDescent="0.25">
      <c r="A134" s="43" t="s">
        <v>151</v>
      </c>
      <c r="B134" s="68">
        <v>1</v>
      </c>
    </row>
    <row r="135" spans="1:2" x14ac:dyDescent="0.25">
      <c r="A135" s="43" t="s">
        <v>152</v>
      </c>
      <c r="B135" s="68">
        <v>1</v>
      </c>
    </row>
    <row r="136" spans="1:2" x14ac:dyDescent="0.25">
      <c r="A136" s="43" t="s">
        <v>153</v>
      </c>
      <c r="B136" s="68">
        <v>1</v>
      </c>
    </row>
    <row r="137" spans="1:2" x14ac:dyDescent="0.25">
      <c r="A137" s="43" t="s">
        <v>154</v>
      </c>
      <c r="B137" s="68">
        <v>1</v>
      </c>
    </row>
    <row r="138" spans="1:2" x14ac:dyDescent="0.25">
      <c r="A138" s="43" t="s">
        <v>155</v>
      </c>
      <c r="B138" s="68">
        <v>1</v>
      </c>
    </row>
    <row r="139" spans="1:2" x14ac:dyDescent="0.25">
      <c r="A139" s="43" t="s">
        <v>156</v>
      </c>
      <c r="B139" s="68">
        <v>1</v>
      </c>
    </row>
    <row r="140" spans="1:2" x14ac:dyDescent="0.25">
      <c r="A140" s="43" t="s">
        <v>157</v>
      </c>
      <c r="B140" s="68">
        <v>1</v>
      </c>
    </row>
    <row r="141" spans="1:2" x14ac:dyDescent="0.25">
      <c r="A141" s="43" t="s">
        <v>158</v>
      </c>
      <c r="B141" s="68">
        <v>1</v>
      </c>
    </row>
    <row r="142" spans="1:2" x14ac:dyDescent="0.25">
      <c r="A142" s="43" t="s">
        <v>159</v>
      </c>
      <c r="B142" s="68">
        <v>1</v>
      </c>
    </row>
    <row r="143" spans="1:2" x14ac:dyDescent="0.25">
      <c r="A143" s="43" t="s">
        <v>160</v>
      </c>
      <c r="B143" s="68">
        <v>1</v>
      </c>
    </row>
    <row r="144" spans="1:2" x14ac:dyDescent="0.25">
      <c r="A144" s="43" t="s">
        <v>161</v>
      </c>
      <c r="B144" s="68">
        <v>1</v>
      </c>
    </row>
    <row r="145" spans="1:2" x14ac:dyDescent="0.25">
      <c r="A145" s="43" t="s">
        <v>162</v>
      </c>
      <c r="B145" s="68">
        <v>1</v>
      </c>
    </row>
    <row r="146" spans="1:2" x14ac:dyDescent="0.25">
      <c r="A146" s="43" t="s">
        <v>163</v>
      </c>
      <c r="B146" s="68">
        <v>1</v>
      </c>
    </row>
    <row r="147" spans="1:2" x14ac:dyDescent="0.25">
      <c r="A147" s="43" t="s">
        <v>164</v>
      </c>
      <c r="B147" s="68">
        <v>1</v>
      </c>
    </row>
    <row r="148" spans="1:2" x14ac:dyDescent="0.25">
      <c r="A148" s="43" t="s">
        <v>165</v>
      </c>
      <c r="B148" s="68">
        <v>1</v>
      </c>
    </row>
    <row r="149" spans="1:2" x14ac:dyDescent="0.25">
      <c r="A149" s="43" t="s">
        <v>166</v>
      </c>
      <c r="B149" s="68">
        <v>1</v>
      </c>
    </row>
    <row r="150" spans="1:2" x14ac:dyDescent="0.25">
      <c r="A150" s="43" t="s">
        <v>167</v>
      </c>
      <c r="B150" s="68">
        <v>1</v>
      </c>
    </row>
    <row r="151" spans="1:2" x14ac:dyDescent="0.25">
      <c r="A151" s="43" t="s">
        <v>168</v>
      </c>
      <c r="B151" s="68">
        <v>1</v>
      </c>
    </row>
    <row r="152" spans="1:2" x14ac:dyDescent="0.25">
      <c r="A152" s="43" t="s">
        <v>169</v>
      </c>
      <c r="B152" s="68">
        <v>1</v>
      </c>
    </row>
    <row r="153" spans="1:2" x14ac:dyDescent="0.25">
      <c r="A153" s="43" t="s">
        <v>170</v>
      </c>
      <c r="B153" s="68">
        <v>1</v>
      </c>
    </row>
    <row r="154" spans="1:2" x14ac:dyDescent="0.25">
      <c r="A154" s="43" t="s">
        <v>171</v>
      </c>
      <c r="B154" s="68">
        <v>1</v>
      </c>
    </row>
    <row r="155" spans="1:2" x14ac:dyDescent="0.25">
      <c r="A155" s="43" t="s">
        <v>172</v>
      </c>
      <c r="B155" s="68">
        <v>1</v>
      </c>
    </row>
    <row r="156" spans="1:2" x14ac:dyDescent="0.25">
      <c r="A156" s="43" t="s">
        <v>173</v>
      </c>
      <c r="B156" s="68">
        <v>1</v>
      </c>
    </row>
    <row r="157" spans="1:2" x14ac:dyDescent="0.25">
      <c r="A157" s="43" t="s">
        <v>174</v>
      </c>
      <c r="B157" s="68">
        <v>1</v>
      </c>
    </row>
    <row r="158" spans="1:2" x14ac:dyDescent="0.25">
      <c r="A158" s="43" t="s">
        <v>175</v>
      </c>
      <c r="B158" s="68">
        <v>1</v>
      </c>
    </row>
    <row r="159" spans="1:2" x14ac:dyDescent="0.25">
      <c r="A159" s="43" t="s">
        <v>176</v>
      </c>
      <c r="B159" s="68">
        <v>1</v>
      </c>
    </row>
    <row r="160" spans="1:2" x14ac:dyDescent="0.25">
      <c r="A160" s="43" t="s">
        <v>177</v>
      </c>
      <c r="B160" s="68">
        <v>1</v>
      </c>
    </row>
    <row r="161" spans="1:2" x14ac:dyDescent="0.25">
      <c r="A161" s="43" t="s">
        <v>178</v>
      </c>
      <c r="B161" s="68">
        <v>1</v>
      </c>
    </row>
    <row r="162" spans="1:2" x14ac:dyDescent="0.25">
      <c r="A162" s="43" t="s">
        <v>179</v>
      </c>
      <c r="B162" s="68">
        <v>1</v>
      </c>
    </row>
    <row r="163" spans="1:2" x14ac:dyDescent="0.25">
      <c r="A163" s="43" t="s">
        <v>180</v>
      </c>
      <c r="B163" s="68">
        <v>1</v>
      </c>
    </row>
    <row r="164" spans="1:2" x14ac:dyDescent="0.25">
      <c r="A164" s="43" t="s">
        <v>181</v>
      </c>
      <c r="B164" s="68">
        <v>1</v>
      </c>
    </row>
    <row r="165" spans="1:2" x14ac:dyDescent="0.25">
      <c r="A165" s="43" t="s">
        <v>182</v>
      </c>
      <c r="B165" s="68">
        <v>1</v>
      </c>
    </row>
    <row r="166" spans="1:2" x14ac:dyDescent="0.25">
      <c r="A166" s="43" t="s">
        <v>183</v>
      </c>
      <c r="B166" s="68">
        <v>1</v>
      </c>
    </row>
    <row r="167" spans="1:2" x14ac:dyDescent="0.25">
      <c r="A167" s="43" t="s">
        <v>184</v>
      </c>
      <c r="B167" s="68">
        <v>1</v>
      </c>
    </row>
    <row r="168" spans="1:2" x14ac:dyDescent="0.25">
      <c r="A168" s="43" t="s">
        <v>185</v>
      </c>
      <c r="B168" s="68">
        <v>1</v>
      </c>
    </row>
    <row r="169" spans="1:2" x14ac:dyDescent="0.25">
      <c r="A169" s="43" t="s">
        <v>186</v>
      </c>
      <c r="B169" s="68">
        <v>1</v>
      </c>
    </row>
    <row r="170" spans="1:2" x14ac:dyDescent="0.25">
      <c r="A170" s="43" t="s">
        <v>187</v>
      </c>
      <c r="B170" s="68">
        <v>1</v>
      </c>
    </row>
    <row r="171" spans="1:2" x14ac:dyDescent="0.25">
      <c r="A171" s="43" t="s">
        <v>188</v>
      </c>
      <c r="B171" s="68">
        <v>1</v>
      </c>
    </row>
    <row r="172" spans="1:2" x14ac:dyDescent="0.25">
      <c r="A172" s="43" t="s">
        <v>189</v>
      </c>
      <c r="B172" s="68">
        <v>1</v>
      </c>
    </row>
    <row r="173" spans="1:2" x14ac:dyDescent="0.25">
      <c r="A173" s="43" t="s">
        <v>190</v>
      </c>
      <c r="B173" s="68">
        <v>1</v>
      </c>
    </row>
    <row r="174" spans="1:2" x14ac:dyDescent="0.25">
      <c r="A174" s="43" t="s">
        <v>191</v>
      </c>
      <c r="B174" s="68">
        <v>1</v>
      </c>
    </row>
    <row r="175" spans="1:2" x14ac:dyDescent="0.25">
      <c r="A175" s="43" t="s">
        <v>192</v>
      </c>
      <c r="B175" s="68">
        <v>1</v>
      </c>
    </row>
    <row r="176" spans="1:2" x14ac:dyDescent="0.25">
      <c r="A176" s="43" t="s">
        <v>193</v>
      </c>
      <c r="B176" s="68">
        <v>1</v>
      </c>
    </row>
    <row r="177" spans="1:2" x14ac:dyDescent="0.25">
      <c r="A177" s="43" t="s">
        <v>194</v>
      </c>
      <c r="B177" s="68">
        <v>1</v>
      </c>
    </row>
    <row r="178" spans="1:2" x14ac:dyDescent="0.25">
      <c r="A178" s="43" t="s">
        <v>195</v>
      </c>
      <c r="B178" s="68">
        <v>1</v>
      </c>
    </row>
    <row r="179" spans="1:2" x14ac:dyDescent="0.25">
      <c r="A179" s="43" t="s">
        <v>196</v>
      </c>
      <c r="B179" s="68">
        <v>1</v>
      </c>
    </row>
    <row r="180" spans="1:2" x14ac:dyDescent="0.25">
      <c r="A180" s="43" t="s">
        <v>197</v>
      </c>
      <c r="B180" s="68">
        <v>1</v>
      </c>
    </row>
    <row r="181" spans="1:2" x14ac:dyDescent="0.25">
      <c r="A181" s="43" t="s">
        <v>198</v>
      </c>
      <c r="B181" s="68">
        <v>1</v>
      </c>
    </row>
    <row r="182" spans="1:2" x14ac:dyDescent="0.25">
      <c r="A182" s="43" t="s">
        <v>199</v>
      </c>
      <c r="B182" s="68">
        <v>1</v>
      </c>
    </row>
    <row r="183" spans="1:2" x14ac:dyDescent="0.25">
      <c r="A183" s="43" t="s">
        <v>200</v>
      </c>
      <c r="B183" s="68">
        <v>1</v>
      </c>
    </row>
    <row r="184" spans="1:2" x14ac:dyDescent="0.25">
      <c r="A184" s="43" t="s">
        <v>201</v>
      </c>
      <c r="B184" s="68">
        <v>1</v>
      </c>
    </row>
    <row r="185" spans="1:2" x14ac:dyDescent="0.25">
      <c r="A185" s="43" t="s">
        <v>202</v>
      </c>
      <c r="B185" s="68">
        <v>1</v>
      </c>
    </row>
    <row r="186" spans="1:2" x14ac:dyDescent="0.25">
      <c r="A186" s="43" t="s">
        <v>203</v>
      </c>
      <c r="B186" s="68">
        <v>1</v>
      </c>
    </row>
    <row r="187" spans="1:2" x14ac:dyDescent="0.25">
      <c r="A187" s="43" t="s">
        <v>204</v>
      </c>
      <c r="B187" s="68">
        <v>1</v>
      </c>
    </row>
    <row r="188" spans="1:2" x14ac:dyDescent="0.25">
      <c r="A188" s="43" t="s">
        <v>205</v>
      </c>
      <c r="B188" s="68">
        <v>1</v>
      </c>
    </row>
    <row r="189" spans="1:2" x14ac:dyDescent="0.25">
      <c r="A189" s="43" t="s">
        <v>206</v>
      </c>
      <c r="B189" s="68">
        <v>1</v>
      </c>
    </row>
    <row r="190" spans="1:2" x14ac:dyDescent="0.25">
      <c r="A190" s="43" t="s">
        <v>207</v>
      </c>
      <c r="B190" s="68">
        <v>1</v>
      </c>
    </row>
    <row r="191" spans="1:2" x14ac:dyDescent="0.25">
      <c r="A191" s="43" t="s">
        <v>208</v>
      </c>
      <c r="B191" s="68">
        <v>1</v>
      </c>
    </row>
    <row r="192" spans="1:2" x14ac:dyDescent="0.25">
      <c r="A192" s="43" t="s">
        <v>209</v>
      </c>
      <c r="B192" s="68">
        <v>1</v>
      </c>
    </row>
    <row r="193" spans="1:2" x14ac:dyDescent="0.25">
      <c r="A193" s="43" t="s">
        <v>210</v>
      </c>
      <c r="B193" s="68">
        <v>1</v>
      </c>
    </row>
    <row r="194" spans="1:2" x14ac:dyDescent="0.25">
      <c r="A194" s="43" t="s">
        <v>211</v>
      </c>
      <c r="B194" s="68">
        <v>1</v>
      </c>
    </row>
    <row r="195" spans="1:2" x14ac:dyDescent="0.25">
      <c r="A195" s="43" t="s">
        <v>212</v>
      </c>
      <c r="B195" s="68">
        <v>1</v>
      </c>
    </row>
    <row r="196" spans="1:2" x14ac:dyDescent="0.25">
      <c r="A196" s="43" t="s">
        <v>213</v>
      </c>
      <c r="B196" s="68">
        <v>1</v>
      </c>
    </row>
    <row r="197" spans="1:2" x14ac:dyDescent="0.25">
      <c r="A197" s="43" t="s">
        <v>214</v>
      </c>
      <c r="B197" s="68">
        <v>1</v>
      </c>
    </row>
    <row r="198" spans="1:2" x14ac:dyDescent="0.25">
      <c r="A198" s="43" t="s">
        <v>215</v>
      </c>
      <c r="B198" s="68">
        <v>1</v>
      </c>
    </row>
    <row r="199" spans="1:2" x14ac:dyDescent="0.25">
      <c r="A199" s="43" t="s">
        <v>216</v>
      </c>
      <c r="B199" s="68">
        <v>1</v>
      </c>
    </row>
    <row r="200" spans="1:2" x14ac:dyDescent="0.25">
      <c r="A200" s="43" t="s">
        <v>217</v>
      </c>
      <c r="B200" s="68">
        <v>1</v>
      </c>
    </row>
    <row r="201" spans="1:2" x14ac:dyDescent="0.25">
      <c r="A201" s="43" t="s">
        <v>218</v>
      </c>
      <c r="B201" s="68">
        <v>1</v>
      </c>
    </row>
    <row r="202" spans="1:2" x14ac:dyDescent="0.25">
      <c r="A202" s="43" t="s">
        <v>219</v>
      </c>
      <c r="B202" s="68">
        <v>1</v>
      </c>
    </row>
    <row r="203" spans="1:2" x14ac:dyDescent="0.25">
      <c r="A203" s="43" t="s">
        <v>220</v>
      </c>
      <c r="B203" s="68">
        <v>1</v>
      </c>
    </row>
    <row r="204" spans="1:2" x14ac:dyDescent="0.25">
      <c r="A204" s="43" t="s">
        <v>221</v>
      </c>
      <c r="B204" s="68">
        <v>1</v>
      </c>
    </row>
    <row r="205" spans="1:2" x14ac:dyDescent="0.25">
      <c r="A205" s="43" t="s">
        <v>222</v>
      </c>
      <c r="B205" s="68">
        <v>1</v>
      </c>
    </row>
    <row r="206" spans="1:2" x14ac:dyDescent="0.25">
      <c r="A206" s="43" t="s">
        <v>223</v>
      </c>
      <c r="B206" s="68">
        <v>1</v>
      </c>
    </row>
    <row r="207" spans="1:2" x14ac:dyDescent="0.25">
      <c r="A207" s="43" t="s">
        <v>224</v>
      </c>
      <c r="B207" s="68">
        <v>1</v>
      </c>
    </row>
    <row r="208" spans="1:2" x14ac:dyDescent="0.25">
      <c r="A208" s="43" t="s">
        <v>225</v>
      </c>
      <c r="B208" s="68">
        <v>1</v>
      </c>
    </row>
    <row r="209" spans="1:2" x14ac:dyDescent="0.25">
      <c r="A209" s="43" t="s">
        <v>226</v>
      </c>
      <c r="B209" s="68">
        <v>1</v>
      </c>
    </row>
    <row r="210" spans="1:2" x14ac:dyDescent="0.25">
      <c r="A210" s="43" t="s">
        <v>227</v>
      </c>
      <c r="B210" s="68">
        <v>1</v>
      </c>
    </row>
    <row r="211" spans="1:2" x14ac:dyDescent="0.25">
      <c r="A211" s="43" t="s">
        <v>228</v>
      </c>
      <c r="B211" s="68">
        <v>1</v>
      </c>
    </row>
    <row r="212" spans="1:2" x14ac:dyDescent="0.25">
      <c r="A212" s="43" t="s">
        <v>229</v>
      </c>
      <c r="B212" s="68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5273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INSCRITOS</vt:lpstr>
      <vt:lpstr>Escalões Jov</vt:lpstr>
      <vt:lpstr>Clubes Jov</vt:lpstr>
      <vt:lpstr>Pontos</vt:lpstr>
      <vt:lpstr>'Escalões Jov'!_FiltrarBancodeDados</vt:lpstr>
      <vt:lpstr>'Escalões Jov'!Area_de_impressao</vt:lpstr>
      <vt:lpstr>INSCRITOS!Area_de_impressao</vt:lpstr>
      <vt:lpstr>'Escalões Jov'!Titulos_de_impressao</vt:lpstr>
      <vt:lpstr>INSCRITOS!Titulos_de_impressao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Artur Parreira</cp:lastModifiedBy>
  <cp:revision>40</cp:revision>
  <cp:lastPrinted>2021-05-15T16:13:44Z</cp:lastPrinted>
  <dcterms:created xsi:type="dcterms:W3CDTF">2016-04-26T14:30:14Z</dcterms:created>
  <dcterms:modified xsi:type="dcterms:W3CDTF">2021-07-19T10:53:22Z</dcterms:modified>
  <dc:language>pt-PT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