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MÉDIO SUL\2021_05_29_V Triatlo Jovem de Vendas Novas\INSCRIÇÕES E RESULTADOS\"/>
    </mc:Choice>
  </mc:AlternateContent>
  <bookViews>
    <workbookView xWindow="-105" yWindow="-105" windowWidth="23250" windowHeight="12570" tabRatio="667" firstSheet="1" activeTab="1"/>
  </bookViews>
  <sheets>
    <sheet name="INSCRITOS" sheetId="1" state="hidden" r:id="rId1"/>
    <sheet name="Escalões Jov" sheetId="2" r:id="rId2"/>
    <sheet name="Clubes Jov" sheetId="4" state="hidden" r:id="rId3"/>
    <sheet name="Pontos" sheetId="5" state="hidden" r:id="rId4"/>
  </sheets>
  <definedNames>
    <definedName name="_xlnm._FilterDatabase" localSheetId="1">'Escalões Jov'!$G$1:$G$95</definedName>
    <definedName name="_xlnm._FilterDatabase" localSheetId="0" hidden="1">INSCRITOS!$A$1:$H$64</definedName>
    <definedName name="_xlnm.Print_Area" localSheetId="1">'Escalões Jov'!$A$1:$I$95</definedName>
    <definedName name="_xlnm.Print_Area" localSheetId="0">INSCRITOS!$A$1:$H$64</definedName>
    <definedName name="_xlnm.Print_Titles" localSheetId="1">'Escalões Jov'!$1:$2</definedName>
  </definedName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49" i="2" l="1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G54" i="2"/>
  <c r="G74" i="2" l="1"/>
  <c r="F74" i="2"/>
  <c r="E74" i="2"/>
  <c r="D74" i="2"/>
  <c r="C74" i="2"/>
  <c r="G73" i="2"/>
  <c r="F73" i="2"/>
  <c r="E73" i="2"/>
  <c r="D73" i="2"/>
  <c r="C73" i="2"/>
  <c r="G69" i="2"/>
  <c r="F69" i="2"/>
  <c r="E69" i="2"/>
  <c r="D69" i="2"/>
  <c r="C69" i="2"/>
  <c r="G68" i="2"/>
  <c r="F68" i="2"/>
  <c r="E68" i="2"/>
  <c r="D68" i="2"/>
  <c r="C68" i="2"/>
  <c r="G67" i="2"/>
  <c r="F67" i="2"/>
  <c r="E67" i="2"/>
  <c r="D67" i="2"/>
  <c r="C67" i="2"/>
  <c r="F66" i="2"/>
  <c r="E66" i="2"/>
  <c r="D66" i="2"/>
  <c r="C66" i="2"/>
  <c r="G65" i="2"/>
  <c r="F65" i="2"/>
  <c r="E65" i="2"/>
  <c r="D65" i="2"/>
  <c r="C65" i="2"/>
  <c r="C80" i="2" l="1"/>
  <c r="D80" i="2"/>
  <c r="E80" i="2"/>
  <c r="F80" i="2"/>
  <c r="G80" i="2"/>
  <c r="C81" i="2"/>
  <c r="D81" i="2"/>
  <c r="E81" i="2"/>
  <c r="F81" i="2"/>
  <c r="G81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26" i="2"/>
  <c r="D26" i="2"/>
  <c r="E26" i="2"/>
  <c r="F26" i="2"/>
  <c r="G26" i="2"/>
  <c r="C27" i="2"/>
  <c r="D27" i="2"/>
  <c r="E27" i="2"/>
  <c r="F27" i="2"/>
  <c r="G27" i="2"/>
  <c r="G6" i="2"/>
  <c r="F6" i="2"/>
  <c r="E6" i="2"/>
  <c r="D6" i="2"/>
  <c r="C6" i="2"/>
  <c r="C86" i="2" l="1"/>
  <c r="D86" i="2"/>
  <c r="E86" i="2"/>
  <c r="F86" i="2"/>
  <c r="G86" i="2"/>
  <c r="C87" i="2"/>
  <c r="D87" i="2"/>
  <c r="E87" i="2"/>
  <c r="F87" i="2"/>
  <c r="G87" i="2"/>
  <c r="C79" i="2"/>
  <c r="D79" i="2"/>
  <c r="E79" i="2"/>
  <c r="F79" i="2"/>
  <c r="G79" i="2"/>
  <c r="C47" i="2"/>
  <c r="D47" i="2"/>
  <c r="E47" i="2"/>
  <c r="F47" i="2"/>
  <c r="G47" i="2"/>
  <c r="C48" i="2"/>
  <c r="D48" i="2"/>
  <c r="E48" i="2"/>
  <c r="F48" i="2"/>
  <c r="G48" i="2"/>
  <c r="C21" i="2"/>
  <c r="D21" i="2"/>
  <c r="E21" i="2"/>
  <c r="F21" i="2"/>
  <c r="G21" i="2"/>
  <c r="C13" i="2"/>
  <c r="D13" i="2"/>
  <c r="E13" i="2"/>
  <c r="F13" i="2"/>
  <c r="G13" i="2"/>
  <c r="C14" i="2"/>
  <c r="D14" i="2"/>
  <c r="E14" i="2"/>
  <c r="F14" i="2"/>
  <c r="G14" i="2"/>
  <c r="D10" i="2" l="1"/>
  <c r="G10" i="2" l="1"/>
  <c r="F10" i="2"/>
  <c r="E10" i="2"/>
  <c r="C10" i="2"/>
  <c r="G12" i="2"/>
  <c r="F12" i="2"/>
  <c r="E12" i="2"/>
  <c r="D12" i="2"/>
  <c r="C12" i="2"/>
  <c r="G11" i="2"/>
  <c r="F11" i="2"/>
  <c r="E11" i="2"/>
  <c r="D11" i="2"/>
  <c r="C11" i="2"/>
  <c r="C58" i="2" l="1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45" i="2"/>
  <c r="D45" i="2"/>
  <c r="E45" i="2"/>
  <c r="F45" i="2"/>
  <c r="G45" i="2"/>
  <c r="C46" i="2"/>
  <c r="D46" i="2"/>
  <c r="E46" i="2"/>
  <c r="F46" i="2"/>
  <c r="G46" i="2"/>
  <c r="C44" i="2"/>
  <c r="D44" i="2"/>
  <c r="E44" i="2"/>
  <c r="F44" i="2"/>
  <c r="G44" i="2"/>
  <c r="C39" i="2"/>
  <c r="D39" i="2"/>
  <c r="E39" i="2"/>
  <c r="F39" i="2"/>
  <c r="G39" i="2"/>
  <c r="C40" i="2"/>
  <c r="D40" i="2"/>
  <c r="E40" i="2"/>
  <c r="F40" i="2"/>
  <c r="G40" i="2"/>
  <c r="C25" i="2"/>
  <c r="D25" i="2"/>
  <c r="E25" i="2"/>
  <c r="F25" i="2"/>
  <c r="G25" i="2"/>
  <c r="C18" i="2"/>
  <c r="D18" i="2"/>
  <c r="E18" i="2"/>
  <c r="F18" i="2"/>
  <c r="G18" i="2"/>
  <c r="C19" i="2"/>
  <c r="D19" i="2"/>
  <c r="E19" i="2"/>
  <c r="F19" i="2"/>
  <c r="G19" i="2"/>
  <c r="C20" i="2"/>
  <c r="D20" i="2"/>
  <c r="E20" i="2"/>
  <c r="F20" i="2"/>
  <c r="G20" i="2"/>
  <c r="G85" i="2" l="1"/>
  <c r="F85" i="2"/>
  <c r="E85" i="2"/>
  <c r="D85" i="2"/>
  <c r="C85" i="2"/>
  <c r="G78" i="2" l="1"/>
  <c r="F78" i="2"/>
  <c r="E78" i="2"/>
  <c r="D78" i="2"/>
  <c r="C78" i="2"/>
  <c r="G64" i="2"/>
  <c r="F64" i="2"/>
  <c r="E64" i="2"/>
  <c r="D64" i="2"/>
  <c r="C64" i="2"/>
  <c r="C7" i="4" l="1"/>
  <c r="C8" i="4"/>
  <c r="C9" i="4"/>
  <c r="C10" i="4"/>
  <c r="C6" i="4"/>
</calcChain>
</file>

<file path=xl/sharedStrings.xml><?xml version="1.0" encoding="utf-8"?>
<sst xmlns="http://schemas.openxmlformats.org/spreadsheetml/2006/main" count="689" uniqueCount="337">
  <si>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</si>
  <si>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</si>
  <si>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</si>
  <si>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</si>
  <si>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</si>
  <si>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</si>
  <si>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</si>
  <si>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</si>
  <si>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</t>
  </si>
  <si>
    <t>Infantis</t>
  </si>
  <si>
    <t>Iniciados</t>
  </si>
  <si>
    <t>Juvenis</t>
  </si>
  <si>
    <t>Cadetes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</si>
  <si>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</si>
  <si>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</si>
  <si>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</si>
  <si>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</si>
  <si>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</si>
  <si>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</si>
  <si>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</si>
  <si>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</si>
  <si>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</si>
  <si>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</si>
  <si>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</si>
  <si>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</si>
  <si>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</si>
  <si>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</si>
  <si>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</si>
  <si>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</si>
  <si>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</si>
  <si>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</si>
  <si>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</si>
  <si>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</si>
  <si>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</si>
  <si>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</si>
  <si>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</si>
  <si>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</si>
  <si>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</si>
  <si>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</si>
  <si>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</si>
  <si>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</si>
  <si>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</si>
  <si>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</si>
  <si>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</si>
  <si>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</si>
  <si>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</si>
  <si>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</si>
  <si>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</si>
  <si>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</si>
  <si>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</si>
  <si>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</si>
  <si>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</si>
  <si>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</si>
  <si>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</si>
  <si>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</si>
  <si>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</si>
  <si>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</si>
  <si>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</si>
  <si>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</si>
  <si>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</si>
  <si>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</si>
  <si>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</si>
  <si>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</si>
  <si>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</si>
  <si>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</si>
  <si>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</si>
  <si>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</si>
  <si>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</si>
  <si>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</si>
  <si>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</si>
  <si>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</si>
  <si>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</si>
  <si>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</si>
  <si>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</si>
  <si>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</si>
  <si>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</si>
  <si>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</si>
  <si>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</si>
  <si>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</si>
  <si>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</si>
  <si>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</si>
  <si>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</si>
  <si>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</si>
  <si>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</si>
  <si>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</si>
  <si>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</si>
  <si>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</si>
  <si>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</si>
  <si>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</si>
  <si>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</si>
  <si>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</si>
  <si>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</si>
  <si>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</si>
  <si>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</si>
  <si>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</si>
  <si>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</si>
  <si>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</si>
  <si>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</si>
  <si>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</si>
  <si>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</si>
  <si>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</si>
  <si>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</si>
  <si>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</si>
  <si>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</si>
  <si>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</si>
  <si>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</si>
  <si>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</si>
  <si>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</si>
  <si>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</si>
  <si>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</si>
  <si>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</si>
  <si>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</si>
  <si>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</si>
  <si>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</si>
  <si>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</si>
  <si>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</si>
  <si>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</si>
  <si>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</si>
  <si>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</si>
  <si>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</si>
  <si>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</si>
  <si>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</si>
  <si>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</si>
  <si>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</si>
  <si>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</si>
  <si>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</si>
  <si>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</si>
  <si>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</si>
  <si>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</si>
  <si>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</si>
  <si>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</si>
  <si>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</si>
  <si>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</si>
  <si>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</si>
  <si>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</si>
  <si>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</si>
  <si>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</si>
  <si>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</si>
  <si>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</si>
  <si>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</si>
  <si>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</si>
  <si>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</si>
  <si>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</si>
  <si>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</si>
  <si>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</si>
  <si>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</si>
  <si>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</si>
  <si>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</si>
  <si>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</si>
  <si>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</si>
  <si>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</si>
  <si>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</si>
  <si>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</si>
  <si>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</si>
  <si>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</si>
  <si>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</si>
  <si>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</si>
  <si>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</si>
  <si>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</si>
  <si>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</si>
  <si>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</si>
  <si>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</si>
  <si>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</si>
  <si>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</si>
  <si>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</si>
  <si>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</si>
  <si>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</si>
  <si>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</si>
  <si>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</si>
  <si>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</si>
  <si>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</si>
  <si>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</si>
  <si>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</si>
  <si>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</si>
  <si>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</si>
  <si>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</si>
  <si>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</si>
  <si>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</si>
  <si>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</si>
  <si>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</si>
  <si>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</si>
  <si>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</si>
  <si>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</si>
  <si>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</si>
  <si>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</si>
  <si>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</si>
  <si>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</si>
  <si>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</si>
  <si>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</si>
  <si>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</si>
  <si>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</si>
  <si>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</si>
  <si>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</si>
  <si>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</si>
  <si>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</si>
  <si>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</si>
  <si>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</si>
  <si>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</si>
  <si>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</si>
  <si>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</si>
  <si>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</si>
  <si>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</si>
  <si>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</si>
  <si>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</si>
  <si>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</si>
  <si>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</si>
  <si>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</si>
  <si>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</si>
  <si>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</si>
  <si>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</si>
  <si>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</si>
  <si>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</si>
  <si>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</si>
  <si>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</si>
  <si>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</si>
  <si>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</si>
  <si>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</si>
  <si>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</si>
  <si>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</si>
  <si>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</si>
  <si>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</si>
  <si>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</si>
  <si>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</si>
  <si>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</si>
  <si>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</si>
  <si>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</si>
  <si>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</si>
  <si>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</si>
  <si>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</si>
  <si>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</si>
  <si>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</si>
  <si>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Pré-Benjamins</t>
  </si>
  <si>
    <t>6 e 7 anos (Nascidos entre 2014 e 2015)</t>
  </si>
  <si>
    <t>8 e 9 anos (Nascidos entre 2012 e 2013)</t>
  </si>
  <si>
    <t>10 e 11 anos (Nascidos em 2010 e 2011)</t>
  </si>
  <si>
    <t>12 e 13 anos (Nascidos em 2008 e 2009)</t>
  </si>
  <si>
    <t>14 e 15 anos (Nascidos em 2006 e 2007)</t>
  </si>
  <si>
    <t>16 e 17 anos (Nascidos em 2004 e 2005)</t>
  </si>
  <si>
    <t>Não são atribuídos pontos aos Individuais e extra</t>
  </si>
  <si>
    <t xml:space="preserve">GI 8-9 anos (BENJAMINS) Masculinos </t>
  </si>
  <si>
    <t xml:space="preserve">GI 8-9 anos (BENJAMINS) Femininos </t>
  </si>
  <si>
    <t>GI 10-11 anos (INFANTIS) Masculinos</t>
  </si>
  <si>
    <t>GI 10-11 anos (INFANTIS) Femininos</t>
  </si>
  <si>
    <t>GI 12-13 anos (INICIADOS) Masculinos</t>
  </si>
  <si>
    <t>GI 12-13 anos (INICIADOS) Femininos</t>
  </si>
  <si>
    <t>GI 14-15 anos (JUVENIS) Masculinos</t>
  </si>
  <si>
    <t>GI 14-15 anos (JUVENIS) Femininos</t>
  </si>
  <si>
    <t xml:space="preserve">GI 16-17 anos (CADETES) Masculinos </t>
  </si>
  <si>
    <t>M</t>
  </si>
  <si>
    <t>INV</t>
  </si>
  <si>
    <t>F</t>
  </si>
  <si>
    <t>VAL</t>
  </si>
  <si>
    <t>Grupo de idade</t>
  </si>
  <si>
    <t>6-7 anos</t>
  </si>
  <si>
    <t>8-9 anos</t>
  </si>
  <si>
    <t>10-11 anos</t>
  </si>
  <si>
    <t>12-13 anos</t>
  </si>
  <si>
    <t>14-15 anos</t>
  </si>
  <si>
    <t>16-17 anos</t>
  </si>
  <si>
    <t>Tempo de separação entre vagas</t>
  </si>
  <si>
    <t>1 minuto</t>
  </si>
  <si>
    <t>3 minutos</t>
  </si>
  <si>
    <t>4 minutos</t>
  </si>
  <si>
    <t>GI 6-7 anos</t>
  </si>
  <si>
    <t>GI 16-17 anos (CADETES) Femininos</t>
  </si>
  <si>
    <t>29 de Maio de 2021</t>
  </si>
  <si>
    <t>V Triatlo Jovem de Vendas Novas - Campeonato de Triatlo Jovem do Médio Sul - 3ª Etapa</t>
  </si>
  <si>
    <t>Alice Barreto</t>
  </si>
  <si>
    <t>Escola Triatlo Palmela Desporto</t>
  </si>
  <si>
    <t>Alícia Lopes</t>
  </si>
  <si>
    <t>António Salvador</t>
  </si>
  <si>
    <t>Arnaldo Camões</t>
  </si>
  <si>
    <t>António Borges</t>
  </si>
  <si>
    <t>Daniela Lopes</t>
  </si>
  <si>
    <t>David Castor</t>
  </si>
  <si>
    <t>Dinis Cabral</t>
  </si>
  <si>
    <t>Dário Cabral</t>
  </si>
  <si>
    <t>Francisco Borges</t>
  </si>
  <si>
    <t>Gonçalo José</t>
  </si>
  <si>
    <t>Gonçalo Neves</t>
  </si>
  <si>
    <t>Iris Augusto</t>
  </si>
  <si>
    <t>Leonor Medronheira</t>
  </si>
  <si>
    <t>Mateus Ventura</t>
  </si>
  <si>
    <t>Matilde Pinto</t>
  </si>
  <si>
    <t>Mia Conceição</t>
  </si>
  <si>
    <t>Lusitano - Setúbal</t>
  </si>
  <si>
    <t>Miguel Medronheira</t>
  </si>
  <si>
    <t>Rodrigo Narigueta</t>
  </si>
  <si>
    <t>Rodrigo Silva</t>
  </si>
  <si>
    <t>Santiago Lopes</t>
  </si>
  <si>
    <t>Áurea Augusto</t>
  </si>
  <si>
    <t>Artur Ogando</t>
  </si>
  <si>
    <t>César Amândio</t>
  </si>
  <si>
    <t xml:space="preserve">Edgar Barata </t>
  </si>
  <si>
    <t>João Tiago Crista</t>
  </si>
  <si>
    <t>Laura Ribeiro</t>
  </si>
  <si>
    <t>Leonor Pires</t>
  </si>
  <si>
    <t>Miguel Borregana</t>
  </si>
  <si>
    <t>Rafael Rosa</t>
  </si>
  <si>
    <t>Santiago Pereira</t>
  </si>
  <si>
    <t>Simão Dordio</t>
  </si>
  <si>
    <t>Denis Fragoso</t>
  </si>
  <si>
    <t>Associação Naval Amorense</t>
  </si>
  <si>
    <t>Diego Cruz</t>
  </si>
  <si>
    <t>Diogo Gomes</t>
  </si>
  <si>
    <t>Eduardo Couto Lopes</t>
  </si>
  <si>
    <t>Ivan Fragoso</t>
  </si>
  <si>
    <t>João Razina Oliveira</t>
  </si>
  <si>
    <t>Linda Vicente</t>
  </si>
  <si>
    <t>Martim Rodrigues</t>
  </si>
  <si>
    <t>Matilde Paulo</t>
  </si>
  <si>
    <t>Santiago Faustino</t>
  </si>
  <si>
    <t>Tomás Sousa</t>
  </si>
  <si>
    <t>Madalena Silva</t>
  </si>
  <si>
    <t>André Nepomuceno</t>
  </si>
  <si>
    <t>Escola Triatlo Santo António Évora</t>
  </si>
  <si>
    <t>Diana Galinhola</t>
  </si>
  <si>
    <t>Diana Mira</t>
  </si>
  <si>
    <t>Diogo Marques</t>
  </si>
  <si>
    <t>Francisco Magro</t>
  </si>
  <si>
    <t>Guilherme Marques</t>
  </si>
  <si>
    <t>José Pedro Mira</t>
  </si>
  <si>
    <t>João Padeiro</t>
  </si>
  <si>
    <t>Margarida Magro</t>
  </si>
  <si>
    <t>Margarida Ramos</t>
  </si>
  <si>
    <t>Miguel Neto</t>
  </si>
  <si>
    <t xml:space="preserve">Tomás Moreira </t>
  </si>
  <si>
    <t>Guilherme Figueiredo</t>
  </si>
  <si>
    <t>TRIATLO - Santo André Sport Club</t>
  </si>
  <si>
    <t>Hugo Cardoso</t>
  </si>
  <si>
    <t>João Gonçalves</t>
  </si>
  <si>
    <t xml:space="preserve">Raquel Moreira da Costa </t>
  </si>
  <si>
    <t xml:space="preserve">Filipe Pepe Marques </t>
  </si>
  <si>
    <t xml:space="preserve">Beatriz Castro Jesus </t>
  </si>
  <si>
    <t xml:space="preserve">Afonso Patuleia Paiva </t>
  </si>
  <si>
    <t>Escola Triatlo Palmela Desporto - Extra</t>
  </si>
  <si>
    <t>Triatlo - Santo André Sport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</si>
</sst>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4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rgb="FF33CCCC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8" fillId="2" borderId="0" applyBorder="0" applyProtection="0"/>
    <xf numFmtId="0" fontId="8" fillId="3" borderId="0" applyBorder="0" applyProtection="0"/>
    <xf numFmtId="0" fontId="8" fillId="4" borderId="0" applyBorder="0" applyProtection="0"/>
    <xf numFmtId="0" fontId="8" fillId="5" borderId="0" applyBorder="0" applyProtection="0"/>
    <xf numFmtId="0" fontId="8" fillId="6" borderId="0" applyBorder="0" applyProtection="0"/>
    <xf numFmtId="0" fontId="8" fillId="7" borderId="0" applyBorder="0" applyProtection="0"/>
    <xf numFmtId="0" fontId="8" fillId="8" borderId="0" applyBorder="0" applyProtection="0"/>
    <xf numFmtId="0" fontId="8" fillId="9" borderId="0" applyBorder="0" applyProtection="0"/>
    <xf numFmtId="0" fontId="8" fillId="10" borderId="0" applyBorder="0" applyProtection="0"/>
    <xf numFmtId="0" fontId="8" fillId="11" borderId="0" applyBorder="0" applyProtection="0"/>
    <xf numFmtId="0" fontId="8" fillId="12" borderId="0" applyBorder="0" applyProtection="0"/>
    <xf numFmtId="0" fontId="8" fillId="13" borderId="0" applyBorder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8" fillId="14" borderId="1" applyProtection="0"/>
    <xf numFmtId="0" fontId="8" fillId="14" borderId="1" applyProtection="0"/>
  </cellStyleXfs>
  <cellXfs count="91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5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5" fillId="15" borderId="2" xfId="0" applyFont="1" applyFill="1" applyBorder="1" applyAlignment="1">
      <alignment horizontal="center" vertical="center"/>
    </xf>
    <xf numFmtId="0" fontId="5" fillId="15" borderId="3" xfId="0" applyFont="1" applyFill="1" applyBorder="1" applyAlignment="1">
      <alignment horizontal="center" vertical="center"/>
    </xf>
    <xf numFmtId="0" fontId="6" fillId="16" borderId="2" xfId="17" applyFont="1" applyFill="1" applyBorder="1" applyAlignment="1">
      <alignment horizontal="center" vertical="center"/>
    </xf>
    <xf numFmtId="0" fontId="0" fillId="0" borderId="2" xfId="20" applyFont="1" applyBorder="1" applyAlignment="1">
      <alignment horizontal="center" vertical="center" shrinkToFit="1"/>
    </xf>
    <xf numFmtId="0" fontId="2" fillId="0" borderId="3" xfId="0" applyFont="1" applyBorder="1" applyAlignment="1">
      <alignment vertical="center"/>
    </xf>
    <xf numFmtId="47" fontId="2" fillId="0" borderId="2" xfId="17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wrapText="1"/>
    </xf>
    <xf numFmtId="164" fontId="2" fillId="0" borderId="0" xfId="17" applyNumberFormat="1" applyFont="1" applyBorder="1" applyAlignment="1">
      <alignment horizontal="center" vertical="center"/>
    </xf>
    <xf numFmtId="47" fontId="2" fillId="0" borderId="0" xfId="17" applyNumberFormat="1" applyFont="1" applyBorder="1" applyAlignment="1">
      <alignment horizontal="center" vertical="center"/>
    </xf>
    <xf numFmtId="0" fontId="6" fillId="15" borderId="4" xfId="0" applyFont="1" applyFill="1" applyBorder="1" applyAlignment="1">
      <alignment horizontal="center"/>
    </xf>
    <xf numFmtId="0" fontId="6" fillId="15" borderId="4" xfId="0" applyFont="1" applyFill="1" applyBorder="1" applyAlignment="1"/>
    <xf numFmtId="0" fontId="0" fillId="0" borderId="2" xfId="0" applyBorder="1" applyAlignment="1">
      <alignment horizontal="center"/>
    </xf>
    <xf numFmtId="0" fontId="7" fillId="0" borderId="2" xfId="0" applyFont="1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5" fillId="0" borderId="0" xfId="0" applyFont="1" applyFill="1" applyBorder="1" applyAlignment="1">
      <alignment vertical="center"/>
    </xf>
    <xf numFmtId="1" fontId="2" fillId="0" borderId="0" xfId="0" applyNumberFormat="1" applyFont="1" applyBorder="1" applyAlignment="1">
      <alignment vertical="center"/>
    </xf>
    <xf numFmtId="0" fontId="2" fillId="17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45" fontId="5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0" fillId="0" borderId="0" xfId="0" applyFill="1"/>
    <xf numFmtId="0" fontId="6" fillId="0" borderId="0" xfId="17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7" fontId="2" fillId="0" borderId="0" xfId="17" applyNumberFormat="1" applyFont="1" applyFill="1" applyBorder="1" applyAlignment="1">
      <alignment horizontal="center" vertical="center"/>
    </xf>
    <xf numFmtId="1" fontId="0" fillId="0" borderId="0" xfId="20" applyNumberFormat="1" applyFont="1" applyFill="1" applyBorder="1" applyAlignment="1">
      <alignment horizontal="center" vertical="center" shrinkToFit="1"/>
    </xf>
    <xf numFmtId="1" fontId="9" fillId="0" borderId="5" xfId="0" applyNumberFormat="1" applyFont="1" applyFill="1" applyBorder="1" applyAlignment="1">
      <alignment horizontal="center" vertical="center"/>
    </xf>
    <xf numFmtId="1" fontId="9" fillId="0" borderId="2" xfId="0" applyNumberFormat="1" applyFont="1" applyFill="1" applyBorder="1" applyAlignment="1">
      <alignment horizontal="center" vertical="center"/>
    </xf>
    <xf numFmtId="1" fontId="7" fillId="0" borderId="2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10" fillId="18" borderId="0" xfId="0" applyFont="1" applyFill="1" applyBorder="1" applyAlignment="1">
      <alignment horizontal="left" vertical="center"/>
    </xf>
    <xf numFmtId="0" fontId="11" fillId="18" borderId="0" xfId="0" applyFont="1" applyFill="1" applyBorder="1" applyAlignment="1">
      <alignment horizontal="center" vertical="center"/>
    </xf>
    <xf numFmtId="0" fontId="11" fillId="18" borderId="0" xfId="0" applyFont="1" applyFill="1" applyBorder="1" applyAlignment="1">
      <alignment vertical="center"/>
    </xf>
    <xf numFmtId="0" fontId="11" fillId="18" borderId="0" xfId="0" applyFont="1" applyFill="1" applyBorder="1" applyAlignment="1">
      <alignment horizontal="left" vertical="center"/>
    </xf>
    <xf numFmtId="0" fontId="10" fillId="18" borderId="0" xfId="0" applyFont="1" applyFill="1" applyBorder="1" applyAlignment="1">
      <alignment horizontal="center" vertical="center"/>
    </xf>
    <xf numFmtId="0" fontId="10" fillId="19" borderId="0" xfId="0" applyFont="1" applyFill="1" applyBorder="1" applyAlignment="1">
      <alignment horizontal="left" vertical="center"/>
    </xf>
    <xf numFmtId="0" fontId="5" fillId="19" borderId="0" xfId="0" applyFont="1" applyFill="1" applyBorder="1" applyAlignment="1">
      <alignment vertical="center"/>
    </xf>
    <xf numFmtId="0" fontId="2" fillId="19" borderId="0" xfId="0" applyFont="1" applyFill="1" applyBorder="1" applyAlignment="1">
      <alignment horizontal="center" vertical="center"/>
    </xf>
    <xf numFmtId="0" fontId="5" fillId="19" borderId="0" xfId="0" applyFont="1" applyFill="1" applyBorder="1" applyAlignment="1">
      <alignment horizontal="center" vertical="center"/>
    </xf>
    <xf numFmtId="45" fontId="5" fillId="19" borderId="0" xfId="0" applyNumberFormat="1" applyFont="1" applyFill="1" applyBorder="1" applyAlignment="1">
      <alignment horizontal="center" vertical="center"/>
    </xf>
    <xf numFmtId="1" fontId="10" fillId="0" borderId="2" xfId="0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NumberFormat="1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shrinkToFit="1"/>
    </xf>
    <xf numFmtId="0" fontId="11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2" xfId="0" applyFont="1" applyBorder="1" applyAlignment="1">
      <alignment horizontal="center"/>
    </xf>
    <xf numFmtId="0" fontId="10" fillId="0" borderId="2" xfId="0" applyFont="1" applyBorder="1" applyAlignment="1">
      <alignment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11" fillId="0" borderId="2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12" fillId="0" borderId="2" xfId="0" applyFont="1" applyBorder="1" applyAlignment="1"/>
    <xf numFmtId="14" fontId="12" fillId="0" borderId="2" xfId="0" applyNumberFormat="1" applyFont="1" applyBorder="1" applyAlignment="1">
      <alignment horizontal="center"/>
    </xf>
    <xf numFmtId="0" fontId="12" fillId="0" borderId="2" xfId="0" applyFont="1" applyBorder="1" applyAlignment="1">
      <alignment horizontal="left"/>
    </xf>
    <xf numFmtId="0" fontId="11" fillId="0" borderId="0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 shrinkToFit="1"/>
    </xf>
    <xf numFmtId="0" fontId="12" fillId="0" borderId="2" xfId="0" applyFont="1" applyBorder="1"/>
    <xf numFmtId="0" fontId="12" fillId="0" borderId="0" xfId="0" applyFont="1" applyBorder="1" applyAlignment="1">
      <alignment horizontal="center"/>
    </xf>
    <xf numFmtId="0" fontId="13" fillId="0" borderId="0" xfId="0" applyFont="1" applyFill="1" applyBorder="1" applyAlignment="1">
      <alignment horizontal="right" vertical="center" shrinkToFit="1"/>
    </xf>
    <xf numFmtId="47" fontId="13" fillId="0" borderId="0" xfId="0" applyNumberFormat="1" applyFont="1" applyFill="1" applyBorder="1" applyAlignment="1">
      <alignment horizontal="center" vertical="center" shrinkToFit="1"/>
    </xf>
    <xf numFmtId="47" fontId="7" fillId="0" borderId="2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64"/>
  <sheetViews>
    <sheetView view="pageBreakPreview" topLeftCell="A46" zoomScaleNormal="100" zoomScaleSheetLayoutView="100" zoomScalePageLayoutView="90" workbookViewId="0">
      <selection activeCell="H62" activeCellId="1" sqref="H50 H62"/>
    </sheetView>
  </sheetViews>
  <sheetFormatPr defaultColWidth="9.140625" defaultRowHeight="15.75" x14ac:dyDescent="0.25"/>
  <cols>
    <col min="1" max="1" width="8.7109375" style="72" customWidth="1"/>
    <col min="2" max="2" width="9.85546875" style="72" customWidth="1"/>
    <col min="3" max="3" width="11.140625" style="78" customWidth="1"/>
    <col min="4" max="4" width="25" style="65" bestFit="1" customWidth="1"/>
    <col min="5" max="5" width="12.7109375" style="72" customWidth="1"/>
    <col min="6" max="6" width="8.7109375" style="72" customWidth="1"/>
    <col min="7" max="7" width="2.42578125" style="72" customWidth="1"/>
    <col min="8" max="8" width="38.140625" style="79" bestFit="1" customWidth="1"/>
    <col min="9" max="9" width="3.42578125" style="65" customWidth="1"/>
    <col min="10" max="10" width="14.140625" style="65" bestFit="1" customWidth="1"/>
    <col min="11" max="11" width="41.7109375" style="65" customWidth="1"/>
    <col min="12" max="12" width="33.7109375" style="65" customWidth="1"/>
    <col min="13" max="1024" width="9.140625" style="65"/>
    <col min="1025" max="16384" width="9.140625" style="66"/>
  </cols>
  <sheetData>
    <row r="1" spans="1:12" ht="31.5" customHeight="1" x14ac:dyDescent="0.25">
      <c r="A1" s="59" t="s">
        <v>0</v>
      </c>
      <c r="B1" s="60" t="s">
        <v>1</v>
      </c>
      <c r="C1" s="61" t="s">
        <v>252</v>
      </c>
      <c r="D1" s="62" t="s">
        <v>3</v>
      </c>
      <c r="E1" s="62" t="s">
        <v>4</v>
      </c>
      <c r="F1" s="62" t="s">
        <v>5</v>
      </c>
      <c r="G1" s="63" t="s">
        <v>6</v>
      </c>
      <c r="H1" s="64" t="s">
        <v>7</v>
      </c>
    </row>
    <row r="2" spans="1:12" ht="15" customHeight="1" x14ac:dyDescent="0.25">
      <c r="A2" s="67">
        <v>151</v>
      </c>
      <c r="B2" s="67">
        <v>107518</v>
      </c>
      <c r="C2" s="67" t="s">
        <v>254</v>
      </c>
      <c r="D2" s="75" t="s">
        <v>304</v>
      </c>
      <c r="E2" s="76">
        <v>41558</v>
      </c>
      <c r="F2" s="67" t="s">
        <v>248</v>
      </c>
      <c r="G2" s="67" t="s">
        <v>251</v>
      </c>
      <c r="H2" s="77" t="s">
        <v>302</v>
      </c>
      <c r="J2" s="62" t="s">
        <v>2</v>
      </c>
      <c r="K2" s="62" t="s">
        <v>252</v>
      </c>
      <c r="L2" s="68" t="s">
        <v>259</v>
      </c>
    </row>
    <row r="3" spans="1:12" ht="15" customHeight="1" x14ac:dyDescent="0.25">
      <c r="A3" s="67">
        <v>5327</v>
      </c>
      <c r="B3" s="67">
        <v>107520</v>
      </c>
      <c r="C3" s="67" t="s">
        <v>254</v>
      </c>
      <c r="D3" s="75" t="s">
        <v>310</v>
      </c>
      <c r="E3" s="76">
        <v>41320</v>
      </c>
      <c r="F3" s="67" t="s">
        <v>250</v>
      </c>
      <c r="G3" s="67" t="s">
        <v>251</v>
      </c>
      <c r="H3" s="77" t="s">
        <v>302</v>
      </c>
      <c r="J3" s="69" t="s">
        <v>231</v>
      </c>
      <c r="K3" s="69" t="s">
        <v>232</v>
      </c>
      <c r="L3" s="70">
        <v>0</v>
      </c>
    </row>
    <row r="4" spans="1:12" ht="15" customHeight="1" x14ac:dyDescent="0.25">
      <c r="A4" s="67">
        <v>169</v>
      </c>
      <c r="B4" s="67">
        <v>103164</v>
      </c>
      <c r="C4" s="67" t="s">
        <v>256</v>
      </c>
      <c r="D4" s="75" t="s">
        <v>301</v>
      </c>
      <c r="E4" s="76">
        <v>39979</v>
      </c>
      <c r="F4" s="67" t="s">
        <v>248</v>
      </c>
      <c r="G4" s="67" t="s">
        <v>251</v>
      </c>
      <c r="H4" s="77" t="s">
        <v>302</v>
      </c>
      <c r="J4" s="69" t="s">
        <v>8</v>
      </c>
      <c r="K4" s="69" t="s">
        <v>233</v>
      </c>
      <c r="L4" s="71" t="s">
        <v>260</v>
      </c>
    </row>
    <row r="5" spans="1:12" ht="15" customHeight="1" x14ac:dyDescent="0.25">
      <c r="A5" s="67">
        <v>182</v>
      </c>
      <c r="B5" s="67">
        <v>107537</v>
      </c>
      <c r="C5" s="67" t="s">
        <v>254</v>
      </c>
      <c r="D5" s="75" t="s">
        <v>308</v>
      </c>
      <c r="E5" s="76">
        <v>41339</v>
      </c>
      <c r="F5" s="67" t="s">
        <v>250</v>
      </c>
      <c r="G5" s="67" t="s">
        <v>251</v>
      </c>
      <c r="H5" s="77" t="s">
        <v>302</v>
      </c>
      <c r="J5" s="69" t="s">
        <v>9</v>
      </c>
      <c r="K5" s="69" t="s">
        <v>234</v>
      </c>
      <c r="L5" s="71" t="s">
        <v>261</v>
      </c>
    </row>
    <row r="6" spans="1:12" ht="15" customHeight="1" x14ac:dyDescent="0.25">
      <c r="A6" s="67">
        <v>282</v>
      </c>
      <c r="B6" s="67">
        <v>107627</v>
      </c>
      <c r="C6" s="67" t="s">
        <v>255</v>
      </c>
      <c r="D6" s="75" t="s">
        <v>303</v>
      </c>
      <c r="E6" s="76">
        <v>40813</v>
      </c>
      <c r="F6" s="67" t="s">
        <v>248</v>
      </c>
      <c r="G6" s="67" t="s">
        <v>251</v>
      </c>
      <c r="H6" s="77" t="s">
        <v>302</v>
      </c>
      <c r="J6" s="69" t="s">
        <v>10</v>
      </c>
      <c r="K6" s="69" t="s">
        <v>235</v>
      </c>
      <c r="L6" s="71" t="s">
        <v>262</v>
      </c>
    </row>
    <row r="7" spans="1:12" ht="15" customHeight="1" x14ac:dyDescent="0.25">
      <c r="A7" s="67">
        <v>574</v>
      </c>
      <c r="B7" s="67">
        <v>106895</v>
      </c>
      <c r="C7" s="67" t="s">
        <v>255</v>
      </c>
      <c r="D7" s="75" t="s">
        <v>311</v>
      </c>
      <c r="E7" s="76">
        <v>40511</v>
      </c>
      <c r="F7" s="67" t="s">
        <v>248</v>
      </c>
      <c r="G7" s="67" t="s">
        <v>251</v>
      </c>
      <c r="H7" s="77" t="s">
        <v>302</v>
      </c>
      <c r="J7" s="69" t="s">
        <v>11</v>
      </c>
      <c r="K7" s="69" t="s">
        <v>236</v>
      </c>
      <c r="L7" s="71" t="s">
        <v>262</v>
      </c>
    </row>
    <row r="8" spans="1:12" ht="15" customHeight="1" x14ac:dyDescent="0.25">
      <c r="A8" s="67">
        <v>836</v>
      </c>
      <c r="B8" s="67">
        <v>103904</v>
      </c>
      <c r="C8" s="67" t="s">
        <v>256</v>
      </c>
      <c r="D8" s="75" t="s">
        <v>309</v>
      </c>
      <c r="E8" s="76">
        <v>39899</v>
      </c>
      <c r="F8" s="67" t="s">
        <v>248</v>
      </c>
      <c r="G8" s="67" t="s">
        <v>251</v>
      </c>
      <c r="H8" s="77" t="s">
        <v>302</v>
      </c>
      <c r="J8" s="69" t="s">
        <v>12</v>
      </c>
      <c r="K8" s="69" t="s">
        <v>237</v>
      </c>
      <c r="L8" s="71" t="s">
        <v>262</v>
      </c>
    </row>
    <row r="9" spans="1:12" ht="15" customHeight="1" x14ac:dyDescent="0.25">
      <c r="A9" s="67">
        <v>5324</v>
      </c>
      <c r="B9" s="67">
        <v>102469</v>
      </c>
      <c r="C9" s="67" t="s">
        <v>256</v>
      </c>
      <c r="D9" s="75" t="s">
        <v>312</v>
      </c>
      <c r="E9" s="76">
        <v>39550</v>
      </c>
      <c r="F9" s="67" t="s">
        <v>248</v>
      </c>
      <c r="G9" s="67" t="s">
        <v>251</v>
      </c>
      <c r="H9" s="77" t="s">
        <v>302</v>
      </c>
      <c r="K9" s="85" t="s">
        <v>238</v>
      </c>
    </row>
    <row r="10" spans="1:12" ht="15" customHeight="1" x14ac:dyDescent="0.25">
      <c r="A10" s="67">
        <v>1124</v>
      </c>
      <c r="B10" s="67">
        <v>107244</v>
      </c>
      <c r="C10" s="67" t="s">
        <v>257</v>
      </c>
      <c r="D10" s="75" t="s">
        <v>307</v>
      </c>
      <c r="E10" s="76">
        <v>39131</v>
      </c>
      <c r="F10" s="67" t="s">
        <v>248</v>
      </c>
      <c r="G10" s="67" t="s">
        <v>251</v>
      </c>
      <c r="H10" s="77" t="s">
        <v>302</v>
      </c>
      <c r="J10" s="72"/>
      <c r="K10" s="85"/>
    </row>
    <row r="11" spans="1:12" ht="15" customHeight="1" x14ac:dyDescent="0.25">
      <c r="A11" s="67">
        <v>1143</v>
      </c>
      <c r="B11" s="67">
        <v>107245</v>
      </c>
      <c r="C11" s="67" t="s">
        <v>254</v>
      </c>
      <c r="D11" s="75" t="s">
        <v>305</v>
      </c>
      <c r="E11" s="76">
        <v>41222</v>
      </c>
      <c r="F11" s="67" t="s">
        <v>248</v>
      </c>
      <c r="G11" s="67" t="s">
        <v>251</v>
      </c>
      <c r="H11" s="77" t="s">
        <v>302</v>
      </c>
      <c r="J11" s="72"/>
      <c r="K11" s="85"/>
    </row>
    <row r="12" spans="1:12" ht="15" customHeight="1" x14ac:dyDescent="0.25">
      <c r="A12" s="67">
        <v>1231</v>
      </c>
      <c r="B12" s="67">
        <v>106119</v>
      </c>
      <c r="C12" s="67" t="s">
        <v>254</v>
      </c>
      <c r="D12" s="75" t="s">
        <v>306</v>
      </c>
      <c r="E12" s="76">
        <v>41120</v>
      </c>
      <c r="F12" s="67" t="s">
        <v>248</v>
      </c>
      <c r="G12" s="67" t="s">
        <v>251</v>
      </c>
      <c r="H12" s="77" t="s">
        <v>302</v>
      </c>
      <c r="J12" s="72"/>
      <c r="K12" s="85" t="s">
        <v>229</v>
      </c>
    </row>
    <row r="13" spans="1:12" ht="15" customHeight="1" x14ac:dyDescent="0.25">
      <c r="A13" s="67">
        <v>5374</v>
      </c>
      <c r="B13" s="67">
        <v>107529</v>
      </c>
      <c r="C13" s="67" t="s">
        <v>256</v>
      </c>
      <c r="D13" s="75" t="s">
        <v>287</v>
      </c>
      <c r="E13" s="76">
        <v>39927</v>
      </c>
      <c r="F13" s="67" t="s">
        <v>248</v>
      </c>
      <c r="G13" s="67" t="s">
        <v>251</v>
      </c>
      <c r="H13" s="77" t="s">
        <v>268</v>
      </c>
      <c r="J13" s="72"/>
      <c r="K13" s="85"/>
    </row>
    <row r="14" spans="1:12" ht="15" customHeight="1" x14ac:dyDescent="0.25">
      <c r="A14" s="67">
        <v>423</v>
      </c>
      <c r="B14" s="67">
        <v>106837</v>
      </c>
      <c r="C14" s="67" t="s">
        <v>255</v>
      </c>
      <c r="D14" s="75" t="s">
        <v>271</v>
      </c>
      <c r="E14" s="76">
        <v>40590</v>
      </c>
      <c r="F14" s="67" t="s">
        <v>248</v>
      </c>
      <c r="G14" s="67" t="s">
        <v>251</v>
      </c>
      <c r="H14" s="77" t="s">
        <v>268</v>
      </c>
      <c r="K14" s="85"/>
    </row>
    <row r="15" spans="1:12" ht="15" customHeight="1" x14ac:dyDescent="0.25">
      <c r="A15" s="67">
        <v>433</v>
      </c>
      <c r="B15" s="67">
        <v>106838</v>
      </c>
      <c r="C15" s="67" t="s">
        <v>256</v>
      </c>
      <c r="D15" s="75" t="s">
        <v>272</v>
      </c>
      <c r="E15" s="76">
        <v>39632</v>
      </c>
      <c r="F15" s="67" t="s">
        <v>248</v>
      </c>
      <c r="G15" s="67" t="s">
        <v>251</v>
      </c>
      <c r="H15" s="77" t="s">
        <v>268</v>
      </c>
    </row>
    <row r="16" spans="1:12" ht="15" customHeight="1" x14ac:dyDescent="0.25">
      <c r="A16" s="67">
        <v>434</v>
      </c>
      <c r="B16" s="67">
        <v>106839</v>
      </c>
      <c r="C16" s="67" t="s">
        <v>255</v>
      </c>
      <c r="D16" s="75" t="s">
        <v>277</v>
      </c>
      <c r="E16" s="76">
        <v>40789</v>
      </c>
      <c r="F16" s="67" t="s">
        <v>248</v>
      </c>
      <c r="G16" s="67" t="s">
        <v>251</v>
      </c>
      <c r="H16" s="77" t="s">
        <v>268</v>
      </c>
      <c r="K16" s="86" t="s">
        <v>230</v>
      </c>
    </row>
    <row r="17" spans="1:11" ht="15" customHeight="1" x14ac:dyDescent="0.25">
      <c r="A17" s="67">
        <v>440</v>
      </c>
      <c r="B17" s="67">
        <v>106840</v>
      </c>
      <c r="C17" s="67" t="s">
        <v>255</v>
      </c>
      <c r="D17" s="75" t="s">
        <v>282</v>
      </c>
      <c r="E17" s="76">
        <v>40847</v>
      </c>
      <c r="F17" s="67" t="s">
        <v>248</v>
      </c>
      <c r="G17" s="67" t="s">
        <v>251</v>
      </c>
      <c r="H17" s="77" t="s">
        <v>268</v>
      </c>
      <c r="K17" s="86"/>
    </row>
    <row r="18" spans="1:11" ht="15" customHeight="1" x14ac:dyDescent="0.25">
      <c r="A18" s="67">
        <v>448</v>
      </c>
      <c r="B18" s="67">
        <v>106841</v>
      </c>
      <c r="C18" s="67" t="s">
        <v>254</v>
      </c>
      <c r="D18" s="75" t="s">
        <v>269</v>
      </c>
      <c r="E18" s="76">
        <v>41199</v>
      </c>
      <c r="F18" s="67" t="s">
        <v>250</v>
      </c>
      <c r="G18" s="67" t="s">
        <v>251</v>
      </c>
      <c r="H18" s="77" t="s">
        <v>268</v>
      </c>
      <c r="K18" s="86"/>
    </row>
    <row r="19" spans="1:11" ht="15" customHeight="1" x14ac:dyDescent="0.25">
      <c r="A19" s="67">
        <v>452</v>
      </c>
      <c r="B19" s="67">
        <v>106842</v>
      </c>
      <c r="C19" s="67" t="s">
        <v>254</v>
      </c>
      <c r="D19" s="75" t="s">
        <v>289</v>
      </c>
      <c r="E19" s="76">
        <v>41199</v>
      </c>
      <c r="F19" s="67" t="s">
        <v>248</v>
      </c>
      <c r="G19" s="67" t="s">
        <v>251</v>
      </c>
      <c r="H19" s="77" t="s">
        <v>268</v>
      </c>
    </row>
    <row r="20" spans="1:11" ht="15" customHeight="1" x14ac:dyDescent="0.25">
      <c r="A20" s="67">
        <v>453</v>
      </c>
      <c r="B20" s="67">
        <v>106843</v>
      </c>
      <c r="C20" s="67" t="s">
        <v>256</v>
      </c>
      <c r="D20" s="75" t="s">
        <v>273</v>
      </c>
      <c r="E20" s="76">
        <v>40147</v>
      </c>
      <c r="F20" s="67" t="s">
        <v>250</v>
      </c>
      <c r="G20" s="67" t="s">
        <v>251</v>
      </c>
      <c r="H20" s="77" t="s">
        <v>268</v>
      </c>
      <c r="J20" s="73"/>
      <c r="K20" s="74"/>
    </row>
    <row r="21" spans="1:11" ht="15" customHeight="1" x14ac:dyDescent="0.25">
      <c r="A21" s="67">
        <v>718</v>
      </c>
      <c r="B21" s="67">
        <v>107046</v>
      </c>
      <c r="C21" s="67" t="s">
        <v>255</v>
      </c>
      <c r="D21" s="75" t="s">
        <v>274</v>
      </c>
      <c r="E21" s="76">
        <v>40557</v>
      </c>
      <c r="F21" s="67" t="s">
        <v>248</v>
      </c>
      <c r="G21" s="67" t="s">
        <v>251</v>
      </c>
      <c r="H21" s="77" t="s">
        <v>268</v>
      </c>
      <c r="J21" s="73"/>
      <c r="K21" s="74"/>
    </row>
    <row r="22" spans="1:11" ht="15" customHeight="1" x14ac:dyDescent="0.25">
      <c r="A22" s="67">
        <v>751</v>
      </c>
      <c r="B22" s="67">
        <v>107076</v>
      </c>
      <c r="C22" s="67" t="s">
        <v>256</v>
      </c>
      <c r="D22" s="75" t="s">
        <v>288</v>
      </c>
      <c r="E22" s="76">
        <v>39511</v>
      </c>
      <c r="F22" s="67" t="s">
        <v>248</v>
      </c>
      <c r="G22" s="67" t="s">
        <v>251</v>
      </c>
      <c r="H22" s="77" t="s">
        <v>268</v>
      </c>
      <c r="J22" s="73"/>
      <c r="K22" s="74"/>
    </row>
    <row r="23" spans="1:11" ht="15" customHeight="1" x14ac:dyDescent="0.25">
      <c r="A23" s="67">
        <v>754</v>
      </c>
      <c r="B23" s="67">
        <v>107077</v>
      </c>
      <c r="C23" s="67" t="s">
        <v>256</v>
      </c>
      <c r="D23" s="75" t="s">
        <v>267</v>
      </c>
      <c r="E23" s="76">
        <v>39802</v>
      </c>
      <c r="F23" s="67" t="s">
        <v>250</v>
      </c>
      <c r="G23" s="67" t="s">
        <v>251</v>
      </c>
      <c r="H23" s="77" t="s">
        <v>268</v>
      </c>
      <c r="J23" s="73"/>
      <c r="K23" s="74"/>
    </row>
    <row r="24" spans="1:11" ht="15" customHeight="1" x14ac:dyDescent="0.25">
      <c r="A24" s="67">
        <v>761</v>
      </c>
      <c r="B24" s="67">
        <v>107079</v>
      </c>
      <c r="C24" s="67" t="s">
        <v>255</v>
      </c>
      <c r="D24" s="75" t="s">
        <v>275</v>
      </c>
      <c r="E24" s="76">
        <v>40767</v>
      </c>
      <c r="F24" s="67" t="s">
        <v>248</v>
      </c>
      <c r="G24" s="67" t="s">
        <v>251</v>
      </c>
      <c r="H24" s="77" t="s">
        <v>268</v>
      </c>
    </row>
    <row r="25" spans="1:11" ht="15" customHeight="1" x14ac:dyDescent="0.25">
      <c r="A25" s="67">
        <v>762</v>
      </c>
      <c r="B25" s="67">
        <v>107080</v>
      </c>
      <c r="C25" s="67" t="s">
        <v>256</v>
      </c>
      <c r="D25" s="75" t="s">
        <v>276</v>
      </c>
      <c r="E25" s="76">
        <v>39970</v>
      </c>
      <c r="F25" s="67" t="s">
        <v>248</v>
      </c>
      <c r="G25" s="67" t="s">
        <v>251</v>
      </c>
      <c r="H25" s="77" t="s">
        <v>268</v>
      </c>
    </row>
    <row r="26" spans="1:11" ht="15" customHeight="1" x14ac:dyDescent="0.25">
      <c r="A26" s="67">
        <v>1039</v>
      </c>
      <c r="B26" s="67">
        <v>105730</v>
      </c>
      <c r="C26" s="67" t="s">
        <v>256</v>
      </c>
      <c r="D26" s="75" t="s">
        <v>286</v>
      </c>
      <c r="E26" s="76">
        <v>40099</v>
      </c>
      <c r="F26" s="67" t="s">
        <v>248</v>
      </c>
      <c r="G26" s="67" t="s">
        <v>251</v>
      </c>
      <c r="H26" s="77" t="s">
        <v>268</v>
      </c>
    </row>
    <row r="27" spans="1:11" ht="15" customHeight="1" x14ac:dyDescent="0.25">
      <c r="A27" s="67">
        <v>1204</v>
      </c>
      <c r="B27" s="67">
        <v>107301</v>
      </c>
      <c r="C27" s="67" t="s">
        <v>255</v>
      </c>
      <c r="D27" s="75" t="s">
        <v>278</v>
      </c>
      <c r="E27" s="76">
        <v>40734</v>
      </c>
      <c r="F27" s="67" t="s">
        <v>248</v>
      </c>
      <c r="G27" s="67" t="s">
        <v>251</v>
      </c>
      <c r="H27" s="77" t="s">
        <v>268</v>
      </c>
    </row>
    <row r="28" spans="1:11" ht="15" customHeight="1" x14ac:dyDescent="0.25">
      <c r="A28" s="67">
        <v>1210</v>
      </c>
      <c r="B28" s="67">
        <v>107302</v>
      </c>
      <c r="C28" s="67" t="s">
        <v>254</v>
      </c>
      <c r="D28" s="75" t="s">
        <v>290</v>
      </c>
      <c r="E28" s="76">
        <v>41319</v>
      </c>
      <c r="F28" s="67" t="s">
        <v>250</v>
      </c>
      <c r="G28" s="67" t="s">
        <v>251</v>
      </c>
      <c r="H28" s="77" t="s">
        <v>268</v>
      </c>
    </row>
    <row r="29" spans="1:11" ht="15" customHeight="1" x14ac:dyDescent="0.25">
      <c r="A29" s="67">
        <v>1244</v>
      </c>
      <c r="B29" s="67">
        <v>107303</v>
      </c>
      <c r="C29" s="67" t="s">
        <v>257</v>
      </c>
      <c r="D29" s="75" t="s">
        <v>280</v>
      </c>
      <c r="E29" s="76">
        <v>38861</v>
      </c>
      <c r="F29" s="67" t="s">
        <v>250</v>
      </c>
      <c r="G29" s="67" t="s">
        <v>251</v>
      </c>
      <c r="H29" s="77" t="s">
        <v>268</v>
      </c>
    </row>
    <row r="30" spans="1:11" ht="15" customHeight="1" x14ac:dyDescent="0.25">
      <c r="A30" s="67">
        <v>1816</v>
      </c>
      <c r="B30" s="67">
        <v>107075</v>
      </c>
      <c r="C30" s="67" t="s">
        <v>258</v>
      </c>
      <c r="D30" s="75" t="s">
        <v>283</v>
      </c>
      <c r="E30" s="76">
        <v>38252</v>
      </c>
      <c r="F30" s="67" t="s">
        <v>250</v>
      </c>
      <c r="G30" s="67" t="s">
        <v>251</v>
      </c>
      <c r="H30" s="77" t="s">
        <v>268</v>
      </c>
      <c r="J30" s="81"/>
    </row>
    <row r="31" spans="1:11" x14ac:dyDescent="0.25">
      <c r="A31" s="67">
        <v>1826</v>
      </c>
      <c r="B31" s="67">
        <v>106836</v>
      </c>
      <c r="C31" s="67" t="s">
        <v>258</v>
      </c>
      <c r="D31" s="75" t="s">
        <v>270</v>
      </c>
      <c r="E31" s="76">
        <v>38518</v>
      </c>
      <c r="F31" s="67" t="s">
        <v>248</v>
      </c>
      <c r="G31" s="67" t="s">
        <v>251</v>
      </c>
      <c r="H31" s="77" t="s">
        <v>268</v>
      </c>
      <c r="J31" s="81"/>
    </row>
    <row r="32" spans="1:11" x14ac:dyDescent="0.25">
      <c r="A32" s="67">
        <v>1827</v>
      </c>
      <c r="B32" s="67">
        <v>104276</v>
      </c>
      <c r="C32" s="67" t="s">
        <v>258</v>
      </c>
      <c r="D32" s="75" t="s">
        <v>281</v>
      </c>
      <c r="E32" s="76">
        <v>38710</v>
      </c>
      <c r="F32" s="67" t="s">
        <v>250</v>
      </c>
      <c r="G32" s="67" t="s">
        <v>251</v>
      </c>
      <c r="H32" s="77" t="s">
        <v>268</v>
      </c>
      <c r="J32" s="81"/>
    </row>
    <row r="33" spans="1:10" x14ac:dyDescent="0.25">
      <c r="A33" s="67">
        <v>1875</v>
      </c>
      <c r="B33" s="67">
        <v>107488</v>
      </c>
      <c r="C33" s="67" t="s">
        <v>258</v>
      </c>
      <c r="D33" s="75" t="s">
        <v>279</v>
      </c>
      <c r="E33" s="76">
        <v>38126</v>
      </c>
      <c r="F33" s="67" t="s">
        <v>248</v>
      </c>
      <c r="G33" s="67" t="s">
        <v>251</v>
      </c>
      <c r="H33" s="77" t="s">
        <v>268</v>
      </c>
      <c r="J33" s="81"/>
    </row>
    <row r="34" spans="1:10" x14ac:dyDescent="0.25">
      <c r="A34" s="67">
        <v>5607</v>
      </c>
      <c r="B34" s="67"/>
      <c r="C34" s="67" t="s">
        <v>253</v>
      </c>
      <c r="D34" s="80" t="s">
        <v>333</v>
      </c>
      <c r="E34" s="76">
        <v>42024</v>
      </c>
      <c r="F34" s="67" t="s">
        <v>250</v>
      </c>
      <c r="G34" s="67" t="s">
        <v>251</v>
      </c>
      <c r="H34" s="77" t="s">
        <v>268</v>
      </c>
      <c r="J34" s="81"/>
    </row>
    <row r="35" spans="1:10" x14ac:dyDescent="0.25">
      <c r="A35" s="67">
        <v>5365</v>
      </c>
      <c r="B35" s="67"/>
      <c r="C35" s="67" t="s">
        <v>254</v>
      </c>
      <c r="D35" s="80" t="s">
        <v>332</v>
      </c>
      <c r="E35" s="76">
        <v>41316</v>
      </c>
      <c r="F35" s="67" t="s">
        <v>248</v>
      </c>
      <c r="G35" s="67" t="s">
        <v>251</v>
      </c>
      <c r="H35" s="77" t="s">
        <v>268</v>
      </c>
      <c r="J35" s="81"/>
    </row>
    <row r="36" spans="1:10" x14ac:dyDescent="0.25">
      <c r="A36" s="67">
        <v>5356</v>
      </c>
      <c r="B36" s="67"/>
      <c r="C36" s="67" t="s">
        <v>256</v>
      </c>
      <c r="D36" s="80" t="s">
        <v>331</v>
      </c>
      <c r="E36" s="76">
        <v>39945</v>
      </c>
      <c r="F36" s="67" t="s">
        <v>250</v>
      </c>
      <c r="G36" s="67" t="s">
        <v>251</v>
      </c>
      <c r="H36" s="77" t="s">
        <v>268</v>
      </c>
      <c r="J36" s="81"/>
    </row>
    <row r="37" spans="1:10" x14ac:dyDescent="0.25">
      <c r="A37" s="67">
        <v>5380</v>
      </c>
      <c r="B37" s="67"/>
      <c r="C37" s="67" t="s">
        <v>257</v>
      </c>
      <c r="D37" s="80" t="s">
        <v>334</v>
      </c>
      <c r="E37" s="76">
        <v>39283</v>
      </c>
      <c r="F37" s="67" t="s">
        <v>248</v>
      </c>
      <c r="G37" s="67" t="s">
        <v>249</v>
      </c>
      <c r="H37" s="77" t="s">
        <v>335</v>
      </c>
    </row>
    <row r="38" spans="1:10" x14ac:dyDescent="0.25">
      <c r="A38" s="67">
        <v>64</v>
      </c>
      <c r="B38" s="67">
        <v>103202</v>
      </c>
      <c r="C38" s="67" t="s">
        <v>256</v>
      </c>
      <c r="D38" s="75" t="s">
        <v>320</v>
      </c>
      <c r="E38" s="76">
        <v>39504</v>
      </c>
      <c r="F38" s="67" t="s">
        <v>248</v>
      </c>
      <c r="G38" s="67" t="s">
        <v>251</v>
      </c>
      <c r="H38" s="77" t="s">
        <v>315</v>
      </c>
    </row>
    <row r="39" spans="1:10" x14ac:dyDescent="0.25">
      <c r="A39" s="67">
        <v>94</v>
      </c>
      <c r="B39" s="67">
        <v>107464</v>
      </c>
      <c r="C39" s="67" t="s">
        <v>254</v>
      </c>
      <c r="D39" s="75" t="s">
        <v>326</v>
      </c>
      <c r="E39" s="76">
        <v>40986</v>
      </c>
      <c r="F39" s="67" t="s">
        <v>248</v>
      </c>
      <c r="G39" s="67" t="s">
        <v>251</v>
      </c>
      <c r="H39" s="77" t="s">
        <v>315</v>
      </c>
    </row>
    <row r="40" spans="1:10" x14ac:dyDescent="0.25">
      <c r="A40" s="67">
        <v>158</v>
      </c>
      <c r="B40" s="67">
        <v>107521</v>
      </c>
      <c r="C40" s="67" t="s">
        <v>254</v>
      </c>
      <c r="D40" s="75" t="s">
        <v>324</v>
      </c>
      <c r="E40" s="76">
        <v>41253</v>
      </c>
      <c r="F40" s="67" t="s">
        <v>250</v>
      </c>
      <c r="G40" s="67" t="s">
        <v>251</v>
      </c>
      <c r="H40" s="77" t="s">
        <v>315</v>
      </c>
    </row>
    <row r="41" spans="1:10" x14ac:dyDescent="0.25">
      <c r="A41" s="67">
        <v>210</v>
      </c>
      <c r="B41" s="67">
        <v>104185</v>
      </c>
      <c r="C41" s="67" t="s">
        <v>257</v>
      </c>
      <c r="D41" s="75" t="s">
        <v>319</v>
      </c>
      <c r="E41" s="76">
        <v>38917</v>
      </c>
      <c r="F41" s="67" t="s">
        <v>248</v>
      </c>
      <c r="G41" s="67" t="s">
        <v>251</v>
      </c>
      <c r="H41" s="77" t="s">
        <v>315</v>
      </c>
    </row>
    <row r="42" spans="1:10" x14ac:dyDescent="0.25">
      <c r="A42" s="67">
        <v>252</v>
      </c>
      <c r="B42" s="67">
        <v>106733</v>
      </c>
      <c r="C42" s="67" t="s">
        <v>255</v>
      </c>
      <c r="D42" s="75" t="s">
        <v>325</v>
      </c>
      <c r="E42" s="76">
        <v>40682</v>
      </c>
      <c r="F42" s="67" t="s">
        <v>248</v>
      </c>
      <c r="G42" s="67" t="s">
        <v>251</v>
      </c>
      <c r="H42" s="77" t="s">
        <v>315</v>
      </c>
    </row>
    <row r="43" spans="1:10" x14ac:dyDescent="0.25">
      <c r="A43" s="67">
        <v>614</v>
      </c>
      <c r="B43" s="67">
        <v>105123</v>
      </c>
      <c r="C43" s="67" t="s">
        <v>255</v>
      </c>
      <c r="D43" s="75" t="s">
        <v>323</v>
      </c>
      <c r="E43" s="76">
        <v>40747</v>
      </c>
      <c r="F43" s="67" t="s">
        <v>250</v>
      </c>
      <c r="G43" s="67" t="s">
        <v>251</v>
      </c>
      <c r="H43" s="77" t="s">
        <v>315</v>
      </c>
    </row>
    <row r="44" spans="1:10" x14ac:dyDescent="0.25">
      <c r="A44" s="67">
        <v>678</v>
      </c>
      <c r="B44" s="67">
        <v>103704</v>
      </c>
      <c r="C44" s="67" t="s">
        <v>257</v>
      </c>
      <c r="D44" s="75" t="s">
        <v>322</v>
      </c>
      <c r="E44" s="76">
        <v>38886</v>
      </c>
      <c r="F44" s="67" t="s">
        <v>248</v>
      </c>
      <c r="G44" s="67" t="s">
        <v>251</v>
      </c>
      <c r="H44" s="77" t="s">
        <v>315</v>
      </c>
    </row>
    <row r="45" spans="1:10" x14ac:dyDescent="0.25">
      <c r="A45" s="67">
        <v>747</v>
      </c>
      <c r="B45" s="67">
        <v>102409</v>
      </c>
      <c r="C45" s="67" t="s">
        <v>257</v>
      </c>
      <c r="D45" s="75" t="s">
        <v>314</v>
      </c>
      <c r="E45" s="76">
        <v>39021</v>
      </c>
      <c r="F45" s="67" t="s">
        <v>248</v>
      </c>
      <c r="G45" s="67" t="s">
        <v>251</v>
      </c>
      <c r="H45" s="77" t="s">
        <v>315</v>
      </c>
    </row>
    <row r="46" spans="1:10" x14ac:dyDescent="0.25">
      <c r="A46" s="67">
        <v>1250</v>
      </c>
      <c r="B46" s="67">
        <v>106151</v>
      </c>
      <c r="C46" s="67" t="s">
        <v>257</v>
      </c>
      <c r="D46" s="75" t="s">
        <v>316</v>
      </c>
      <c r="E46" s="76">
        <v>39066</v>
      </c>
      <c r="F46" s="67" t="s">
        <v>250</v>
      </c>
      <c r="G46" s="67" t="s">
        <v>251</v>
      </c>
      <c r="H46" s="77" t="s">
        <v>315</v>
      </c>
    </row>
    <row r="47" spans="1:10" x14ac:dyDescent="0.25">
      <c r="A47" s="67">
        <v>1375</v>
      </c>
      <c r="B47" s="67">
        <v>105491</v>
      </c>
      <c r="C47" s="67" t="s">
        <v>256</v>
      </c>
      <c r="D47" s="75" t="s">
        <v>321</v>
      </c>
      <c r="E47" s="76">
        <v>39949</v>
      </c>
      <c r="F47" s="67" t="s">
        <v>248</v>
      </c>
      <c r="G47" s="67" t="s">
        <v>251</v>
      </c>
      <c r="H47" s="77" t="s">
        <v>315</v>
      </c>
    </row>
    <row r="48" spans="1:10" x14ac:dyDescent="0.25">
      <c r="A48" s="67">
        <v>1872</v>
      </c>
      <c r="B48" s="67">
        <v>103201</v>
      </c>
      <c r="C48" s="67" t="s">
        <v>258</v>
      </c>
      <c r="D48" s="75" t="s">
        <v>318</v>
      </c>
      <c r="E48" s="76">
        <v>38714</v>
      </c>
      <c r="F48" s="67" t="s">
        <v>248</v>
      </c>
      <c r="G48" s="67" t="s">
        <v>251</v>
      </c>
      <c r="H48" s="77" t="s">
        <v>315</v>
      </c>
    </row>
    <row r="49" spans="1:8" x14ac:dyDescent="0.25">
      <c r="A49" s="67">
        <v>1873</v>
      </c>
      <c r="B49" s="67">
        <v>105828</v>
      </c>
      <c r="C49" s="67" t="s">
        <v>258</v>
      </c>
      <c r="D49" s="75" t="s">
        <v>317</v>
      </c>
      <c r="E49" s="76">
        <v>38699</v>
      </c>
      <c r="F49" s="67" t="s">
        <v>250</v>
      </c>
      <c r="G49" s="67" t="s">
        <v>251</v>
      </c>
      <c r="H49" s="77" t="s">
        <v>315</v>
      </c>
    </row>
    <row r="50" spans="1:8" x14ac:dyDescent="0.25">
      <c r="A50" s="67">
        <v>45</v>
      </c>
      <c r="B50" s="67">
        <v>104125</v>
      </c>
      <c r="C50" s="67" t="s">
        <v>256</v>
      </c>
      <c r="D50" s="75" t="s">
        <v>295</v>
      </c>
      <c r="E50" s="76">
        <v>39944</v>
      </c>
      <c r="F50" s="67" t="s">
        <v>250</v>
      </c>
      <c r="G50" s="67" t="s">
        <v>251</v>
      </c>
      <c r="H50" s="77" t="s">
        <v>285</v>
      </c>
    </row>
    <row r="51" spans="1:8" x14ac:dyDescent="0.25">
      <c r="A51" s="67">
        <v>73</v>
      </c>
      <c r="B51" s="67">
        <v>101936</v>
      </c>
      <c r="C51" s="67" t="s">
        <v>257</v>
      </c>
      <c r="D51" s="75" t="s">
        <v>291</v>
      </c>
      <c r="E51" s="76">
        <v>38977</v>
      </c>
      <c r="F51" s="67" t="s">
        <v>248</v>
      </c>
      <c r="G51" s="67" t="s">
        <v>251</v>
      </c>
      <c r="H51" s="77" t="s">
        <v>285</v>
      </c>
    </row>
    <row r="52" spans="1:8" x14ac:dyDescent="0.25">
      <c r="A52" s="67">
        <v>154</v>
      </c>
      <c r="B52" s="67">
        <v>107519</v>
      </c>
      <c r="C52" s="67" t="s">
        <v>255</v>
      </c>
      <c r="D52" s="75" t="s">
        <v>313</v>
      </c>
      <c r="E52" s="76">
        <v>40776</v>
      </c>
      <c r="F52" s="67" t="s">
        <v>250</v>
      </c>
      <c r="G52" s="67" t="s">
        <v>251</v>
      </c>
      <c r="H52" s="77" t="s">
        <v>285</v>
      </c>
    </row>
    <row r="53" spans="1:8" x14ac:dyDescent="0.25">
      <c r="A53" s="67">
        <v>509</v>
      </c>
      <c r="B53" s="67">
        <v>102405</v>
      </c>
      <c r="C53" s="67" t="s">
        <v>257</v>
      </c>
      <c r="D53" s="75" t="s">
        <v>296</v>
      </c>
      <c r="E53" s="76">
        <v>39088</v>
      </c>
      <c r="F53" s="67" t="s">
        <v>250</v>
      </c>
      <c r="G53" s="67" t="s">
        <v>251</v>
      </c>
      <c r="H53" s="77" t="s">
        <v>285</v>
      </c>
    </row>
    <row r="54" spans="1:8" x14ac:dyDescent="0.25">
      <c r="A54" s="67">
        <v>739</v>
      </c>
      <c r="B54" s="67">
        <v>107060</v>
      </c>
      <c r="C54" s="67" t="s">
        <v>255</v>
      </c>
      <c r="D54" s="75" t="s">
        <v>298</v>
      </c>
      <c r="E54" s="76">
        <v>40669</v>
      </c>
      <c r="F54" s="67" t="s">
        <v>248</v>
      </c>
      <c r="G54" s="67" t="s">
        <v>251</v>
      </c>
      <c r="H54" s="77" t="s">
        <v>285</v>
      </c>
    </row>
    <row r="55" spans="1:8" x14ac:dyDescent="0.25">
      <c r="A55" s="67">
        <v>745</v>
      </c>
      <c r="B55" s="67">
        <v>107070</v>
      </c>
      <c r="C55" s="67" t="s">
        <v>256</v>
      </c>
      <c r="D55" s="75" t="s">
        <v>294</v>
      </c>
      <c r="E55" s="76">
        <v>40066</v>
      </c>
      <c r="F55" s="67" t="s">
        <v>248</v>
      </c>
      <c r="G55" s="67" t="s">
        <v>251</v>
      </c>
      <c r="H55" s="77" t="s">
        <v>285</v>
      </c>
    </row>
    <row r="56" spans="1:8" x14ac:dyDescent="0.25">
      <c r="A56" s="67">
        <v>756</v>
      </c>
      <c r="B56" s="67">
        <v>107078</v>
      </c>
      <c r="C56" s="67" t="s">
        <v>255</v>
      </c>
      <c r="D56" s="75" t="s">
        <v>284</v>
      </c>
      <c r="E56" s="76">
        <v>40276</v>
      </c>
      <c r="F56" s="67" t="s">
        <v>250</v>
      </c>
      <c r="G56" s="67" t="s">
        <v>251</v>
      </c>
      <c r="H56" s="77" t="s">
        <v>285</v>
      </c>
    </row>
    <row r="57" spans="1:8" x14ac:dyDescent="0.25">
      <c r="A57" s="67">
        <v>851</v>
      </c>
      <c r="B57" s="67">
        <v>107139</v>
      </c>
      <c r="C57" s="67" t="s">
        <v>255</v>
      </c>
      <c r="D57" s="75" t="s">
        <v>300</v>
      </c>
      <c r="E57" s="76">
        <v>40730</v>
      </c>
      <c r="F57" s="67" t="s">
        <v>248</v>
      </c>
      <c r="G57" s="67" t="s">
        <v>251</v>
      </c>
      <c r="H57" s="77" t="s">
        <v>285</v>
      </c>
    </row>
    <row r="58" spans="1:8" x14ac:dyDescent="0.25">
      <c r="A58" s="67">
        <v>917</v>
      </c>
      <c r="B58" s="67">
        <v>104029</v>
      </c>
      <c r="C58" s="67" t="s">
        <v>256</v>
      </c>
      <c r="D58" s="75" t="s">
        <v>299</v>
      </c>
      <c r="E58" s="76">
        <v>39584</v>
      </c>
      <c r="F58" s="67" t="s">
        <v>248</v>
      </c>
      <c r="G58" s="67" t="s">
        <v>251</v>
      </c>
      <c r="H58" s="77" t="s">
        <v>285</v>
      </c>
    </row>
    <row r="59" spans="1:8" x14ac:dyDescent="0.25">
      <c r="A59" s="67">
        <v>1014</v>
      </c>
      <c r="B59" s="67">
        <v>105557</v>
      </c>
      <c r="C59" s="67" t="s">
        <v>255</v>
      </c>
      <c r="D59" s="75" t="s">
        <v>297</v>
      </c>
      <c r="E59" s="76">
        <v>40791</v>
      </c>
      <c r="F59" s="67" t="s">
        <v>248</v>
      </c>
      <c r="G59" s="67" t="s">
        <v>251</v>
      </c>
      <c r="H59" s="77" t="s">
        <v>285</v>
      </c>
    </row>
    <row r="60" spans="1:8" x14ac:dyDescent="0.25">
      <c r="A60" s="67">
        <v>1057</v>
      </c>
      <c r="B60" s="67">
        <v>105807</v>
      </c>
      <c r="C60" s="67" t="s">
        <v>254</v>
      </c>
      <c r="D60" s="75" t="s">
        <v>293</v>
      </c>
      <c r="E60" s="76">
        <v>41137</v>
      </c>
      <c r="F60" s="67" t="s">
        <v>248</v>
      </c>
      <c r="G60" s="67" t="s">
        <v>251</v>
      </c>
      <c r="H60" s="77" t="s">
        <v>285</v>
      </c>
    </row>
    <row r="61" spans="1:8" x14ac:dyDescent="0.25">
      <c r="A61" s="67">
        <v>5331</v>
      </c>
      <c r="B61" s="67">
        <v>101938</v>
      </c>
      <c r="C61" s="67" t="s">
        <v>258</v>
      </c>
      <c r="D61" s="75" t="s">
        <v>292</v>
      </c>
      <c r="E61" s="76">
        <v>38178</v>
      </c>
      <c r="F61" s="67" t="s">
        <v>248</v>
      </c>
      <c r="G61" s="67" t="s">
        <v>251</v>
      </c>
      <c r="H61" s="77" t="s">
        <v>285</v>
      </c>
    </row>
    <row r="62" spans="1:8" x14ac:dyDescent="0.25">
      <c r="A62" s="67">
        <v>535</v>
      </c>
      <c r="B62" s="67">
        <v>105108</v>
      </c>
      <c r="C62" s="67" t="s">
        <v>257</v>
      </c>
      <c r="D62" s="75" t="s">
        <v>330</v>
      </c>
      <c r="E62" s="76">
        <v>38852</v>
      </c>
      <c r="F62" s="67" t="s">
        <v>248</v>
      </c>
      <c r="G62" s="67" t="s">
        <v>251</v>
      </c>
      <c r="H62" s="77" t="s">
        <v>328</v>
      </c>
    </row>
    <row r="63" spans="1:8" x14ac:dyDescent="0.25">
      <c r="A63" s="67">
        <v>705</v>
      </c>
      <c r="B63" s="67">
        <v>107021</v>
      </c>
      <c r="C63" s="67" t="s">
        <v>256</v>
      </c>
      <c r="D63" s="75" t="s">
        <v>327</v>
      </c>
      <c r="E63" s="76">
        <v>39545</v>
      </c>
      <c r="F63" s="67" t="s">
        <v>248</v>
      </c>
      <c r="G63" s="67" t="s">
        <v>251</v>
      </c>
      <c r="H63" s="77" t="s">
        <v>328</v>
      </c>
    </row>
    <row r="64" spans="1:8" x14ac:dyDescent="0.25">
      <c r="A64" s="67">
        <v>897</v>
      </c>
      <c r="B64" s="67">
        <v>107160</v>
      </c>
      <c r="C64" s="67" t="s">
        <v>255</v>
      </c>
      <c r="D64" s="75" t="s">
        <v>329</v>
      </c>
      <c r="E64" s="76">
        <v>40825</v>
      </c>
      <c r="F64" s="67" t="s">
        <v>248</v>
      </c>
      <c r="G64" s="67" t="s">
        <v>251</v>
      </c>
      <c r="H64" s="77" t="s">
        <v>328</v>
      </c>
    </row>
  </sheetData>
  <autoFilter ref="A1:H64">
    <sortState ref="A2:H64">
      <sortCondition ref="H1"/>
    </sortState>
  </autoFilter>
  <sortState ref="A2:H64">
    <sortCondition descending="1" ref="E2:E64"/>
  </sortState>
  <mergeCells count="3">
    <mergeCell ref="K9:K11"/>
    <mergeCell ref="K12:K14"/>
    <mergeCell ref="K16:K18"/>
  </mergeCells>
  <printOptions horizontalCentered="1"/>
  <pageMargins left="0.35433070866141736" right="0.15748031496062992" top="0.74803149606299213" bottom="0.15748031496062992" header="0.31496062992125984" footer="0.31496062992125984"/>
  <pageSetup paperSize="9" scale="79" firstPageNumber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G95"/>
  <sheetViews>
    <sheetView tabSelected="1" zoomScale="106" zoomScaleNormal="106" workbookViewId="0">
      <selection activeCell="E13" sqref="E13"/>
    </sheetView>
  </sheetViews>
  <sheetFormatPr defaultColWidth="9" defaultRowHeight="15.75" x14ac:dyDescent="0.25"/>
  <cols>
    <col min="1" max="1" width="5.28515625" style="2" customWidth="1"/>
    <col min="2" max="2" width="7.7109375" style="5" customWidth="1"/>
    <col min="3" max="3" width="7.7109375" style="2" customWidth="1"/>
    <col min="4" max="4" width="16.140625" style="2" customWidth="1"/>
    <col min="5" max="5" width="31.5703125" style="2" bestFit="1" customWidth="1"/>
    <col min="6" max="6" width="8.140625" style="2" customWidth="1"/>
    <col min="7" max="7" width="36.42578125" style="2" bestFit="1" customWidth="1"/>
    <col min="8" max="9" width="7.85546875" style="1" bestFit="1" customWidth="1"/>
    <col min="10" max="1008" width="9" style="2"/>
    <col min="1009" max="1021" width="9.140625" style="6" customWidth="1"/>
  </cols>
  <sheetData>
    <row r="1" spans="1:1021" ht="18" customHeight="1" x14ac:dyDescent="0.25">
      <c r="A1" s="49" t="s">
        <v>266</v>
      </c>
      <c r="B1" s="50"/>
      <c r="C1" s="50"/>
      <c r="D1" s="51"/>
      <c r="E1" s="52"/>
      <c r="F1" s="53"/>
      <c r="G1" s="55"/>
      <c r="H1" s="56"/>
      <c r="I1" s="57"/>
    </row>
    <row r="2" spans="1:1021" ht="18" customHeight="1" x14ac:dyDescent="0.25">
      <c r="A2" s="54" t="s">
        <v>265</v>
      </c>
      <c r="B2" s="50"/>
      <c r="C2" s="50"/>
      <c r="D2" s="51"/>
      <c r="E2" s="52"/>
      <c r="F2" s="53"/>
      <c r="G2" s="55"/>
      <c r="H2" s="56"/>
      <c r="I2" s="58"/>
    </row>
    <row r="3" spans="1:1021" s="40" customFormat="1" ht="18" customHeight="1" x14ac:dyDescent="0.25">
      <c r="A3" s="31"/>
      <c r="B3" s="35"/>
      <c r="C3" s="36"/>
      <c r="D3" s="36"/>
      <c r="E3" s="31"/>
      <c r="F3" s="31"/>
      <c r="G3" s="31"/>
      <c r="H3" s="37"/>
      <c r="I3" s="38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6"/>
      <c r="CP3" s="36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U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  <c r="EO3" s="36"/>
      <c r="EP3" s="36"/>
      <c r="EQ3" s="36"/>
      <c r="ER3" s="36"/>
      <c r="ES3" s="36"/>
      <c r="ET3" s="36"/>
      <c r="EU3" s="36"/>
      <c r="EV3" s="36"/>
      <c r="EW3" s="36"/>
      <c r="EX3" s="36"/>
      <c r="EY3" s="36"/>
      <c r="EZ3" s="36"/>
      <c r="FA3" s="36"/>
      <c r="FB3" s="36"/>
      <c r="FC3" s="36"/>
      <c r="FD3" s="36"/>
      <c r="FE3" s="36"/>
      <c r="FF3" s="36"/>
      <c r="FG3" s="36"/>
      <c r="FH3" s="36"/>
      <c r="FI3" s="36"/>
      <c r="FJ3" s="36"/>
      <c r="FK3" s="36"/>
      <c r="FL3" s="36"/>
      <c r="FM3" s="36"/>
      <c r="FN3" s="36"/>
      <c r="FO3" s="36"/>
      <c r="FP3" s="36"/>
      <c r="FQ3" s="36"/>
      <c r="FR3" s="36"/>
      <c r="FS3" s="36"/>
      <c r="FT3" s="36"/>
      <c r="FU3" s="36"/>
      <c r="FV3" s="36"/>
      <c r="FW3" s="36"/>
      <c r="FX3" s="36"/>
      <c r="FY3" s="36"/>
      <c r="FZ3" s="36"/>
      <c r="GA3" s="36"/>
      <c r="GB3" s="36"/>
      <c r="GC3" s="36"/>
      <c r="GD3" s="36"/>
      <c r="GE3" s="36"/>
      <c r="GF3" s="36"/>
      <c r="GG3" s="36"/>
      <c r="GH3" s="36"/>
      <c r="GI3" s="36"/>
      <c r="GJ3" s="36"/>
      <c r="GK3" s="36"/>
      <c r="GL3" s="36"/>
      <c r="GM3" s="36"/>
      <c r="GN3" s="36"/>
      <c r="GO3" s="36"/>
      <c r="GP3" s="36"/>
      <c r="GQ3" s="36"/>
      <c r="GR3" s="36"/>
      <c r="GS3" s="36"/>
      <c r="GT3" s="36"/>
      <c r="GU3" s="36"/>
      <c r="GV3" s="36"/>
      <c r="GW3" s="36"/>
      <c r="GX3" s="36"/>
      <c r="GY3" s="36"/>
      <c r="GZ3" s="36"/>
      <c r="HA3" s="36"/>
      <c r="HB3" s="36"/>
      <c r="HC3" s="36"/>
      <c r="HD3" s="36"/>
      <c r="HE3" s="36"/>
      <c r="HF3" s="36"/>
      <c r="HG3" s="36"/>
      <c r="HH3" s="36"/>
      <c r="HI3" s="36"/>
      <c r="HJ3" s="36"/>
      <c r="HK3" s="36"/>
      <c r="HL3" s="36"/>
      <c r="HM3" s="36"/>
      <c r="HN3" s="36"/>
      <c r="HO3" s="36"/>
      <c r="HP3" s="36"/>
      <c r="HQ3" s="36"/>
      <c r="HR3" s="36"/>
      <c r="HS3" s="36"/>
      <c r="HT3" s="36"/>
      <c r="HU3" s="36"/>
      <c r="HV3" s="36"/>
      <c r="HW3" s="36"/>
      <c r="HX3" s="36"/>
      <c r="HY3" s="36"/>
      <c r="HZ3" s="36"/>
      <c r="IA3" s="36"/>
      <c r="IB3" s="36"/>
      <c r="IC3" s="36"/>
      <c r="ID3" s="36"/>
      <c r="IE3" s="36"/>
      <c r="IF3" s="36"/>
      <c r="IG3" s="36"/>
      <c r="IH3" s="36"/>
      <c r="II3" s="36"/>
      <c r="IJ3" s="36"/>
      <c r="IK3" s="36"/>
      <c r="IL3" s="36"/>
      <c r="IM3" s="36"/>
      <c r="IN3" s="36"/>
      <c r="IO3" s="36"/>
      <c r="IP3" s="36"/>
      <c r="IQ3" s="36"/>
      <c r="IR3" s="36"/>
      <c r="IS3" s="36"/>
      <c r="IT3" s="36"/>
      <c r="IU3" s="36"/>
      <c r="IV3" s="36"/>
      <c r="IW3" s="36"/>
      <c r="IX3" s="36"/>
      <c r="IY3" s="36"/>
      <c r="IZ3" s="36"/>
      <c r="JA3" s="36"/>
      <c r="JB3" s="36"/>
      <c r="JC3" s="36"/>
      <c r="JD3" s="36"/>
      <c r="JE3" s="36"/>
      <c r="JF3" s="36"/>
      <c r="JG3" s="36"/>
      <c r="JH3" s="36"/>
      <c r="JI3" s="36"/>
      <c r="JJ3" s="36"/>
      <c r="JK3" s="36"/>
      <c r="JL3" s="36"/>
      <c r="JM3" s="36"/>
      <c r="JN3" s="36"/>
      <c r="JO3" s="36"/>
      <c r="JP3" s="36"/>
      <c r="JQ3" s="36"/>
      <c r="JR3" s="36"/>
      <c r="JS3" s="36"/>
      <c r="JT3" s="36"/>
      <c r="JU3" s="36"/>
      <c r="JV3" s="36"/>
      <c r="JW3" s="36"/>
      <c r="JX3" s="36"/>
      <c r="JY3" s="36"/>
      <c r="JZ3" s="36"/>
      <c r="KA3" s="36"/>
      <c r="KB3" s="36"/>
      <c r="KC3" s="36"/>
      <c r="KD3" s="36"/>
      <c r="KE3" s="36"/>
      <c r="KF3" s="36"/>
      <c r="KG3" s="36"/>
      <c r="KH3" s="36"/>
      <c r="KI3" s="36"/>
      <c r="KJ3" s="36"/>
      <c r="KK3" s="36"/>
      <c r="KL3" s="36"/>
      <c r="KM3" s="36"/>
      <c r="KN3" s="36"/>
      <c r="KO3" s="36"/>
      <c r="KP3" s="36"/>
      <c r="KQ3" s="36"/>
      <c r="KR3" s="36"/>
      <c r="KS3" s="36"/>
      <c r="KT3" s="36"/>
      <c r="KU3" s="36"/>
      <c r="KV3" s="36"/>
      <c r="KW3" s="36"/>
      <c r="KX3" s="36"/>
      <c r="KY3" s="36"/>
      <c r="KZ3" s="36"/>
      <c r="LA3" s="36"/>
      <c r="LB3" s="36"/>
      <c r="LC3" s="36"/>
      <c r="LD3" s="36"/>
      <c r="LE3" s="36"/>
      <c r="LF3" s="36"/>
      <c r="LG3" s="36"/>
      <c r="LH3" s="36"/>
      <c r="LI3" s="36"/>
      <c r="LJ3" s="36"/>
      <c r="LK3" s="36"/>
      <c r="LL3" s="36"/>
      <c r="LM3" s="36"/>
      <c r="LN3" s="36"/>
      <c r="LO3" s="36"/>
      <c r="LP3" s="36"/>
      <c r="LQ3" s="36"/>
      <c r="LR3" s="36"/>
      <c r="LS3" s="36"/>
      <c r="LT3" s="36"/>
      <c r="LU3" s="36"/>
      <c r="LV3" s="36"/>
      <c r="LW3" s="36"/>
      <c r="LX3" s="36"/>
      <c r="LY3" s="36"/>
      <c r="LZ3" s="36"/>
      <c r="MA3" s="36"/>
      <c r="MB3" s="36"/>
      <c r="MC3" s="36"/>
      <c r="MD3" s="36"/>
      <c r="ME3" s="36"/>
      <c r="MF3" s="36"/>
      <c r="MG3" s="36"/>
      <c r="MH3" s="36"/>
      <c r="MI3" s="36"/>
      <c r="MJ3" s="36"/>
      <c r="MK3" s="36"/>
      <c r="ML3" s="36"/>
      <c r="MM3" s="36"/>
      <c r="MN3" s="36"/>
      <c r="MO3" s="36"/>
      <c r="MP3" s="36"/>
      <c r="MQ3" s="36"/>
      <c r="MR3" s="36"/>
      <c r="MS3" s="36"/>
      <c r="MT3" s="36"/>
      <c r="MU3" s="36"/>
      <c r="MV3" s="36"/>
      <c r="MW3" s="36"/>
      <c r="MX3" s="36"/>
      <c r="MY3" s="36"/>
      <c r="MZ3" s="36"/>
      <c r="NA3" s="36"/>
      <c r="NB3" s="36"/>
      <c r="NC3" s="36"/>
      <c r="ND3" s="36"/>
      <c r="NE3" s="36"/>
      <c r="NF3" s="36"/>
      <c r="NG3" s="36"/>
      <c r="NH3" s="36"/>
      <c r="NI3" s="36"/>
      <c r="NJ3" s="36"/>
      <c r="NK3" s="36"/>
      <c r="NL3" s="36"/>
      <c r="NM3" s="36"/>
      <c r="NN3" s="36"/>
      <c r="NO3" s="36"/>
      <c r="NP3" s="36"/>
      <c r="NQ3" s="36"/>
      <c r="NR3" s="36"/>
      <c r="NS3" s="36"/>
      <c r="NT3" s="36"/>
      <c r="NU3" s="36"/>
      <c r="NV3" s="36"/>
      <c r="NW3" s="36"/>
      <c r="NX3" s="36"/>
      <c r="NY3" s="36"/>
      <c r="NZ3" s="36"/>
      <c r="OA3" s="36"/>
      <c r="OB3" s="36"/>
      <c r="OC3" s="36"/>
      <c r="OD3" s="36"/>
      <c r="OE3" s="36"/>
      <c r="OF3" s="36"/>
      <c r="OG3" s="36"/>
      <c r="OH3" s="36"/>
      <c r="OI3" s="36"/>
      <c r="OJ3" s="36"/>
      <c r="OK3" s="36"/>
      <c r="OL3" s="36"/>
      <c r="OM3" s="36"/>
      <c r="ON3" s="36"/>
      <c r="OO3" s="36"/>
      <c r="OP3" s="36"/>
      <c r="OQ3" s="36"/>
      <c r="OR3" s="36"/>
      <c r="OS3" s="36"/>
      <c r="OT3" s="36"/>
      <c r="OU3" s="36"/>
      <c r="OV3" s="36"/>
      <c r="OW3" s="36"/>
      <c r="OX3" s="36"/>
      <c r="OY3" s="36"/>
      <c r="OZ3" s="36"/>
      <c r="PA3" s="36"/>
      <c r="PB3" s="36"/>
      <c r="PC3" s="36"/>
      <c r="PD3" s="36"/>
      <c r="PE3" s="36"/>
      <c r="PF3" s="36"/>
      <c r="PG3" s="36"/>
      <c r="PH3" s="36"/>
      <c r="PI3" s="36"/>
      <c r="PJ3" s="36"/>
      <c r="PK3" s="36"/>
      <c r="PL3" s="36"/>
      <c r="PM3" s="36"/>
      <c r="PN3" s="36"/>
      <c r="PO3" s="36"/>
      <c r="PP3" s="36"/>
      <c r="PQ3" s="36"/>
      <c r="PR3" s="36"/>
      <c r="PS3" s="36"/>
      <c r="PT3" s="36"/>
      <c r="PU3" s="36"/>
      <c r="PV3" s="36"/>
      <c r="PW3" s="36"/>
      <c r="PX3" s="36"/>
      <c r="PY3" s="36"/>
      <c r="PZ3" s="36"/>
      <c r="QA3" s="36"/>
      <c r="QB3" s="36"/>
      <c r="QC3" s="36"/>
      <c r="QD3" s="36"/>
      <c r="QE3" s="36"/>
      <c r="QF3" s="36"/>
      <c r="QG3" s="36"/>
      <c r="QH3" s="36"/>
      <c r="QI3" s="36"/>
      <c r="QJ3" s="36"/>
      <c r="QK3" s="36"/>
      <c r="QL3" s="36"/>
      <c r="QM3" s="36"/>
      <c r="QN3" s="36"/>
      <c r="QO3" s="36"/>
      <c r="QP3" s="36"/>
      <c r="QQ3" s="36"/>
      <c r="QR3" s="36"/>
      <c r="QS3" s="36"/>
      <c r="QT3" s="36"/>
      <c r="QU3" s="36"/>
      <c r="QV3" s="36"/>
      <c r="QW3" s="36"/>
      <c r="QX3" s="36"/>
      <c r="QY3" s="36"/>
      <c r="QZ3" s="36"/>
      <c r="RA3" s="36"/>
      <c r="RB3" s="36"/>
      <c r="RC3" s="36"/>
      <c r="RD3" s="36"/>
      <c r="RE3" s="36"/>
      <c r="RF3" s="36"/>
      <c r="RG3" s="36"/>
      <c r="RH3" s="36"/>
      <c r="RI3" s="36"/>
      <c r="RJ3" s="36"/>
      <c r="RK3" s="36"/>
      <c r="RL3" s="36"/>
      <c r="RM3" s="36"/>
      <c r="RN3" s="36"/>
      <c r="RO3" s="36"/>
      <c r="RP3" s="36"/>
      <c r="RQ3" s="36"/>
      <c r="RR3" s="36"/>
      <c r="RS3" s="36"/>
      <c r="RT3" s="36"/>
      <c r="RU3" s="36"/>
      <c r="RV3" s="36"/>
      <c r="RW3" s="36"/>
      <c r="RX3" s="36"/>
      <c r="RY3" s="36"/>
      <c r="RZ3" s="36"/>
      <c r="SA3" s="36"/>
      <c r="SB3" s="36"/>
      <c r="SC3" s="36"/>
      <c r="SD3" s="36"/>
      <c r="SE3" s="36"/>
      <c r="SF3" s="36"/>
      <c r="SG3" s="36"/>
      <c r="SH3" s="36"/>
      <c r="SI3" s="36"/>
      <c r="SJ3" s="36"/>
      <c r="SK3" s="36"/>
      <c r="SL3" s="36"/>
      <c r="SM3" s="36"/>
      <c r="SN3" s="36"/>
      <c r="SO3" s="36"/>
      <c r="SP3" s="36"/>
      <c r="SQ3" s="36"/>
      <c r="SR3" s="36"/>
      <c r="SS3" s="36"/>
      <c r="ST3" s="36"/>
      <c r="SU3" s="36"/>
      <c r="SV3" s="36"/>
      <c r="SW3" s="36"/>
      <c r="SX3" s="36"/>
      <c r="SY3" s="36"/>
      <c r="SZ3" s="36"/>
      <c r="TA3" s="36"/>
      <c r="TB3" s="36"/>
      <c r="TC3" s="36"/>
      <c r="TD3" s="36"/>
      <c r="TE3" s="36"/>
      <c r="TF3" s="36"/>
      <c r="TG3" s="36"/>
      <c r="TH3" s="36"/>
      <c r="TI3" s="36"/>
      <c r="TJ3" s="36"/>
      <c r="TK3" s="36"/>
      <c r="TL3" s="36"/>
      <c r="TM3" s="36"/>
      <c r="TN3" s="36"/>
      <c r="TO3" s="36"/>
      <c r="TP3" s="36"/>
      <c r="TQ3" s="36"/>
      <c r="TR3" s="36"/>
      <c r="TS3" s="36"/>
      <c r="TT3" s="36"/>
      <c r="TU3" s="36"/>
      <c r="TV3" s="36"/>
      <c r="TW3" s="36"/>
      <c r="TX3" s="36"/>
      <c r="TY3" s="36"/>
      <c r="TZ3" s="36"/>
      <c r="UA3" s="36"/>
      <c r="UB3" s="36"/>
      <c r="UC3" s="36"/>
      <c r="UD3" s="36"/>
      <c r="UE3" s="36"/>
      <c r="UF3" s="36"/>
      <c r="UG3" s="36"/>
      <c r="UH3" s="36"/>
      <c r="UI3" s="36"/>
      <c r="UJ3" s="36"/>
      <c r="UK3" s="36"/>
      <c r="UL3" s="36"/>
      <c r="UM3" s="36"/>
      <c r="UN3" s="36"/>
      <c r="UO3" s="36"/>
      <c r="UP3" s="36"/>
      <c r="UQ3" s="36"/>
      <c r="UR3" s="36"/>
      <c r="US3" s="36"/>
      <c r="UT3" s="36"/>
      <c r="UU3" s="36"/>
      <c r="UV3" s="36"/>
      <c r="UW3" s="36"/>
      <c r="UX3" s="36"/>
      <c r="UY3" s="36"/>
      <c r="UZ3" s="36"/>
      <c r="VA3" s="36"/>
      <c r="VB3" s="36"/>
      <c r="VC3" s="36"/>
      <c r="VD3" s="36"/>
      <c r="VE3" s="36"/>
      <c r="VF3" s="36"/>
      <c r="VG3" s="36"/>
      <c r="VH3" s="36"/>
      <c r="VI3" s="36"/>
      <c r="VJ3" s="36"/>
      <c r="VK3" s="36"/>
      <c r="VL3" s="36"/>
      <c r="VM3" s="36"/>
      <c r="VN3" s="36"/>
      <c r="VO3" s="36"/>
      <c r="VP3" s="36"/>
      <c r="VQ3" s="36"/>
      <c r="VR3" s="36"/>
      <c r="VS3" s="36"/>
      <c r="VT3" s="36"/>
      <c r="VU3" s="36"/>
      <c r="VV3" s="36"/>
      <c r="VW3" s="36"/>
      <c r="VX3" s="36"/>
      <c r="VY3" s="36"/>
      <c r="VZ3" s="36"/>
      <c r="WA3" s="36"/>
      <c r="WB3" s="36"/>
      <c r="WC3" s="36"/>
      <c r="WD3" s="36"/>
      <c r="WE3" s="36"/>
      <c r="WF3" s="36"/>
      <c r="WG3" s="36"/>
      <c r="WH3" s="36"/>
      <c r="WI3" s="36"/>
      <c r="WJ3" s="36"/>
      <c r="WK3" s="36"/>
      <c r="WL3" s="36"/>
      <c r="WM3" s="36"/>
      <c r="WN3" s="36"/>
      <c r="WO3" s="36"/>
      <c r="WP3" s="36"/>
      <c r="WQ3" s="36"/>
      <c r="WR3" s="36"/>
      <c r="WS3" s="36"/>
      <c r="WT3" s="36"/>
      <c r="WU3" s="36"/>
      <c r="WV3" s="36"/>
      <c r="WW3" s="36"/>
      <c r="WX3" s="36"/>
      <c r="WY3" s="36"/>
      <c r="WZ3" s="36"/>
      <c r="XA3" s="36"/>
      <c r="XB3" s="36"/>
      <c r="XC3" s="36"/>
      <c r="XD3" s="36"/>
      <c r="XE3" s="36"/>
      <c r="XF3" s="36"/>
      <c r="XG3" s="36"/>
      <c r="XH3" s="36"/>
      <c r="XI3" s="36"/>
      <c r="XJ3" s="36"/>
      <c r="XK3" s="36"/>
      <c r="XL3" s="36"/>
      <c r="XM3" s="36"/>
      <c r="XN3" s="36"/>
      <c r="XO3" s="36"/>
      <c r="XP3" s="36"/>
      <c r="XQ3" s="36"/>
      <c r="XR3" s="36"/>
      <c r="XS3" s="36"/>
      <c r="XT3" s="36"/>
      <c r="XU3" s="36"/>
      <c r="XV3" s="36"/>
      <c r="XW3" s="36"/>
      <c r="XX3" s="36"/>
      <c r="XY3" s="36"/>
      <c r="XZ3" s="36"/>
      <c r="YA3" s="36"/>
      <c r="YB3" s="36"/>
      <c r="YC3" s="36"/>
      <c r="YD3" s="36"/>
      <c r="YE3" s="36"/>
      <c r="YF3" s="36"/>
      <c r="YG3" s="36"/>
      <c r="YH3" s="36"/>
      <c r="YI3" s="36"/>
      <c r="YJ3" s="36"/>
      <c r="YK3" s="36"/>
      <c r="YL3" s="36"/>
      <c r="YM3" s="36"/>
      <c r="YN3" s="36"/>
      <c r="YO3" s="36"/>
      <c r="YP3" s="36"/>
      <c r="YQ3" s="36"/>
      <c r="YR3" s="36"/>
      <c r="YS3" s="36"/>
      <c r="YT3" s="36"/>
      <c r="YU3" s="36"/>
      <c r="YV3" s="36"/>
      <c r="YW3" s="36"/>
      <c r="YX3" s="36"/>
      <c r="YY3" s="36"/>
      <c r="YZ3" s="36"/>
      <c r="ZA3" s="36"/>
      <c r="ZB3" s="36"/>
      <c r="ZC3" s="36"/>
      <c r="ZD3" s="36"/>
      <c r="ZE3" s="36"/>
      <c r="ZF3" s="36"/>
      <c r="ZG3" s="36"/>
      <c r="ZH3" s="36"/>
      <c r="ZI3" s="36"/>
      <c r="ZJ3" s="36"/>
      <c r="ZK3" s="36"/>
      <c r="ZL3" s="36"/>
      <c r="ZM3" s="36"/>
      <c r="ZN3" s="36"/>
      <c r="ZO3" s="36"/>
      <c r="ZP3" s="36"/>
      <c r="ZQ3" s="36"/>
      <c r="ZR3" s="36"/>
      <c r="ZS3" s="36"/>
      <c r="ZT3" s="36"/>
      <c r="ZU3" s="36"/>
      <c r="ZV3" s="36"/>
      <c r="ZW3" s="36"/>
      <c r="ZX3" s="36"/>
      <c r="ZY3" s="36"/>
      <c r="ZZ3" s="36"/>
      <c r="AAA3" s="36"/>
      <c r="AAB3" s="36"/>
      <c r="AAC3" s="36"/>
      <c r="AAD3" s="36"/>
      <c r="AAE3" s="36"/>
      <c r="AAF3" s="36"/>
      <c r="AAG3" s="36"/>
      <c r="AAH3" s="36"/>
      <c r="AAI3" s="36"/>
      <c r="AAJ3" s="36"/>
      <c r="AAK3" s="36"/>
      <c r="AAL3" s="36"/>
      <c r="AAM3" s="36"/>
      <c r="AAN3" s="36"/>
      <c r="AAO3" s="36"/>
      <c r="AAP3" s="36"/>
      <c r="AAQ3" s="36"/>
      <c r="AAR3" s="36"/>
      <c r="AAS3" s="36"/>
      <c r="AAT3" s="36"/>
      <c r="AAU3" s="36"/>
      <c r="AAV3" s="36"/>
      <c r="AAW3" s="36"/>
      <c r="AAX3" s="36"/>
      <c r="AAY3" s="36"/>
      <c r="AAZ3" s="36"/>
      <c r="ABA3" s="36"/>
      <c r="ABB3" s="36"/>
      <c r="ABC3" s="36"/>
      <c r="ABD3" s="36"/>
      <c r="ABE3" s="36"/>
      <c r="ABF3" s="36"/>
      <c r="ABG3" s="36"/>
      <c r="ABH3" s="36"/>
      <c r="ABI3" s="36"/>
      <c r="ABJ3" s="36"/>
      <c r="ABK3" s="36"/>
      <c r="ABL3" s="36"/>
      <c r="ABM3" s="36"/>
      <c r="ABN3" s="36"/>
      <c r="ABO3" s="36"/>
      <c r="ABP3" s="36"/>
      <c r="ABQ3" s="36"/>
      <c r="ABR3" s="36"/>
      <c r="ABS3" s="36"/>
      <c r="ABT3" s="36"/>
      <c r="ABU3" s="36"/>
      <c r="ABV3" s="36"/>
      <c r="ABW3" s="36"/>
      <c r="ABX3" s="36"/>
      <c r="ABY3" s="36"/>
      <c r="ABZ3" s="36"/>
      <c r="ACA3" s="36"/>
      <c r="ACB3" s="36"/>
      <c r="ACC3" s="36"/>
      <c r="ACD3" s="36"/>
      <c r="ACE3" s="36"/>
      <c r="ACF3" s="36"/>
      <c r="ACG3" s="36"/>
      <c r="ACH3" s="36"/>
      <c r="ACI3" s="36"/>
      <c r="ACJ3" s="36"/>
      <c r="ACK3" s="36"/>
      <c r="ACL3" s="36"/>
      <c r="ACM3" s="36"/>
      <c r="ACN3" s="36"/>
      <c r="ACO3" s="36"/>
      <c r="ACP3" s="36"/>
      <c r="ACQ3" s="36"/>
      <c r="ACR3" s="36"/>
      <c r="ACS3" s="36"/>
      <c r="ACT3" s="36"/>
      <c r="ACU3" s="36"/>
      <c r="ACV3" s="36"/>
      <c r="ACW3" s="36"/>
      <c r="ACX3" s="36"/>
      <c r="ACY3" s="36"/>
      <c r="ACZ3" s="36"/>
      <c r="ADA3" s="36"/>
      <c r="ADB3" s="36"/>
      <c r="ADC3" s="36"/>
      <c r="ADD3" s="36"/>
      <c r="ADE3" s="36"/>
      <c r="ADF3" s="36"/>
      <c r="ADG3" s="36"/>
      <c r="ADH3" s="36"/>
      <c r="ADI3" s="36"/>
      <c r="ADJ3" s="36"/>
      <c r="ADK3" s="36"/>
      <c r="ADL3" s="36"/>
      <c r="ADM3" s="36"/>
      <c r="ADN3" s="36"/>
      <c r="ADO3" s="36"/>
      <c r="ADP3" s="36"/>
      <c r="ADQ3" s="36"/>
      <c r="ADR3" s="36"/>
      <c r="ADS3" s="36"/>
      <c r="ADT3" s="36"/>
      <c r="ADU3" s="36"/>
      <c r="ADV3" s="36"/>
      <c r="ADW3" s="36"/>
      <c r="ADX3" s="36"/>
      <c r="ADY3" s="36"/>
      <c r="ADZ3" s="36"/>
      <c r="AEA3" s="36"/>
      <c r="AEB3" s="36"/>
      <c r="AEC3" s="36"/>
      <c r="AED3" s="36"/>
      <c r="AEE3" s="36"/>
      <c r="AEF3" s="36"/>
      <c r="AEG3" s="36"/>
      <c r="AEH3" s="36"/>
      <c r="AEI3" s="36"/>
      <c r="AEJ3" s="36"/>
      <c r="AEK3" s="36"/>
      <c r="AEL3" s="36"/>
      <c r="AEM3" s="36"/>
      <c r="AEN3" s="36"/>
      <c r="AEO3" s="36"/>
      <c r="AEP3" s="36"/>
      <c r="AEQ3" s="36"/>
      <c r="AER3" s="36"/>
      <c r="AES3" s="36"/>
      <c r="AET3" s="36"/>
      <c r="AEU3" s="36"/>
      <c r="AEV3" s="36"/>
      <c r="AEW3" s="36"/>
      <c r="AEX3" s="36"/>
      <c r="AEY3" s="36"/>
      <c r="AEZ3" s="36"/>
      <c r="AFA3" s="36"/>
      <c r="AFB3" s="36"/>
      <c r="AFC3" s="36"/>
      <c r="AFD3" s="36"/>
      <c r="AFE3" s="36"/>
      <c r="AFF3" s="36"/>
      <c r="AFG3" s="36"/>
      <c r="AFH3" s="36"/>
      <c r="AFI3" s="36"/>
      <c r="AFJ3" s="36"/>
      <c r="AFK3" s="36"/>
      <c r="AFL3" s="36"/>
      <c r="AFM3" s="36"/>
      <c r="AFN3" s="36"/>
      <c r="AFO3" s="36"/>
      <c r="AFP3" s="36"/>
      <c r="AFQ3" s="36"/>
      <c r="AFR3" s="36"/>
      <c r="AFS3" s="36"/>
      <c r="AFT3" s="36"/>
      <c r="AFU3" s="36"/>
      <c r="AFV3" s="36"/>
      <c r="AFW3" s="36"/>
      <c r="AFX3" s="36"/>
      <c r="AFY3" s="36"/>
      <c r="AFZ3" s="36"/>
      <c r="AGA3" s="36"/>
      <c r="AGB3" s="36"/>
      <c r="AGC3" s="36"/>
      <c r="AGD3" s="36"/>
      <c r="AGE3" s="36"/>
      <c r="AGF3" s="36"/>
      <c r="AGG3" s="36"/>
      <c r="AGH3" s="36"/>
      <c r="AGI3" s="36"/>
      <c r="AGJ3" s="36"/>
      <c r="AGK3" s="36"/>
      <c r="AGL3" s="36"/>
      <c r="AGM3" s="36"/>
      <c r="AGN3" s="36"/>
      <c r="AGO3" s="36"/>
      <c r="AGP3" s="36"/>
      <c r="AGQ3" s="36"/>
      <c r="AGR3" s="36"/>
      <c r="AGS3" s="36"/>
      <c r="AGT3" s="36"/>
      <c r="AGU3" s="36"/>
      <c r="AGV3" s="36"/>
      <c r="AGW3" s="36"/>
      <c r="AGX3" s="36"/>
      <c r="AGY3" s="36"/>
      <c r="AGZ3" s="36"/>
      <c r="AHA3" s="36"/>
      <c r="AHB3" s="36"/>
      <c r="AHC3" s="36"/>
      <c r="AHD3" s="36"/>
      <c r="AHE3" s="36"/>
      <c r="AHF3" s="36"/>
      <c r="AHG3" s="36"/>
      <c r="AHH3" s="36"/>
      <c r="AHI3" s="36"/>
      <c r="AHJ3" s="36"/>
      <c r="AHK3" s="36"/>
      <c r="AHL3" s="36"/>
      <c r="AHM3" s="36"/>
      <c r="AHN3" s="36"/>
      <c r="AHO3" s="36"/>
      <c r="AHP3" s="36"/>
      <c r="AHQ3" s="36"/>
      <c r="AHR3" s="36"/>
      <c r="AHS3" s="36"/>
      <c r="AHT3" s="36"/>
      <c r="AHU3" s="36"/>
      <c r="AHV3" s="36"/>
      <c r="AHW3" s="36"/>
      <c r="AHX3" s="36"/>
      <c r="AHY3" s="36"/>
      <c r="AHZ3" s="36"/>
      <c r="AIA3" s="36"/>
      <c r="AIB3" s="36"/>
      <c r="AIC3" s="36"/>
      <c r="AID3" s="36"/>
      <c r="AIE3" s="36"/>
      <c r="AIF3" s="36"/>
      <c r="AIG3" s="36"/>
      <c r="AIH3" s="36"/>
      <c r="AII3" s="36"/>
      <c r="AIJ3" s="36"/>
      <c r="AIK3" s="36"/>
      <c r="AIL3" s="36"/>
      <c r="AIM3" s="36"/>
      <c r="AIN3" s="36"/>
      <c r="AIO3" s="36"/>
      <c r="AIP3" s="36"/>
      <c r="AIQ3" s="36"/>
      <c r="AIR3" s="36"/>
      <c r="AIS3" s="36"/>
      <c r="AIT3" s="36"/>
      <c r="AIU3" s="36"/>
      <c r="AIV3" s="36"/>
      <c r="AIW3" s="36"/>
      <c r="AIX3" s="36"/>
      <c r="AIY3" s="36"/>
      <c r="AIZ3" s="36"/>
      <c r="AJA3" s="36"/>
      <c r="AJB3" s="36"/>
      <c r="AJC3" s="36"/>
      <c r="AJD3" s="36"/>
      <c r="AJE3" s="36"/>
      <c r="AJF3" s="36"/>
      <c r="AJG3" s="36"/>
      <c r="AJH3" s="36"/>
      <c r="AJI3" s="36"/>
      <c r="AJJ3" s="36"/>
      <c r="AJK3" s="36"/>
      <c r="AJL3" s="36"/>
      <c r="AJM3" s="36"/>
      <c r="AJN3" s="36"/>
      <c r="AJO3" s="36"/>
      <c r="AJP3" s="36"/>
      <c r="AJQ3" s="36"/>
      <c r="AJR3" s="36"/>
      <c r="AJS3" s="36"/>
      <c r="AJT3" s="36"/>
      <c r="AJU3" s="36"/>
      <c r="AJV3" s="36"/>
      <c r="AJW3" s="36"/>
      <c r="AJX3" s="36"/>
      <c r="AJY3" s="36"/>
      <c r="AJZ3" s="36"/>
      <c r="AKA3" s="36"/>
      <c r="AKB3" s="36"/>
      <c r="AKC3" s="36"/>
      <c r="AKD3" s="36"/>
      <c r="AKE3" s="36"/>
      <c r="AKF3" s="36"/>
      <c r="AKG3" s="36"/>
      <c r="AKH3" s="36"/>
      <c r="AKI3" s="36"/>
      <c r="AKJ3" s="36"/>
      <c r="AKK3" s="36"/>
      <c r="AKL3" s="36"/>
      <c r="AKM3" s="36"/>
      <c r="AKN3" s="36"/>
      <c r="AKO3" s="36"/>
      <c r="AKP3" s="36"/>
      <c r="AKQ3" s="36"/>
      <c r="AKR3" s="36"/>
      <c r="AKS3" s="36"/>
      <c r="AKT3" s="36"/>
      <c r="AKU3" s="36"/>
      <c r="AKV3" s="36"/>
      <c r="AKW3" s="36"/>
      <c r="AKX3" s="36"/>
      <c r="AKY3" s="36"/>
      <c r="AKZ3" s="36"/>
      <c r="ALA3" s="36"/>
      <c r="ALB3" s="36"/>
      <c r="ALC3" s="36"/>
      <c r="ALD3" s="36"/>
      <c r="ALE3" s="36"/>
      <c r="ALF3" s="36"/>
      <c r="ALG3" s="36"/>
      <c r="ALH3" s="36"/>
      <c r="ALI3" s="36"/>
      <c r="ALJ3" s="36"/>
      <c r="ALK3" s="36"/>
      <c r="ALL3" s="36"/>
      <c r="ALM3" s="36"/>
      <c r="ALN3" s="36"/>
      <c r="ALO3" s="36"/>
      <c r="ALP3" s="36"/>
      <c r="ALQ3" s="36"/>
      <c r="ALR3" s="36"/>
      <c r="ALS3" s="36"/>
      <c r="ALT3" s="36"/>
      <c r="ALU3" s="39"/>
      <c r="ALV3" s="39"/>
      <c r="ALW3" s="39"/>
      <c r="ALX3" s="39"/>
      <c r="ALY3" s="39"/>
      <c r="ALZ3" s="39"/>
      <c r="AMA3" s="39"/>
      <c r="AMB3" s="39"/>
      <c r="AMC3" s="39"/>
      <c r="AMD3" s="39"/>
      <c r="AME3" s="39"/>
      <c r="AMF3" s="39"/>
      <c r="AMG3" s="39"/>
    </row>
    <row r="4" spans="1:1021" s="40" customFormat="1" ht="18" customHeight="1" x14ac:dyDescent="0.25">
      <c r="A4" s="9" t="s">
        <v>263</v>
      </c>
      <c r="B4" s="7"/>
      <c r="C4" s="9"/>
      <c r="D4" s="9"/>
      <c r="E4" s="9"/>
      <c r="F4" s="9"/>
      <c r="I4" s="9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6"/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U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  <c r="EO4" s="36"/>
      <c r="EP4" s="36"/>
      <c r="EQ4" s="36"/>
      <c r="ER4" s="36"/>
      <c r="ES4" s="36"/>
      <c r="ET4" s="36"/>
      <c r="EU4" s="36"/>
      <c r="EV4" s="36"/>
      <c r="EW4" s="36"/>
      <c r="EX4" s="36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  <c r="GN4" s="36"/>
      <c r="GO4" s="36"/>
      <c r="GP4" s="36"/>
      <c r="GQ4" s="36"/>
      <c r="GR4" s="36"/>
      <c r="GS4" s="36"/>
      <c r="GT4" s="36"/>
      <c r="GU4" s="36"/>
      <c r="GV4" s="36"/>
      <c r="GW4" s="36"/>
      <c r="GX4" s="36"/>
      <c r="GY4" s="36"/>
      <c r="GZ4" s="36"/>
      <c r="HA4" s="36"/>
      <c r="HB4" s="36"/>
      <c r="HC4" s="36"/>
      <c r="HD4" s="36"/>
      <c r="HE4" s="36"/>
      <c r="HF4" s="36"/>
      <c r="HG4" s="36"/>
      <c r="HH4" s="36"/>
      <c r="HI4" s="36"/>
      <c r="HJ4" s="36"/>
      <c r="HK4" s="36"/>
      <c r="HL4" s="36"/>
      <c r="HM4" s="36"/>
      <c r="HN4" s="36"/>
      <c r="HO4" s="36"/>
      <c r="HP4" s="36"/>
      <c r="HQ4" s="36"/>
      <c r="HR4" s="36"/>
      <c r="HS4" s="36"/>
      <c r="HT4" s="36"/>
      <c r="HU4" s="36"/>
      <c r="HV4" s="36"/>
      <c r="HW4" s="36"/>
      <c r="HX4" s="36"/>
      <c r="HY4" s="36"/>
      <c r="HZ4" s="36"/>
      <c r="IA4" s="36"/>
      <c r="IB4" s="36"/>
      <c r="IC4" s="36"/>
      <c r="ID4" s="36"/>
      <c r="IE4" s="36"/>
      <c r="IF4" s="36"/>
      <c r="IG4" s="36"/>
      <c r="IH4" s="36"/>
      <c r="II4" s="36"/>
      <c r="IJ4" s="36"/>
      <c r="IK4" s="36"/>
      <c r="IL4" s="36"/>
      <c r="IM4" s="36"/>
      <c r="IN4" s="36"/>
      <c r="IO4" s="36"/>
      <c r="IP4" s="36"/>
      <c r="IQ4" s="36"/>
      <c r="IR4" s="36"/>
      <c r="IS4" s="36"/>
      <c r="IT4" s="36"/>
      <c r="IU4" s="36"/>
      <c r="IV4" s="36"/>
      <c r="IW4" s="36"/>
      <c r="IX4" s="36"/>
      <c r="IY4" s="36"/>
      <c r="IZ4" s="36"/>
      <c r="JA4" s="36"/>
      <c r="JB4" s="36"/>
      <c r="JC4" s="36"/>
      <c r="JD4" s="36"/>
      <c r="JE4" s="36"/>
      <c r="JF4" s="36"/>
      <c r="JG4" s="36"/>
      <c r="JH4" s="36"/>
      <c r="JI4" s="36"/>
      <c r="JJ4" s="36"/>
      <c r="JK4" s="36"/>
      <c r="JL4" s="36"/>
      <c r="JM4" s="36"/>
      <c r="JN4" s="36"/>
      <c r="JO4" s="36"/>
      <c r="JP4" s="36"/>
      <c r="JQ4" s="36"/>
      <c r="JR4" s="36"/>
      <c r="JS4" s="36"/>
      <c r="JT4" s="36"/>
      <c r="JU4" s="36"/>
      <c r="JV4" s="36"/>
      <c r="JW4" s="36"/>
      <c r="JX4" s="36"/>
      <c r="JY4" s="36"/>
      <c r="JZ4" s="36"/>
      <c r="KA4" s="36"/>
      <c r="KB4" s="36"/>
      <c r="KC4" s="36"/>
      <c r="KD4" s="36"/>
      <c r="KE4" s="36"/>
      <c r="KF4" s="36"/>
      <c r="KG4" s="36"/>
      <c r="KH4" s="36"/>
      <c r="KI4" s="36"/>
      <c r="KJ4" s="36"/>
      <c r="KK4" s="36"/>
      <c r="KL4" s="36"/>
      <c r="KM4" s="36"/>
      <c r="KN4" s="36"/>
      <c r="KO4" s="36"/>
      <c r="KP4" s="36"/>
      <c r="KQ4" s="36"/>
      <c r="KR4" s="36"/>
      <c r="KS4" s="36"/>
      <c r="KT4" s="36"/>
      <c r="KU4" s="36"/>
      <c r="KV4" s="36"/>
      <c r="KW4" s="36"/>
      <c r="KX4" s="36"/>
      <c r="KY4" s="36"/>
      <c r="KZ4" s="36"/>
      <c r="LA4" s="36"/>
      <c r="LB4" s="36"/>
      <c r="LC4" s="36"/>
      <c r="LD4" s="36"/>
      <c r="LE4" s="36"/>
      <c r="LF4" s="36"/>
      <c r="LG4" s="36"/>
      <c r="LH4" s="36"/>
      <c r="LI4" s="36"/>
      <c r="LJ4" s="36"/>
      <c r="LK4" s="36"/>
      <c r="LL4" s="36"/>
      <c r="LM4" s="36"/>
      <c r="LN4" s="36"/>
      <c r="LO4" s="36"/>
      <c r="LP4" s="36"/>
      <c r="LQ4" s="36"/>
      <c r="LR4" s="36"/>
      <c r="LS4" s="36"/>
      <c r="LT4" s="36"/>
      <c r="LU4" s="36"/>
      <c r="LV4" s="36"/>
      <c r="LW4" s="36"/>
      <c r="LX4" s="36"/>
      <c r="LY4" s="36"/>
      <c r="LZ4" s="36"/>
      <c r="MA4" s="36"/>
      <c r="MB4" s="36"/>
      <c r="MC4" s="36"/>
      <c r="MD4" s="36"/>
      <c r="ME4" s="36"/>
      <c r="MF4" s="36"/>
      <c r="MG4" s="36"/>
      <c r="MH4" s="36"/>
      <c r="MI4" s="36"/>
      <c r="MJ4" s="36"/>
      <c r="MK4" s="36"/>
      <c r="ML4" s="36"/>
      <c r="MM4" s="36"/>
      <c r="MN4" s="36"/>
      <c r="MO4" s="36"/>
      <c r="MP4" s="36"/>
      <c r="MQ4" s="36"/>
      <c r="MR4" s="36"/>
      <c r="MS4" s="36"/>
      <c r="MT4" s="36"/>
      <c r="MU4" s="36"/>
      <c r="MV4" s="36"/>
      <c r="MW4" s="36"/>
      <c r="MX4" s="36"/>
      <c r="MY4" s="36"/>
      <c r="MZ4" s="36"/>
      <c r="NA4" s="36"/>
      <c r="NB4" s="36"/>
      <c r="NC4" s="36"/>
      <c r="ND4" s="36"/>
      <c r="NE4" s="36"/>
      <c r="NF4" s="36"/>
      <c r="NG4" s="36"/>
      <c r="NH4" s="36"/>
      <c r="NI4" s="36"/>
      <c r="NJ4" s="36"/>
      <c r="NK4" s="36"/>
      <c r="NL4" s="36"/>
      <c r="NM4" s="36"/>
      <c r="NN4" s="36"/>
      <c r="NO4" s="36"/>
      <c r="NP4" s="36"/>
      <c r="NQ4" s="36"/>
      <c r="NR4" s="36"/>
      <c r="NS4" s="36"/>
      <c r="NT4" s="36"/>
      <c r="NU4" s="36"/>
      <c r="NV4" s="36"/>
      <c r="NW4" s="36"/>
      <c r="NX4" s="36"/>
      <c r="NY4" s="36"/>
      <c r="NZ4" s="36"/>
      <c r="OA4" s="36"/>
      <c r="OB4" s="36"/>
      <c r="OC4" s="36"/>
      <c r="OD4" s="36"/>
      <c r="OE4" s="36"/>
      <c r="OF4" s="36"/>
      <c r="OG4" s="36"/>
      <c r="OH4" s="36"/>
      <c r="OI4" s="36"/>
      <c r="OJ4" s="36"/>
      <c r="OK4" s="36"/>
      <c r="OL4" s="36"/>
      <c r="OM4" s="36"/>
      <c r="ON4" s="36"/>
      <c r="OO4" s="36"/>
      <c r="OP4" s="36"/>
      <c r="OQ4" s="36"/>
      <c r="OR4" s="36"/>
      <c r="OS4" s="36"/>
      <c r="OT4" s="36"/>
      <c r="OU4" s="36"/>
      <c r="OV4" s="36"/>
      <c r="OW4" s="36"/>
      <c r="OX4" s="36"/>
      <c r="OY4" s="36"/>
      <c r="OZ4" s="36"/>
      <c r="PA4" s="36"/>
      <c r="PB4" s="36"/>
      <c r="PC4" s="36"/>
      <c r="PD4" s="36"/>
      <c r="PE4" s="36"/>
      <c r="PF4" s="36"/>
      <c r="PG4" s="36"/>
      <c r="PH4" s="36"/>
      <c r="PI4" s="36"/>
      <c r="PJ4" s="36"/>
      <c r="PK4" s="36"/>
      <c r="PL4" s="36"/>
      <c r="PM4" s="36"/>
      <c r="PN4" s="36"/>
      <c r="PO4" s="36"/>
      <c r="PP4" s="36"/>
      <c r="PQ4" s="36"/>
      <c r="PR4" s="36"/>
      <c r="PS4" s="36"/>
      <c r="PT4" s="36"/>
      <c r="PU4" s="36"/>
      <c r="PV4" s="36"/>
      <c r="PW4" s="36"/>
      <c r="PX4" s="36"/>
      <c r="PY4" s="36"/>
      <c r="PZ4" s="36"/>
      <c r="QA4" s="36"/>
      <c r="QB4" s="36"/>
      <c r="QC4" s="36"/>
      <c r="QD4" s="36"/>
      <c r="QE4" s="36"/>
      <c r="QF4" s="36"/>
      <c r="QG4" s="36"/>
      <c r="QH4" s="36"/>
      <c r="QI4" s="36"/>
      <c r="QJ4" s="36"/>
      <c r="QK4" s="36"/>
      <c r="QL4" s="36"/>
      <c r="QM4" s="36"/>
      <c r="QN4" s="36"/>
      <c r="QO4" s="36"/>
      <c r="QP4" s="36"/>
      <c r="QQ4" s="36"/>
      <c r="QR4" s="36"/>
      <c r="QS4" s="36"/>
      <c r="QT4" s="36"/>
      <c r="QU4" s="36"/>
      <c r="QV4" s="36"/>
      <c r="QW4" s="36"/>
      <c r="QX4" s="36"/>
      <c r="QY4" s="36"/>
      <c r="QZ4" s="36"/>
      <c r="RA4" s="36"/>
      <c r="RB4" s="36"/>
      <c r="RC4" s="36"/>
      <c r="RD4" s="36"/>
      <c r="RE4" s="36"/>
      <c r="RF4" s="36"/>
      <c r="RG4" s="36"/>
      <c r="RH4" s="36"/>
      <c r="RI4" s="36"/>
      <c r="RJ4" s="36"/>
      <c r="RK4" s="36"/>
      <c r="RL4" s="36"/>
      <c r="RM4" s="36"/>
      <c r="RN4" s="36"/>
      <c r="RO4" s="36"/>
      <c r="RP4" s="36"/>
      <c r="RQ4" s="36"/>
      <c r="RR4" s="36"/>
      <c r="RS4" s="36"/>
      <c r="RT4" s="36"/>
      <c r="RU4" s="36"/>
      <c r="RV4" s="36"/>
      <c r="RW4" s="36"/>
      <c r="RX4" s="36"/>
      <c r="RY4" s="36"/>
      <c r="RZ4" s="36"/>
      <c r="SA4" s="36"/>
      <c r="SB4" s="36"/>
      <c r="SC4" s="36"/>
      <c r="SD4" s="36"/>
      <c r="SE4" s="36"/>
      <c r="SF4" s="36"/>
      <c r="SG4" s="36"/>
      <c r="SH4" s="36"/>
      <c r="SI4" s="36"/>
      <c r="SJ4" s="36"/>
      <c r="SK4" s="36"/>
      <c r="SL4" s="36"/>
      <c r="SM4" s="36"/>
      <c r="SN4" s="36"/>
      <c r="SO4" s="36"/>
      <c r="SP4" s="36"/>
      <c r="SQ4" s="36"/>
      <c r="SR4" s="36"/>
      <c r="SS4" s="36"/>
      <c r="ST4" s="36"/>
      <c r="SU4" s="36"/>
      <c r="SV4" s="36"/>
      <c r="SW4" s="36"/>
      <c r="SX4" s="36"/>
      <c r="SY4" s="36"/>
      <c r="SZ4" s="36"/>
      <c r="TA4" s="36"/>
      <c r="TB4" s="36"/>
      <c r="TC4" s="36"/>
      <c r="TD4" s="36"/>
      <c r="TE4" s="36"/>
      <c r="TF4" s="36"/>
      <c r="TG4" s="36"/>
      <c r="TH4" s="36"/>
      <c r="TI4" s="36"/>
      <c r="TJ4" s="36"/>
      <c r="TK4" s="36"/>
      <c r="TL4" s="36"/>
      <c r="TM4" s="36"/>
      <c r="TN4" s="36"/>
      <c r="TO4" s="36"/>
      <c r="TP4" s="36"/>
      <c r="TQ4" s="36"/>
      <c r="TR4" s="36"/>
      <c r="TS4" s="36"/>
      <c r="TT4" s="36"/>
      <c r="TU4" s="36"/>
      <c r="TV4" s="36"/>
      <c r="TW4" s="36"/>
      <c r="TX4" s="36"/>
      <c r="TY4" s="36"/>
      <c r="TZ4" s="36"/>
      <c r="UA4" s="36"/>
      <c r="UB4" s="36"/>
      <c r="UC4" s="36"/>
      <c r="UD4" s="36"/>
      <c r="UE4" s="36"/>
      <c r="UF4" s="36"/>
      <c r="UG4" s="36"/>
      <c r="UH4" s="36"/>
      <c r="UI4" s="36"/>
      <c r="UJ4" s="36"/>
      <c r="UK4" s="36"/>
      <c r="UL4" s="36"/>
      <c r="UM4" s="36"/>
      <c r="UN4" s="36"/>
      <c r="UO4" s="36"/>
      <c r="UP4" s="36"/>
      <c r="UQ4" s="36"/>
      <c r="UR4" s="36"/>
      <c r="US4" s="36"/>
      <c r="UT4" s="36"/>
      <c r="UU4" s="36"/>
      <c r="UV4" s="36"/>
      <c r="UW4" s="36"/>
      <c r="UX4" s="36"/>
      <c r="UY4" s="36"/>
      <c r="UZ4" s="36"/>
      <c r="VA4" s="36"/>
      <c r="VB4" s="36"/>
      <c r="VC4" s="36"/>
      <c r="VD4" s="36"/>
      <c r="VE4" s="36"/>
      <c r="VF4" s="36"/>
      <c r="VG4" s="36"/>
      <c r="VH4" s="36"/>
      <c r="VI4" s="36"/>
      <c r="VJ4" s="36"/>
      <c r="VK4" s="36"/>
      <c r="VL4" s="36"/>
      <c r="VM4" s="36"/>
      <c r="VN4" s="36"/>
      <c r="VO4" s="36"/>
      <c r="VP4" s="36"/>
      <c r="VQ4" s="36"/>
      <c r="VR4" s="36"/>
      <c r="VS4" s="36"/>
      <c r="VT4" s="36"/>
      <c r="VU4" s="36"/>
      <c r="VV4" s="36"/>
      <c r="VW4" s="36"/>
      <c r="VX4" s="36"/>
      <c r="VY4" s="36"/>
      <c r="VZ4" s="36"/>
      <c r="WA4" s="36"/>
      <c r="WB4" s="36"/>
      <c r="WC4" s="36"/>
      <c r="WD4" s="36"/>
      <c r="WE4" s="36"/>
      <c r="WF4" s="36"/>
      <c r="WG4" s="36"/>
      <c r="WH4" s="36"/>
      <c r="WI4" s="36"/>
      <c r="WJ4" s="36"/>
      <c r="WK4" s="36"/>
      <c r="WL4" s="36"/>
      <c r="WM4" s="36"/>
      <c r="WN4" s="36"/>
      <c r="WO4" s="36"/>
      <c r="WP4" s="36"/>
      <c r="WQ4" s="36"/>
      <c r="WR4" s="36"/>
      <c r="WS4" s="36"/>
      <c r="WT4" s="36"/>
      <c r="WU4" s="36"/>
      <c r="WV4" s="36"/>
      <c r="WW4" s="36"/>
      <c r="WX4" s="36"/>
      <c r="WY4" s="36"/>
      <c r="WZ4" s="36"/>
      <c r="XA4" s="36"/>
      <c r="XB4" s="36"/>
      <c r="XC4" s="36"/>
      <c r="XD4" s="36"/>
      <c r="XE4" s="36"/>
      <c r="XF4" s="36"/>
      <c r="XG4" s="36"/>
      <c r="XH4" s="36"/>
      <c r="XI4" s="36"/>
      <c r="XJ4" s="36"/>
      <c r="XK4" s="36"/>
      <c r="XL4" s="36"/>
      <c r="XM4" s="36"/>
      <c r="XN4" s="36"/>
      <c r="XO4" s="36"/>
      <c r="XP4" s="36"/>
      <c r="XQ4" s="36"/>
      <c r="XR4" s="36"/>
      <c r="XS4" s="36"/>
      <c r="XT4" s="36"/>
      <c r="XU4" s="36"/>
      <c r="XV4" s="36"/>
      <c r="XW4" s="36"/>
      <c r="XX4" s="36"/>
      <c r="XY4" s="36"/>
      <c r="XZ4" s="36"/>
      <c r="YA4" s="36"/>
      <c r="YB4" s="36"/>
      <c r="YC4" s="36"/>
      <c r="YD4" s="36"/>
      <c r="YE4" s="36"/>
      <c r="YF4" s="36"/>
      <c r="YG4" s="36"/>
      <c r="YH4" s="36"/>
      <c r="YI4" s="36"/>
      <c r="YJ4" s="36"/>
      <c r="YK4" s="36"/>
      <c r="YL4" s="36"/>
      <c r="YM4" s="36"/>
      <c r="YN4" s="36"/>
      <c r="YO4" s="36"/>
      <c r="YP4" s="36"/>
      <c r="YQ4" s="36"/>
      <c r="YR4" s="36"/>
      <c r="YS4" s="36"/>
      <c r="YT4" s="36"/>
      <c r="YU4" s="36"/>
      <c r="YV4" s="36"/>
      <c r="YW4" s="36"/>
      <c r="YX4" s="36"/>
      <c r="YY4" s="36"/>
      <c r="YZ4" s="36"/>
      <c r="ZA4" s="36"/>
      <c r="ZB4" s="36"/>
      <c r="ZC4" s="36"/>
      <c r="ZD4" s="36"/>
      <c r="ZE4" s="36"/>
      <c r="ZF4" s="36"/>
      <c r="ZG4" s="36"/>
      <c r="ZH4" s="36"/>
      <c r="ZI4" s="36"/>
      <c r="ZJ4" s="36"/>
      <c r="ZK4" s="36"/>
      <c r="ZL4" s="36"/>
      <c r="ZM4" s="36"/>
      <c r="ZN4" s="36"/>
      <c r="ZO4" s="36"/>
      <c r="ZP4" s="36"/>
      <c r="ZQ4" s="36"/>
      <c r="ZR4" s="36"/>
      <c r="ZS4" s="36"/>
      <c r="ZT4" s="36"/>
      <c r="ZU4" s="36"/>
      <c r="ZV4" s="36"/>
      <c r="ZW4" s="36"/>
      <c r="ZX4" s="36"/>
      <c r="ZY4" s="36"/>
      <c r="ZZ4" s="36"/>
      <c r="AAA4" s="36"/>
      <c r="AAB4" s="36"/>
      <c r="AAC4" s="36"/>
      <c r="AAD4" s="36"/>
      <c r="AAE4" s="36"/>
      <c r="AAF4" s="36"/>
      <c r="AAG4" s="36"/>
      <c r="AAH4" s="36"/>
      <c r="AAI4" s="36"/>
      <c r="AAJ4" s="36"/>
      <c r="AAK4" s="36"/>
      <c r="AAL4" s="36"/>
      <c r="AAM4" s="36"/>
      <c r="AAN4" s="36"/>
      <c r="AAO4" s="36"/>
      <c r="AAP4" s="36"/>
      <c r="AAQ4" s="36"/>
      <c r="AAR4" s="36"/>
      <c r="AAS4" s="36"/>
      <c r="AAT4" s="36"/>
      <c r="AAU4" s="36"/>
      <c r="AAV4" s="36"/>
      <c r="AAW4" s="36"/>
      <c r="AAX4" s="36"/>
      <c r="AAY4" s="36"/>
      <c r="AAZ4" s="36"/>
      <c r="ABA4" s="36"/>
      <c r="ABB4" s="36"/>
      <c r="ABC4" s="36"/>
      <c r="ABD4" s="36"/>
      <c r="ABE4" s="36"/>
      <c r="ABF4" s="36"/>
      <c r="ABG4" s="36"/>
      <c r="ABH4" s="36"/>
      <c r="ABI4" s="36"/>
      <c r="ABJ4" s="36"/>
      <c r="ABK4" s="36"/>
      <c r="ABL4" s="36"/>
      <c r="ABM4" s="36"/>
      <c r="ABN4" s="36"/>
      <c r="ABO4" s="36"/>
      <c r="ABP4" s="36"/>
      <c r="ABQ4" s="36"/>
      <c r="ABR4" s="36"/>
      <c r="ABS4" s="36"/>
      <c r="ABT4" s="36"/>
      <c r="ABU4" s="36"/>
      <c r="ABV4" s="36"/>
      <c r="ABW4" s="36"/>
      <c r="ABX4" s="36"/>
      <c r="ABY4" s="36"/>
      <c r="ABZ4" s="36"/>
      <c r="ACA4" s="36"/>
      <c r="ACB4" s="36"/>
      <c r="ACC4" s="36"/>
      <c r="ACD4" s="36"/>
      <c r="ACE4" s="36"/>
      <c r="ACF4" s="36"/>
      <c r="ACG4" s="36"/>
      <c r="ACH4" s="36"/>
      <c r="ACI4" s="36"/>
      <c r="ACJ4" s="36"/>
      <c r="ACK4" s="36"/>
      <c r="ACL4" s="36"/>
      <c r="ACM4" s="36"/>
      <c r="ACN4" s="36"/>
      <c r="ACO4" s="36"/>
      <c r="ACP4" s="36"/>
      <c r="ACQ4" s="36"/>
      <c r="ACR4" s="36"/>
      <c r="ACS4" s="36"/>
      <c r="ACT4" s="36"/>
      <c r="ACU4" s="36"/>
      <c r="ACV4" s="36"/>
      <c r="ACW4" s="36"/>
      <c r="ACX4" s="36"/>
      <c r="ACY4" s="36"/>
      <c r="ACZ4" s="36"/>
      <c r="ADA4" s="36"/>
      <c r="ADB4" s="36"/>
      <c r="ADC4" s="36"/>
      <c r="ADD4" s="36"/>
      <c r="ADE4" s="36"/>
      <c r="ADF4" s="36"/>
      <c r="ADG4" s="36"/>
      <c r="ADH4" s="36"/>
      <c r="ADI4" s="36"/>
      <c r="ADJ4" s="36"/>
      <c r="ADK4" s="36"/>
      <c r="ADL4" s="36"/>
      <c r="ADM4" s="36"/>
      <c r="ADN4" s="36"/>
      <c r="ADO4" s="36"/>
      <c r="ADP4" s="36"/>
      <c r="ADQ4" s="36"/>
      <c r="ADR4" s="36"/>
      <c r="ADS4" s="36"/>
      <c r="ADT4" s="36"/>
      <c r="ADU4" s="36"/>
      <c r="ADV4" s="36"/>
      <c r="ADW4" s="36"/>
      <c r="ADX4" s="36"/>
      <c r="ADY4" s="36"/>
      <c r="ADZ4" s="36"/>
      <c r="AEA4" s="36"/>
      <c r="AEB4" s="36"/>
      <c r="AEC4" s="36"/>
      <c r="AED4" s="36"/>
      <c r="AEE4" s="36"/>
      <c r="AEF4" s="36"/>
      <c r="AEG4" s="36"/>
      <c r="AEH4" s="36"/>
      <c r="AEI4" s="36"/>
      <c r="AEJ4" s="36"/>
      <c r="AEK4" s="36"/>
      <c r="AEL4" s="36"/>
      <c r="AEM4" s="36"/>
      <c r="AEN4" s="36"/>
      <c r="AEO4" s="36"/>
      <c r="AEP4" s="36"/>
      <c r="AEQ4" s="36"/>
      <c r="AER4" s="36"/>
      <c r="AES4" s="36"/>
      <c r="AET4" s="36"/>
      <c r="AEU4" s="36"/>
      <c r="AEV4" s="36"/>
      <c r="AEW4" s="36"/>
      <c r="AEX4" s="36"/>
      <c r="AEY4" s="36"/>
      <c r="AEZ4" s="36"/>
      <c r="AFA4" s="36"/>
      <c r="AFB4" s="36"/>
      <c r="AFC4" s="36"/>
      <c r="AFD4" s="36"/>
      <c r="AFE4" s="36"/>
      <c r="AFF4" s="36"/>
      <c r="AFG4" s="36"/>
      <c r="AFH4" s="36"/>
      <c r="AFI4" s="36"/>
      <c r="AFJ4" s="36"/>
      <c r="AFK4" s="36"/>
      <c r="AFL4" s="36"/>
      <c r="AFM4" s="36"/>
      <c r="AFN4" s="36"/>
      <c r="AFO4" s="36"/>
      <c r="AFP4" s="36"/>
      <c r="AFQ4" s="36"/>
      <c r="AFR4" s="36"/>
      <c r="AFS4" s="36"/>
      <c r="AFT4" s="36"/>
      <c r="AFU4" s="36"/>
      <c r="AFV4" s="36"/>
      <c r="AFW4" s="36"/>
      <c r="AFX4" s="36"/>
      <c r="AFY4" s="36"/>
      <c r="AFZ4" s="36"/>
      <c r="AGA4" s="36"/>
      <c r="AGB4" s="36"/>
      <c r="AGC4" s="36"/>
      <c r="AGD4" s="36"/>
      <c r="AGE4" s="36"/>
      <c r="AGF4" s="36"/>
      <c r="AGG4" s="36"/>
      <c r="AGH4" s="36"/>
      <c r="AGI4" s="36"/>
      <c r="AGJ4" s="36"/>
      <c r="AGK4" s="36"/>
      <c r="AGL4" s="36"/>
      <c r="AGM4" s="36"/>
      <c r="AGN4" s="36"/>
      <c r="AGO4" s="36"/>
      <c r="AGP4" s="36"/>
      <c r="AGQ4" s="36"/>
      <c r="AGR4" s="36"/>
      <c r="AGS4" s="36"/>
      <c r="AGT4" s="36"/>
      <c r="AGU4" s="36"/>
      <c r="AGV4" s="36"/>
      <c r="AGW4" s="36"/>
      <c r="AGX4" s="36"/>
      <c r="AGY4" s="36"/>
      <c r="AGZ4" s="36"/>
      <c r="AHA4" s="36"/>
      <c r="AHB4" s="36"/>
      <c r="AHC4" s="36"/>
      <c r="AHD4" s="36"/>
      <c r="AHE4" s="36"/>
      <c r="AHF4" s="36"/>
      <c r="AHG4" s="36"/>
      <c r="AHH4" s="36"/>
      <c r="AHI4" s="36"/>
      <c r="AHJ4" s="36"/>
      <c r="AHK4" s="36"/>
      <c r="AHL4" s="36"/>
      <c r="AHM4" s="36"/>
      <c r="AHN4" s="36"/>
      <c r="AHO4" s="36"/>
      <c r="AHP4" s="36"/>
      <c r="AHQ4" s="36"/>
      <c r="AHR4" s="36"/>
      <c r="AHS4" s="36"/>
      <c r="AHT4" s="36"/>
      <c r="AHU4" s="36"/>
      <c r="AHV4" s="36"/>
      <c r="AHW4" s="36"/>
      <c r="AHX4" s="36"/>
      <c r="AHY4" s="36"/>
      <c r="AHZ4" s="36"/>
      <c r="AIA4" s="36"/>
      <c r="AIB4" s="36"/>
      <c r="AIC4" s="36"/>
      <c r="AID4" s="36"/>
      <c r="AIE4" s="36"/>
      <c r="AIF4" s="36"/>
      <c r="AIG4" s="36"/>
      <c r="AIH4" s="36"/>
      <c r="AII4" s="36"/>
      <c r="AIJ4" s="36"/>
      <c r="AIK4" s="36"/>
      <c r="AIL4" s="36"/>
      <c r="AIM4" s="36"/>
      <c r="AIN4" s="36"/>
      <c r="AIO4" s="36"/>
      <c r="AIP4" s="36"/>
      <c r="AIQ4" s="36"/>
      <c r="AIR4" s="36"/>
      <c r="AIS4" s="36"/>
      <c r="AIT4" s="36"/>
      <c r="AIU4" s="36"/>
      <c r="AIV4" s="36"/>
      <c r="AIW4" s="36"/>
      <c r="AIX4" s="36"/>
      <c r="AIY4" s="36"/>
      <c r="AIZ4" s="36"/>
      <c r="AJA4" s="36"/>
      <c r="AJB4" s="36"/>
      <c r="AJC4" s="36"/>
      <c r="AJD4" s="36"/>
      <c r="AJE4" s="36"/>
      <c r="AJF4" s="36"/>
      <c r="AJG4" s="36"/>
      <c r="AJH4" s="36"/>
      <c r="AJI4" s="36"/>
      <c r="AJJ4" s="36"/>
      <c r="AJK4" s="36"/>
      <c r="AJL4" s="36"/>
      <c r="AJM4" s="36"/>
      <c r="AJN4" s="36"/>
      <c r="AJO4" s="36"/>
      <c r="AJP4" s="36"/>
      <c r="AJQ4" s="36"/>
      <c r="AJR4" s="36"/>
      <c r="AJS4" s="36"/>
      <c r="AJT4" s="36"/>
      <c r="AJU4" s="36"/>
      <c r="AJV4" s="36"/>
      <c r="AJW4" s="36"/>
      <c r="AJX4" s="36"/>
      <c r="AJY4" s="36"/>
      <c r="AJZ4" s="36"/>
      <c r="AKA4" s="36"/>
      <c r="AKB4" s="36"/>
      <c r="AKC4" s="36"/>
      <c r="AKD4" s="36"/>
      <c r="AKE4" s="36"/>
      <c r="AKF4" s="36"/>
      <c r="AKG4" s="36"/>
      <c r="AKH4" s="36"/>
      <c r="AKI4" s="36"/>
      <c r="AKJ4" s="36"/>
      <c r="AKK4" s="36"/>
      <c r="AKL4" s="36"/>
      <c r="AKM4" s="36"/>
      <c r="AKN4" s="36"/>
      <c r="AKO4" s="36"/>
      <c r="AKP4" s="36"/>
      <c r="AKQ4" s="36"/>
      <c r="AKR4" s="36"/>
      <c r="AKS4" s="36"/>
      <c r="AKT4" s="36"/>
      <c r="AKU4" s="36"/>
      <c r="AKV4" s="36"/>
      <c r="AKW4" s="36"/>
      <c r="AKX4" s="36"/>
      <c r="AKY4" s="36"/>
      <c r="AKZ4" s="36"/>
      <c r="ALA4" s="36"/>
      <c r="ALB4" s="36"/>
      <c r="ALC4" s="36"/>
      <c r="ALD4" s="36"/>
      <c r="ALE4" s="36"/>
      <c r="ALF4" s="36"/>
      <c r="ALG4" s="36"/>
      <c r="ALH4" s="36"/>
      <c r="ALI4" s="36"/>
      <c r="ALJ4" s="36"/>
      <c r="ALK4" s="36"/>
      <c r="ALL4" s="36"/>
      <c r="ALM4" s="36"/>
      <c r="ALN4" s="36"/>
      <c r="ALO4" s="36"/>
      <c r="ALP4" s="36"/>
      <c r="ALQ4" s="36"/>
      <c r="ALR4" s="36"/>
      <c r="ALS4" s="36"/>
      <c r="ALT4" s="36"/>
      <c r="ALU4" s="39"/>
      <c r="ALV4" s="39"/>
      <c r="ALW4" s="39"/>
      <c r="ALX4" s="39"/>
      <c r="ALY4" s="39"/>
      <c r="ALZ4" s="39"/>
      <c r="AMA4" s="39"/>
      <c r="AMB4" s="39"/>
      <c r="AMC4" s="39"/>
      <c r="AMD4" s="39"/>
      <c r="AME4" s="39"/>
      <c r="AMF4" s="39"/>
      <c r="AMG4" s="39"/>
    </row>
    <row r="5" spans="1:1021" s="40" customFormat="1" ht="18" customHeight="1" x14ac:dyDescent="0.25">
      <c r="A5" s="11" t="s">
        <v>13</v>
      </c>
      <c r="B5" s="11" t="s">
        <v>0</v>
      </c>
      <c r="C5" s="11" t="s">
        <v>1</v>
      </c>
      <c r="D5" s="11" t="s">
        <v>252</v>
      </c>
      <c r="E5" s="11" t="s">
        <v>3</v>
      </c>
      <c r="F5" s="11" t="s">
        <v>5</v>
      </c>
      <c r="G5" s="11" t="s">
        <v>7</v>
      </c>
      <c r="H5" s="41"/>
      <c r="I5" s="42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U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  <c r="EO5" s="36"/>
      <c r="EP5" s="36"/>
      <c r="EQ5" s="36"/>
      <c r="ER5" s="36"/>
      <c r="ES5" s="36"/>
      <c r="ET5" s="36"/>
      <c r="EU5" s="36"/>
      <c r="EV5" s="36"/>
      <c r="EW5" s="36"/>
      <c r="EX5" s="36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36"/>
      <c r="IH5" s="36"/>
      <c r="II5" s="36"/>
      <c r="IJ5" s="36"/>
      <c r="IK5" s="36"/>
      <c r="IL5" s="36"/>
      <c r="IM5" s="36"/>
      <c r="IN5" s="36"/>
      <c r="IO5" s="36"/>
      <c r="IP5" s="36"/>
      <c r="IQ5" s="36"/>
      <c r="IR5" s="36"/>
      <c r="IS5" s="36"/>
      <c r="IT5" s="36"/>
      <c r="IU5" s="36"/>
      <c r="IV5" s="36"/>
      <c r="IW5" s="36"/>
      <c r="IX5" s="36"/>
      <c r="IY5" s="36"/>
      <c r="IZ5" s="36"/>
      <c r="JA5" s="36"/>
      <c r="JB5" s="36"/>
      <c r="JC5" s="36"/>
      <c r="JD5" s="36"/>
      <c r="JE5" s="36"/>
      <c r="JF5" s="36"/>
      <c r="JG5" s="36"/>
      <c r="JH5" s="36"/>
      <c r="JI5" s="36"/>
      <c r="JJ5" s="36"/>
      <c r="JK5" s="36"/>
      <c r="JL5" s="36"/>
      <c r="JM5" s="36"/>
      <c r="JN5" s="36"/>
      <c r="JO5" s="36"/>
      <c r="JP5" s="36"/>
      <c r="JQ5" s="36"/>
      <c r="JR5" s="36"/>
      <c r="JS5" s="36"/>
      <c r="JT5" s="36"/>
      <c r="JU5" s="36"/>
      <c r="JV5" s="36"/>
      <c r="JW5" s="36"/>
      <c r="JX5" s="36"/>
      <c r="JY5" s="36"/>
      <c r="JZ5" s="36"/>
      <c r="KA5" s="36"/>
      <c r="KB5" s="36"/>
      <c r="KC5" s="36"/>
      <c r="KD5" s="36"/>
      <c r="KE5" s="36"/>
      <c r="KF5" s="36"/>
      <c r="KG5" s="36"/>
      <c r="KH5" s="36"/>
      <c r="KI5" s="36"/>
      <c r="KJ5" s="36"/>
      <c r="KK5" s="36"/>
      <c r="KL5" s="36"/>
      <c r="KM5" s="36"/>
      <c r="KN5" s="36"/>
      <c r="KO5" s="36"/>
      <c r="KP5" s="36"/>
      <c r="KQ5" s="36"/>
      <c r="KR5" s="36"/>
      <c r="KS5" s="36"/>
      <c r="KT5" s="36"/>
      <c r="KU5" s="36"/>
      <c r="KV5" s="36"/>
      <c r="KW5" s="36"/>
      <c r="KX5" s="36"/>
      <c r="KY5" s="36"/>
      <c r="KZ5" s="36"/>
      <c r="LA5" s="36"/>
      <c r="LB5" s="36"/>
      <c r="LC5" s="36"/>
      <c r="LD5" s="36"/>
      <c r="LE5" s="36"/>
      <c r="LF5" s="36"/>
      <c r="LG5" s="36"/>
      <c r="LH5" s="36"/>
      <c r="LI5" s="36"/>
      <c r="LJ5" s="36"/>
      <c r="LK5" s="36"/>
      <c r="LL5" s="36"/>
      <c r="LM5" s="36"/>
      <c r="LN5" s="36"/>
      <c r="LO5" s="36"/>
      <c r="LP5" s="36"/>
      <c r="LQ5" s="36"/>
      <c r="LR5" s="36"/>
      <c r="LS5" s="36"/>
      <c r="LT5" s="36"/>
      <c r="LU5" s="36"/>
      <c r="LV5" s="36"/>
      <c r="LW5" s="36"/>
      <c r="LX5" s="36"/>
      <c r="LY5" s="36"/>
      <c r="LZ5" s="36"/>
      <c r="MA5" s="36"/>
      <c r="MB5" s="36"/>
      <c r="MC5" s="36"/>
      <c r="MD5" s="36"/>
      <c r="ME5" s="36"/>
      <c r="MF5" s="36"/>
      <c r="MG5" s="36"/>
      <c r="MH5" s="36"/>
      <c r="MI5" s="36"/>
      <c r="MJ5" s="36"/>
      <c r="MK5" s="36"/>
      <c r="ML5" s="36"/>
      <c r="MM5" s="36"/>
      <c r="MN5" s="36"/>
      <c r="MO5" s="36"/>
      <c r="MP5" s="36"/>
      <c r="MQ5" s="36"/>
      <c r="MR5" s="36"/>
      <c r="MS5" s="36"/>
      <c r="MT5" s="36"/>
      <c r="MU5" s="36"/>
      <c r="MV5" s="36"/>
      <c r="MW5" s="36"/>
      <c r="MX5" s="36"/>
      <c r="MY5" s="36"/>
      <c r="MZ5" s="36"/>
      <c r="NA5" s="36"/>
      <c r="NB5" s="36"/>
      <c r="NC5" s="36"/>
      <c r="ND5" s="36"/>
      <c r="NE5" s="36"/>
      <c r="NF5" s="36"/>
      <c r="NG5" s="36"/>
      <c r="NH5" s="36"/>
      <c r="NI5" s="36"/>
      <c r="NJ5" s="36"/>
      <c r="NK5" s="36"/>
      <c r="NL5" s="36"/>
      <c r="NM5" s="36"/>
      <c r="NN5" s="36"/>
      <c r="NO5" s="36"/>
      <c r="NP5" s="36"/>
      <c r="NQ5" s="36"/>
      <c r="NR5" s="36"/>
      <c r="NS5" s="36"/>
      <c r="NT5" s="36"/>
      <c r="NU5" s="36"/>
      <c r="NV5" s="36"/>
      <c r="NW5" s="36"/>
      <c r="NX5" s="36"/>
      <c r="NY5" s="36"/>
      <c r="NZ5" s="36"/>
      <c r="OA5" s="36"/>
      <c r="OB5" s="36"/>
      <c r="OC5" s="36"/>
      <c r="OD5" s="36"/>
      <c r="OE5" s="36"/>
      <c r="OF5" s="36"/>
      <c r="OG5" s="36"/>
      <c r="OH5" s="36"/>
      <c r="OI5" s="36"/>
      <c r="OJ5" s="36"/>
      <c r="OK5" s="36"/>
      <c r="OL5" s="36"/>
      <c r="OM5" s="36"/>
      <c r="ON5" s="36"/>
      <c r="OO5" s="36"/>
      <c r="OP5" s="36"/>
      <c r="OQ5" s="36"/>
      <c r="OR5" s="36"/>
      <c r="OS5" s="36"/>
      <c r="OT5" s="36"/>
      <c r="OU5" s="36"/>
      <c r="OV5" s="36"/>
      <c r="OW5" s="36"/>
      <c r="OX5" s="36"/>
      <c r="OY5" s="36"/>
      <c r="OZ5" s="36"/>
      <c r="PA5" s="36"/>
      <c r="PB5" s="36"/>
      <c r="PC5" s="36"/>
      <c r="PD5" s="36"/>
      <c r="PE5" s="36"/>
      <c r="PF5" s="36"/>
      <c r="PG5" s="36"/>
      <c r="PH5" s="36"/>
      <c r="PI5" s="36"/>
      <c r="PJ5" s="36"/>
      <c r="PK5" s="36"/>
      <c r="PL5" s="36"/>
      <c r="PM5" s="36"/>
      <c r="PN5" s="36"/>
      <c r="PO5" s="36"/>
      <c r="PP5" s="36"/>
      <c r="PQ5" s="36"/>
      <c r="PR5" s="36"/>
      <c r="PS5" s="36"/>
      <c r="PT5" s="36"/>
      <c r="PU5" s="36"/>
      <c r="PV5" s="36"/>
      <c r="PW5" s="36"/>
      <c r="PX5" s="36"/>
      <c r="PY5" s="36"/>
      <c r="PZ5" s="36"/>
      <c r="QA5" s="36"/>
      <c r="QB5" s="36"/>
      <c r="QC5" s="36"/>
      <c r="QD5" s="36"/>
      <c r="QE5" s="36"/>
      <c r="QF5" s="36"/>
      <c r="QG5" s="36"/>
      <c r="QH5" s="36"/>
      <c r="QI5" s="36"/>
      <c r="QJ5" s="36"/>
      <c r="QK5" s="36"/>
      <c r="QL5" s="36"/>
      <c r="QM5" s="36"/>
      <c r="QN5" s="36"/>
      <c r="QO5" s="36"/>
      <c r="QP5" s="36"/>
      <c r="QQ5" s="36"/>
      <c r="QR5" s="36"/>
      <c r="QS5" s="36"/>
      <c r="QT5" s="36"/>
      <c r="QU5" s="36"/>
      <c r="QV5" s="36"/>
      <c r="QW5" s="36"/>
      <c r="QX5" s="36"/>
      <c r="QY5" s="36"/>
      <c r="QZ5" s="36"/>
      <c r="RA5" s="36"/>
      <c r="RB5" s="36"/>
      <c r="RC5" s="36"/>
      <c r="RD5" s="36"/>
      <c r="RE5" s="36"/>
      <c r="RF5" s="36"/>
      <c r="RG5" s="36"/>
      <c r="RH5" s="36"/>
      <c r="RI5" s="36"/>
      <c r="RJ5" s="36"/>
      <c r="RK5" s="36"/>
      <c r="RL5" s="36"/>
      <c r="RM5" s="36"/>
      <c r="RN5" s="36"/>
      <c r="RO5" s="36"/>
      <c r="RP5" s="36"/>
      <c r="RQ5" s="36"/>
      <c r="RR5" s="36"/>
      <c r="RS5" s="36"/>
      <c r="RT5" s="36"/>
      <c r="RU5" s="36"/>
      <c r="RV5" s="36"/>
      <c r="RW5" s="36"/>
      <c r="RX5" s="36"/>
      <c r="RY5" s="36"/>
      <c r="RZ5" s="36"/>
      <c r="SA5" s="36"/>
      <c r="SB5" s="36"/>
      <c r="SC5" s="36"/>
      <c r="SD5" s="36"/>
      <c r="SE5" s="36"/>
      <c r="SF5" s="36"/>
      <c r="SG5" s="36"/>
      <c r="SH5" s="36"/>
      <c r="SI5" s="36"/>
      <c r="SJ5" s="36"/>
      <c r="SK5" s="36"/>
      <c r="SL5" s="36"/>
      <c r="SM5" s="36"/>
      <c r="SN5" s="36"/>
      <c r="SO5" s="36"/>
      <c r="SP5" s="36"/>
      <c r="SQ5" s="36"/>
      <c r="SR5" s="36"/>
      <c r="SS5" s="36"/>
      <c r="ST5" s="36"/>
      <c r="SU5" s="36"/>
      <c r="SV5" s="36"/>
      <c r="SW5" s="36"/>
      <c r="SX5" s="36"/>
      <c r="SY5" s="36"/>
      <c r="SZ5" s="36"/>
      <c r="TA5" s="36"/>
      <c r="TB5" s="36"/>
      <c r="TC5" s="36"/>
      <c r="TD5" s="36"/>
      <c r="TE5" s="36"/>
      <c r="TF5" s="36"/>
      <c r="TG5" s="36"/>
      <c r="TH5" s="36"/>
      <c r="TI5" s="36"/>
      <c r="TJ5" s="36"/>
      <c r="TK5" s="36"/>
      <c r="TL5" s="36"/>
      <c r="TM5" s="36"/>
      <c r="TN5" s="36"/>
      <c r="TO5" s="36"/>
      <c r="TP5" s="36"/>
      <c r="TQ5" s="36"/>
      <c r="TR5" s="36"/>
      <c r="TS5" s="36"/>
      <c r="TT5" s="36"/>
      <c r="TU5" s="36"/>
      <c r="TV5" s="36"/>
      <c r="TW5" s="36"/>
      <c r="TX5" s="36"/>
      <c r="TY5" s="36"/>
      <c r="TZ5" s="36"/>
      <c r="UA5" s="36"/>
      <c r="UB5" s="36"/>
      <c r="UC5" s="36"/>
      <c r="UD5" s="36"/>
      <c r="UE5" s="36"/>
      <c r="UF5" s="36"/>
      <c r="UG5" s="36"/>
      <c r="UH5" s="36"/>
      <c r="UI5" s="36"/>
      <c r="UJ5" s="36"/>
      <c r="UK5" s="36"/>
      <c r="UL5" s="36"/>
      <c r="UM5" s="36"/>
      <c r="UN5" s="36"/>
      <c r="UO5" s="36"/>
      <c r="UP5" s="36"/>
      <c r="UQ5" s="36"/>
      <c r="UR5" s="36"/>
      <c r="US5" s="36"/>
      <c r="UT5" s="36"/>
      <c r="UU5" s="36"/>
      <c r="UV5" s="36"/>
      <c r="UW5" s="36"/>
      <c r="UX5" s="36"/>
      <c r="UY5" s="36"/>
      <c r="UZ5" s="36"/>
      <c r="VA5" s="36"/>
      <c r="VB5" s="36"/>
      <c r="VC5" s="36"/>
      <c r="VD5" s="36"/>
      <c r="VE5" s="36"/>
      <c r="VF5" s="36"/>
      <c r="VG5" s="36"/>
      <c r="VH5" s="36"/>
      <c r="VI5" s="36"/>
      <c r="VJ5" s="36"/>
      <c r="VK5" s="36"/>
      <c r="VL5" s="36"/>
      <c r="VM5" s="36"/>
      <c r="VN5" s="36"/>
      <c r="VO5" s="36"/>
      <c r="VP5" s="36"/>
      <c r="VQ5" s="36"/>
      <c r="VR5" s="36"/>
      <c r="VS5" s="36"/>
      <c r="VT5" s="36"/>
      <c r="VU5" s="36"/>
      <c r="VV5" s="36"/>
      <c r="VW5" s="36"/>
      <c r="VX5" s="36"/>
      <c r="VY5" s="36"/>
      <c r="VZ5" s="36"/>
      <c r="WA5" s="36"/>
      <c r="WB5" s="36"/>
      <c r="WC5" s="36"/>
      <c r="WD5" s="36"/>
      <c r="WE5" s="36"/>
      <c r="WF5" s="36"/>
      <c r="WG5" s="36"/>
      <c r="WH5" s="36"/>
      <c r="WI5" s="36"/>
      <c r="WJ5" s="36"/>
      <c r="WK5" s="36"/>
      <c r="WL5" s="36"/>
      <c r="WM5" s="36"/>
      <c r="WN5" s="36"/>
      <c r="WO5" s="36"/>
      <c r="WP5" s="36"/>
      <c r="WQ5" s="36"/>
      <c r="WR5" s="36"/>
      <c r="WS5" s="36"/>
      <c r="WT5" s="36"/>
      <c r="WU5" s="36"/>
      <c r="WV5" s="36"/>
      <c r="WW5" s="36"/>
      <c r="WX5" s="36"/>
      <c r="WY5" s="36"/>
      <c r="WZ5" s="36"/>
      <c r="XA5" s="36"/>
      <c r="XB5" s="36"/>
      <c r="XC5" s="36"/>
      <c r="XD5" s="36"/>
      <c r="XE5" s="36"/>
      <c r="XF5" s="36"/>
      <c r="XG5" s="36"/>
      <c r="XH5" s="36"/>
      <c r="XI5" s="36"/>
      <c r="XJ5" s="36"/>
      <c r="XK5" s="36"/>
      <c r="XL5" s="36"/>
      <c r="XM5" s="36"/>
      <c r="XN5" s="36"/>
      <c r="XO5" s="36"/>
      <c r="XP5" s="36"/>
      <c r="XQ5" s="36"/>
      <c r="XR5" s="36"/>
      <c r="XS5" s="36"/>
      <c r="XT5" s="36"/>
      <c r="XU5" s="36"/>
      <c r="XV5" s="36"/>
      <c r="XW5" s="36"/>
      <c r="XX5" s="36"/>
      <c r="XY5" s="36"/>
      <c r="XZ5" s="36"/>
      <c r="YA5" s="36"/>
      <c r="YB5" s="36"/>
      <c r="YC5" s="36"/>
      <c r="YD5" s="36"/>
      <c r="YE5" s="36"/>
      <c r="YF5" s="36"/>
      <c r="YG5" s="36"/>
      <c r="YH5" s="36"/>
      <c r="YI5" s="36"/>
      <c r="YJ5" s="36"/>
      <c r="YK5" s="36"/>
      <c r="YL5" s="36"/>
      <c r="YM5" s="36"/>
      <c r="YN5" s="36"/>
      <c r="YO5" s="36"/>
      <c r="YP5" s="36"/>
      <c r="YQ5" s="36"/>
      <c r="YR5" s="36"/>
      <c r="YS5" s="36"/>
      <c r="YT5" s="36"/>
      <c r="YU5" s="36"/>
      <c r="YV5" s="36"/>
      <c r="YW5" s="36"/>
      <c r="YX5" s="36"/>
      <c r="YY5" s="36"/>
      <c r="YZ5" s="36"/>
      <c r="ZA5" s="36"/>
      <c r="ZB5" s="36"/>
      <c r="ZC5" s="36"/>
      <c r="ZD5" s="36"/>
      <c r="ZE5" s="36"/>
      <c r="ZF5" s="36"/>
      <c r="ZG5" s="36"/>
      <c r="ZH5" s="36"/>
      <c r="ZI5" s="36"/>
      <c r="ZJ5" s="36"/>
      <c r="ZK5" s="36"/>
      <c r="ZL5" s="36"/>
      <c r="ZM5" s="36"/>
      <c r="ZN5" s="36"/>
      <c r="ZO5" s="36"/>
      <c r="ZP5" s="36"/>
      <c r="ZQ5" s="36"/>
      <c r="ZR5" s="36"/>
      <c r="ZS5" s="36"/>
      <c r="ZT5" s="36"/>
      <c r="ZU5" s="36"/>
      <c r="ZV5" s="36"/>
      <c r="ZW5" s="36"/>
      <c r="ZX5" s="36"/>
      <c r="ZY5" s="36"/>
      <c r="ZZ5" s="36"/>
      <c r="AAA5" s="36"/>
      <c r="AAB5" s="36"/>
      <c r="AAC5" s="36"/>
      <c r="AAD5" s="36"/>
      <c r="AAE5" s="36"/>
      <c r="AAF5" s="36"/>
      <c r="AAG5" s="36"/>
      <c r="AAH5" s="36"/>
      <c r="AAI5" s="36"/>
      <c r="AAJ5" s="36"/>
      <c r="AAK5" s="36"/>
      <c r="AAL5" s="36"/>
      <c r="AAM5" s="36"/>
      <c r="AAN5" s="36"/>
      <c r="AAO5" s="36"/>
      <c r="AAP5" s="36"/>
      <c r="AAQ5" s="36"/>
      <c r="AAR5" s="36"/>
      <c r="AAS5" s="36"/>
      <c r="AAT5" s="36"/>
      <c r="AAU5" s="36"/>
      <c r="AAV5" s="36"/>
      <c r="AAW5" s="36"/>
      <c r="AAX5" s="36"/>
      <c r="AAY5" s="36"/>
      <c r="AAZ5" s="36"/>
      <c r="ABA5" s="36"/>
      <c r="ABB5" s="36"/>
      <c r="ABC5" s="36"/>
      <c r="ABD5" s="36"/>
      <c r="ABE5" s="36"/>
      <c r="ABF5" s="36"/>
      <c r="ABG5" s="36"/>
      <c r="ABH5" s="36"/>
      <c r="ABI5" s="36"/>
      <c r="ABJ5" s="36"/>
      <c r="ABK5" s="36"/>
      <c r="ABL5" s="36"/>
      <c r="ABM5" s="36"/>
      <c r="ABN5" s="36"/>
      <c r="ABO5" s="36"/>
      <c r="ABP5" s="36"/>
      <c r="ABQ5" s="36"/>
      <c r="ABR5" s="36"/>
      <c r="ABS5" s="36"/>
      <c r="ABT5" s="36"/>
      <c r="ABU5" s="36"/>
      <c r="ABV5" s="36"/>
      <c r="ABW5" s="36"/>
      <c r="ABX5" s="36"/>
      <c r="ABY5" s="36"/>
      <c r="ABZ5" s="36"/>
      <c r="ACA5" s="36"/>
      <c r="ACB5" s="36"/>
      <c r="ACC5" s="36"/>
      <c r="ACD5" s="36"/>
      <c r="ACE5" s="36"/>
      <c r="ACF5" s="36"/>
      <c r="ACG5" s="36"/>
      <c r="ACH5" s="36"/>
      <c r="ACI5" s="36"/>
      <c r="ACJ5" s="36"/>
      <c r="ACK5" s="36"/>
      <c r="ACL5" s="36"/>
      <c r="ACM5" s="36"/>
      <c r="ACN5" s="36"/>
      <c r="ACO5" s="36"/>
      <c r="ACP5" s="36"/>
      <c r="ACQ5" s="36"/>
      <c r="ACR5" s="36"/>
      <c r="ACS5" s="36"/>
      <c r="ACT5" s="36"/>
      <c r="ACU5" s="36"/>
      <c r="ACV5" s="36"/>
      <c r="ACW5" s="36"/>
      <c r="ACX5" s="36"/>
      <c r="ACY5" s="36"/>
      <c r="ACZ5" s="36"/>
      <c r="ADA5" s="36"/>
      <c r="ADB5" s="36"/>
      <c r="ADC5" s="36"/>
      <c r="ADD5" s="36"/>
      <c r="ADE5" s="36"/>
      <c r="ADF5" s="36"/>
      <c r="ADG5" s="36"/>
      <c r="ADH5" s="36"/>
      <c r="ADI5" s="36"/>
      <c r="ADJ5" s="36"/>
      <c r="ADK5" s="36"/>
      <c r="ADL5" s="36"/>
      <c r="ADM5" s="36"/>
      <c r="ADN5" s="36"/>
      <c r="ADO5" s="36"/>
      <c r="ADP5" s="36"/>
      <c r="ADQ5" s="36"/>
      <c r="ADR5" s="36"/>
      <c r="ADS5" s="36"/>
      <c r="ADT5" s="36"/>
      <c r="ADU5" s="36"/>
      <c r="ADV5" s="36"/>
      <c r="ADW5" s="36"/>
      <c r="ADX5" s="36"/>
      <c r="ADY5" s="36"/>
      <c r="ADZ5" s="36"/>
      <c r="AEA5" s="36"/>
      <c r="AEB5" s="36"/>
      <c r="AEC5" s="36"/>
      <c r="AED5" s="36"/>
      <c r="AEE5" s="36"/>
      <c r="AEF5" s="36"/>
      <c r="AEG5" s="36"/>
      <c r="AEH5" s="36"/>
      <c r="AEI5" s="36"/>
      <c r="AEJ5" s="36"/>
      <c r="AEK5" s="36"/>
      <c r="AEL5" s="36"/>
      <c r="AEM5" s="36"/>
      <c r="AEN5" s="36"/>
      <c r="AEO5" s="36"/>
      <c r="AEP5" s="36"/>
      <c r="AEQ5" s="36"/>
      <c r="AER5" s="36"/>
      <c r="AES5" s="36"/>
      <c r="AET5" s="36"/>
      <c r="AEU5" s="36"/>
      <c r="AEV5" s="36"/>
      <c r="AEW5" s="36"/>
      <c r="AEX5" s="36"/>
      <c r="AEY5" s="36"/>
      <c r="AEZ5" s="36"/>
      <c r="AFA5" s="36"/>
      <c r="AFB5" s="36"/>
      <c r="AFC5" s="36"/>
      <c r="AFD5" s="36"/>
      <c r="AFE5" s="36"/>
      <c r="AFF5" s="36"/>
      <c r="AFG5" s="36"/>
      <c r="AFH5" s="36"/>
      <c r="AFI5" s="36"/>
      <c r="AFJ5" s="36"/>
      <c r="AFK5" s="36"/>
      <c r="AFL5" s="36"/>
      <c r="AFM5" s="36"/>
      <c r="AFN5" s="36"/>
      <c r="AFO5" s="36"/>
      <c r="AFP5" s="36"/>
      <c r="AFQ5" s="36"/>
      <c r="AFR5" s="36"/>
      <c r="AFS5" s="36"/>
      <c r="AFT5" s="36"/>
      <c r="AFU5" s="36"/>
      <c r="AFV5" s="36"/>
      <c r="AFW5" s="36"/>
      <c r="AFX5" s="36"/>
      <c r="AFY5" s="36"/>
      <c r="AFZ5" s="36"/>
      <c r="AGA5" s="36"/>
      <c r="AGB5" s="36"/>
      <c r="AGC5" s="36"/>
      <c r="AGD5" s="36"/>
      <c r="AGE5" s="36"/>
      <c r="AGF5" s="36"/>
      <c r="AGG5" s="36"/>
      <c r="AGH5" s="36"/>
      <c r="AGI5" s="36"/>
      <c r="AGJ5" s="36"/>
      <c r="AGK5" s="36"/>
      <c r="AGL5" s="36"/>
      <c r="AGM5" s="36"/>
      <c r="AGN5" s="36"/>
      <c r="AGO5" s="36"/>
      <c r="AGP5" s="36"/>
      <c r="AGQ5" s="36"/>
      <c r="AGR5" s="36"/>
      <c r="AGS5" s="36"/>
      <c r="AGT5" s="36"/>
      <c r="AGU5" s="36"/>
      <c r="AGV5" s="36"/>
      <c r="AGW5" s="36"/>
      <c r="AGX5" s="36"/>
      <c r="AGY5" s="36"/>
      <c r="AGZ5" s="36"/>
      <c r="AHA5" s="36"/>
      <c r="AHB5" s="36"/>
      <c r="AHC5" s="36"/>
      <c r="AHD5" s="36"/>
      <c r="AHE5" s="36"/>
      <c r="AHF5" s="36"/>
      <c r="AHG5" s="36"/>
      <c r="AHH5" s="36"/>
      <c r="AHI5" s="36"/>
      <c r="AHJ5" s="36"/>
      <c r="AHK5" s="36"/>
      <c r="AHL5" s="36"/>
      <c r="AHM5" s="36"/>
      <c r="AHN5" s="36"/>
      <c r="AHO5" s="36"/>
      <c r="AHP5" s="36"/>
      <c r="AHQ5" s="36"/>
      <c r="AHR5" s="36"/>
      <c r="AHS5" s="36"/>
      <c r="AHT5" s="36"/>
      <c r="AHU5" s="36"/>
      <c r="AHV5" s="36"/>
      <c r="AHW5" s="36"/>
      <c r="AHX5" s="36"/>
      <c r="AHY5" s="36"/>
      <c r="AHZ5" s="36"/>
      <c r="AIA5" s="36"/>
      <c r="AIB5" s="36"/>
      <c r="AIC5" s="36"/>
      <c r="AID5" s="36"/>
      <c r="AIE5" s="36"/>
      <c r="AIF5" s="36"/>
      <c r="AIG5" s="36"/>
      <c r="AIH5" s="36"/>
      <c r="AII5" s="36"/>
      <c r="AIJ5" s="36"/>
      <c r="AIK5" s="36"/>
      <c r="AIL5" s="36"/>
      <c r="AIM5" s="36"/>
      <c r="AIN5" s="36"/>
      <c r="AIO5" s="36"/>
      <c r="AIP5" s="36"/>
      <c r="AIQ5" s="36"/>
      <c r="AIR5" s="36"/>
      <c r="AIS5" s="36"/>
      <c r="AIT5" s="36"/>
      <c r="AIU5" s="36"/>
      <c r="AIV5" s="36"/>
      <c r="AIW5" s="36"/>
      <c r="AIX5" s="36"/>
      <c r="AIY5" s="36"/>
      <c r="AIZ5" s="36"/>
      <c r="AJA5" s="36"/>
      <c r="AJB5" s="36"/>
      <c r="AJC5" s="36"/>
      <c r="AJD5" s="36"/>
      <c r="AJE5" s="36"/>
      <c r="AJF5" s="36"/>
      <c r="AJG5" s="36"/>
      <c r="AJH5" s="36"/>
      <c r="AJI5" s="36"/>
      <c r="AJJ5" s="36"/>
      <c r="AJK5" s="36"/>
      <c r="AJL5" s="36"/>
      <c r="AJM5" s="36"/>
      <c r="AJN5" s="36"/>
      <c r="AJO5" s="36"/>
      <c r="AJP5" s="36"/>
      <c r="AJQ5" s="36"/>
      <c r="AJR5" s="36"/>
      <c r="AJS5" s="36"/>
      <c r="AJT5" s="36"/>
      <c r="AJU5" s="36"/>
      <c r="AJV5" s="36"/>
      <c r="AJW5" s="36"/>
      <c r="AJX5" s="36"/>
      <c r="AJY5" s="36"/>
      <c r="AJZ5" s="36"/>
      <c r="AKA5" s="36"/>
      <c r="AKB5" s="36"/>
      <c r="AKC5" s="36"/>
      <c r="AKD5" s="36"/>
      <c r="AKE5" s="36"/>
      <c r="AKF5" s="36"/>
      <c r="AKG5" s="36"/>
      <c r="AKH5" s="36"/>
      <c r="AKI5" s="36"/>
      <c r="AKJ5" s="36"/>
      <c r="AKK5" s="36"/>
      <c r="AKL5" s="36"/>
      <c r="AKM5" s="36"/>
      <c r="AKN5" s="36"/>
      <c r="AKO5" s="36"/>
      <c r="AKP5" s="36"/>
      <c r="AKQ5" s="36"/>
      <c r="AKR5" s="36"/>
      <c r="AKS5" s="36"/>
      <c r="AKT5" s="36"/>
      <c r="AKU5" s="36"/>
      <c r="AKV5" s="36"/>
      <c r="AKW5" s="36"/>
      <c r="AKX5" s="36"/>
      <c r="AKY5" s="36"/>
      <c r="AKZ5" s="36"/>
      <c r="ALA5" s="36"/>
      <c r="ALB5" s="36"/>
      <c r="ALC5" s="36"/>
      <c r="ALD5" s="36"/>
      <c r="ALE5" s="36"/>
      <c r="ALF5" s="36"/>
      <c r="ALG5" s="36"/>
      <c r="ALH5" s="36"/>
      <c r="ALI5" s="36"/>
      <c r="ALJ5" s="36"/>
      <c r="ALK5" s="36"/>
      <c r="ALL5" s="36"/>
      <c r="ALM5" s="36"/>
      <c r="ALN5" s="36"/>
      <c r="ALO5" s="36"/>
      <c r="ALP5" s="36"/>
      <c r="ALQ5" s="36"/>
      <c r="ALR5" s="36"/>
      <c r="ALS5" s="36"/>
      <c r="ALT5" s="36"/>
      <c r="ALU5" s="39"/>
      <c r="ALV5" s="39"/>
      <c r="ALW5" s="39"/>
      <c r="ALX5" s="39"/>
      <c r="ALY5" s="39"/>
      <c r="ALZ5" s="39"/>
      <c r="AMA5" s="39"/>
      <c r="AMB5" s="39"/>
      <c r="AMC5" s="39"/>
      <c r="AMD5" s="39"/>
      <c r="AME5" s="39"/>
      <c r="AMF5" s="39"/>
      <c r="AMG5" s="39"/>
    </row>
    <row r="6" spans="1:1021" s="40" customFormat="1" ht="18" customHeight="1" x14ac:dyDescent="0.25">
      <c r="A6" s="3"/>
      <c r="B6" s="34">
        <v>5607</v>
      </c>
      <c r="C6" s="3">
        <f>IFERROR((VLOOKUP(B6,INSCRITOS!A:B,2,0)),"")</f>
        <v>0</v>
      </c>
      <c r="D6" s="3" t="str">
        <f>IFERROR((VLOOKUP(B6,INSCRITOS!A:C,3,0)),"")</f>
        <v>6-7 anos</v>
      </c>
      <c r="E6" s="4" t="str">
        <f>IFERROR((VLOOKUP(B6,INSCRITOS!A:D,4,0)),"")</f>
        <v xml:space="preserve">Beatriz Castro Jesus </v>
      </c>
      <c r="F6" s="3" t="str">
        <f>IFERROR((VLOOKUP(B6,INSCRITOS!A:F,6,0)),"")</f>
        <v>F</v>
      </c>
      <c r="G6" s="4" t="str">
        <f>IFERROR((VLOOKUP(B6,INSCRITOS!A:H,8,0)),"")</f>
        <v>Escola Triatlo Palmela Desporto</v>
      </c>
      <c r="H6" s="43"/>
      <c r="I6" s="44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  <c r="IN6" s="36"/>
      <c r="IO6" s="36"/>
      <c r="IP6" s="36"/>
      <c r="IQ6" s="36"/>
      <c r="IR6" s="36"/>
      <c r="IS6" s="36"/>
      <c r="IT6" s="36"/>
      <c r="IU6" s="36"/>
      <c r="IV6" s="36"/>
      <c r="IW6" s="36"/>
      <c r="IX6" s="36"/>
      <c r="IY6" s="36"/>
      <c r="IZ6" s="36"/>
      <c r="JA6" s="36"/>
      <c r="JB6" s="36"/>
      <c r="JC6" s="36"/>
      <c r="JD6" s="36"/>
      <c r="JE6" s="36"/>
      <c r="JF6" s="36"/>
      <c r="JG6" s="36"/>
      <c r="JH6" s="36"/>
      <c r="JI6" s="36"/>
      <c r="JJ6" s="36"/>
      <c r="JK6" s="36"/>
      <c r="JL6" s="36"/>
      <c r="JM6" s="36"/>
      <c r="JN6" s="36"/>
      <c r="JO6" s="36"/>
      <c r="JP6" s="36"/>
      <c r="JQ6" s="36"/>
      <c r="JR6" s="36"/>
      <c r="JS6" s="36"/>
      <c r="JT6" s="36"/>
      <c r="JU6" s="36"/>
      <c r="JV6" s="36"/>
      <c r="JW6" s="36"/>
      <c r="JX6" s="36"/>
      <c r="JY6" s="36"/>
      <c r="JZ6" s="36"/>
      <c r="KA6" s="36"/>
      <c r="KB6" s="36"/>
      <c r="KC6" s="36"/>
      <c r="KD6" s="36"/>
      <c r="KE6" s="36"/>
      <c r="KF6" s="36"/>
      <c r="KG6" s="36"/>
      <c r="KH6" s="36"/>
      <c r="KI6" s="36"/>
      <c r="KJ6" s="36"/>
      <c r="KK6" s="36"/>
      <c r="KL6" s="36"/>
      <c r="KM6" s="36"/>
      <c r="KN6" s="36"/>
      <c r="KO6" s="36"/>
      <c r="KP6" s="36"/>
      <c r="KQ6" s="36"/>
      <c r="KR6" s="36"/>
      <c r="KS6" s="36"/>
      <c r="KT6" s="36"/>
      <c r="KU6" s="36"/>
      <c r="KV6" s="36"/>
      <c r="KW6" s="36"/>
      <c r="KX6" s="36"/>
      <c r="KY6" s="36"/>
      <c r="KZ6" s="36"/>
      <c r="LA6" s="36"/>
      <c r="LB6" s="36"/>
      <c r="LC6" s="36"/>
      <c r="LD6" s="36"/>
      <c r="LE6" s="36"/>
      <c r="LF6" s="36"/>
      <c r="LG6" s="36"/>
      <c r="LH6" s="36"/>
      <c r="LI6" s="36"/>
      <c r="LJ6" s="36"/>
      <c r="LK6" s="36"/>
      <c r="LL6" s="36"/>
      <c r="LM6" s="36"/>
      <c r="LN6" s="36"/>
      <c r="LO6" s="36"/>
      <c r="LP6" s="36"/>
      <c r="LQ6" s="36"/>
      <c r="LR6" s="36"/>
      <c r="LS6" s="36"/>
      <c r="LT6" s="36"/>
      <c r="LU6" s="36"/>
      <c r="LV6" s="36"/>
      <c r="LW6" s="36"/>
      <c r="LX6" s="36"/>
      <c r="LY6" s="36"/>
      <c r="LZ6" s="36"/>
      <c r="MA6" s="36"/>
      <c r="MB6" s="36"/>
      <c r="MC6" s="36"/>
      <c r="MD6" s="36"/>
      <c r="ME6" s="36"/>
      <c r="MF6" s="36"/>
      <c r="MG6" s="36"/>
      <c r="MH6" s="36"/>
      <c r="MI6" s="36"/>
      <c r="MJ6" s="36"/>
      <c r="MK6" s="36"/>
      <c r="ML6" s="36"/>
      <c r="MM6" s="36"/>
      <c r="MN6" s="36"/>
      <c r="MO6" s="36"/>
      <c r="MP6" s="36"/>
      <c r="MQ6" s="36"/>
      <c r="MR6" s="36"/>
      <c r="MS6" s="36"/>
      <c r="MT6" s="36"/>
      <c r="MU6" s="36"/>
      <c r="MV6" s="36"/>
      <c r="MW6" s="36"/>
      <c r="MX6" s="36"/>
      <c r="MY6" s="36"/>
      <c r="MZ6" s="36"/>
      <c r="NA6" s="36"/>
      <c r="NB6" s="36"/>
      <c r="NC6" s="36"/>
      <c r="ND6" s="36"/>
      <c r="NE6" s="36"/>
      <c r="NF6" s="36"/>
      <c r="NG6" s="36"/>
      <c r="NH6" s="36"/>
      <c r="NI6" s="36"/>
      <c r="NJ6" s="36"/>
      <c r="NK6" s="36"/>
      <c r="NL6" s="36"/>
      <c r="NM6" s="36"/>
      <c r="NN6" s="36"/>
      <c r="NO6" s="36"/>
      <c r="NP6" s="36"/>
      <c r="NQ6" s="36"/>
      <c r="NR6" s="36"/>
      <c r="NS6" s="36"/>
      <c r="NT6" s="36"/>
      <c r="NU6" s="36"/>
      <c r="NV6" s="36"/>
      <c r="NW6" s="36"/>
      <c r="NX6" s="36"/>
      <c r="NY6" s="36"/>
      <c r="NZ6" s="36"/>
      <c r="OA6" s="36"/>
      <c r="OB6" s="36"/>
      <c r="OC6" s="36"/>
      <c r="OD6" s="36"/>
      <c r="OE6" s="36"/>
      <c r="OF6" s="36"/>
      <c r="OG6" s="36"/>
      <c r="OH6" s="36"/>
      <c r="OI6" s="36"/>
      <c r="OJ6" s="36"/>
      <c r="OK6" s="36"/>
      <c r="OL6" s="36"/>
      <c r="OM6" s="36"/>
      <c r="ON6" s="36"/>
      <c r="OO6" s="36"/>
      <c r="OP6" s="36"/>
      <c r="OQ6" s="36"/>
      <c r="OR6" s="36"/>
      <c r="OS6" s="36"/>
      <c r="OT6" s="36"/>
      <c r="OU6" s="36"/>
      <c r="OV6" s="36"/>
      <c r="OW6" s="36"/>
      <c r="OX6" s="36"/>
      <c r="OY6" s="36"/>
      <c r="OZ6" s="36"/>
      <c r="PA6" s="36"/>
      <c r="PB6" s="36"/>
      <c r="PC6" s="36"/>
      <c r="PD6" s="36"/>
      <c r="PE6" s="36"/>
      <c r="PF6" s="36"/>
      <c r="PG6" s="36"/>
      <c r="PH6" s="36"/>
      <c r="PI6" s="36"/>
      <c r="PJ6" s="36"/>
      <c r="PK6" s="36"/>
      <c r="PL6" s="36"/>
      <c r="PM6" s="36"/>
      <c r="PN6" s="36"/>
      <c r="PO6" s="36"/>
      <c r="PP6" s="36"/>
      <c r="PQ6" s="36"/>
      <c r="PR6" s="36"/>
      <c r="PS6" s="36"/>
      <c r="PT6" s="36"/>
      <c r="PU6" s="36"/>
      <c r="PV6" s="36"/>
      <c r="PW6" s="36"/>
      <c r="PX6" s="36"/>
      <c r="PY6" s="36"/>
      <c r="PZ6" s="36"/>
      <c r="QA6" s="36"/>
      <c r="QB6" s="36"/>
      <c r="QC6" s="36"/>
      <c r="QD6" s="36"/>
      <c r="QE6" s="36"/>
      <c r="QF6" s="36"/>
      <c r="QG6" s="36"/>
      <c r="QH6" s="36"/>
      <c r="QI6" s="36"/>
      <c r="QJ6" s="36"/>
      <c r="QK6" s="36"/>
      <c r="QL6" s="36"/>
      <c r="QM6" s="36"/>
      <c r="QN6" s="36"/>
      <c r="QO6" s="36"/>
      <c r="QP6" s="36"/>
      <c r="QQ6" s="36"/>
      <c r="QR6" s="36"/>
      <c r="QS6" s="36"/>
      <c r="QT6" s="36"/>
      <c r="QU6" s="36"/>
      <c r="QV6" s="36"/>
      <c r="QW6" s="36"/>
      <c r="QX6" s="36"/>
      <c r="QY6" s="36"/>
      <c r="QZ6" s="36"/>
      <c r="RA6" s="36"/>
      <c r="RB6" s="36"/>
      <c r="RC6" s="36"/>
      <c r="RD6" s="36"/>
      <c r="RE6" s="36"/>
      <c r="RF6" s="36"/>
      <c r="RG6" s="36"/>
      <c r="RH6" s="36"/>
      <c r="RI6" s="36"/>
      <c r="RJ6" s="36"/>
      <c r="RK6" s="36"/>
      <c r="RL6" s="36"/>
      <c r="RM6" s="36"/>
      <c r="RN6" s="36"/>
      <c r="RO6" s="36"/>
      <c r="RP6" s="36"/>
      <c r="RQ6" s="36"/>
      <c r="RR6" s="36"/>
      <c r="RS6" s="36"/>
      <c r="RT6" s="36"/>
      <c r="RU6" s="36"/>
      <c r="RV6" s="36"/>
      <c r="RW6" s="36"/>
      <c r="RX6" s="36"/>
      <c r="RY6" s="36"/>
      <c r="RZ6" s="36"/>
      <c r="SA6" s="36"/>
      <c r="SB6" s="36"/>
      <c r="SC6" s="36"/>
      <c r="SD6" s="36"/>
      <c r="SE6" s="36"/>
      <c r="SF6" s="36"/>
      <c r="SG6" s="36"/>
      <c r="SH6" s="36"/>
      <c r="SI6" s="36"/>
      <c r="SJ6" s="36"/>
      <c r="SK6" s="36"/>
      <c r="SL6" s="36"/>
      <c r="SM6" s="36"/>
      <c r="SN6" s="36"/>
      <c r="SO6" s="36"/>
      <c r="SP6" s="36"/>
      <c r="SQ6" s="36"/>
      <c r="SR6" s="36"/>
      <c r="SS6" s="36"/>
      <c r="ST6" s="36"/>
      <c r="SU6" s="36"/>
      <c r="SV6" s="36"/>
      <c r="SW6" s="36"/>
      <c r="SX6" s="36"/>
      <c r="SY6" s="36"/>
      <c r="SZ6" s="36"/>
      <c r="TA6" s="36"/>
      <c r="TB6" s="36"/>
      <c r="TC6" s="36"/>
      <c r="TD6" s="36"/>
      <c r="TE6" s="36"/>
      <c r="TF6" s="36"/>
      <c r="TG6" s="36"/>
      <c r="TH6" s="36"/>
      <c r="TI6" s="36"/>
      <c r="TJ6" s="36"/>
      <c r="TK6" s="36"/>
      <c r="TL6" s="36"/>
      <c r="TM6" s="36"/>
      <c r="TN6" s="36"/>
      <c r="TO6" s="36"/>
      <c r="TP6" s="36"/>
      <c r="TQ6" s="36"/>
      <c r="TR6" s="36"/>
      <c r="TS6" s="36"/>
      <c r="TT6" s="36"/>
      <c r="TU6" s="36"/>
      <c r="TV6" s="36"/>
      <c r="TW6" s="36"/>
      <c r="TX6" s="36"/>
      <c r="TY6" s="36"/>
      <c r="TZ6" s="36"/>
      <c r="UA6" s="36"/>
      <c r="UB6" s="36"/>
      <c r="UC6" s="36"/>
      <c r="UD6" s="36"/>
      <c r="UE6" s="36"/>
      <c r="UF6" s="36"/>
      <c r="UG6" s="36"/>
      <c r="UH6" s="36"/>
      <c r="UI6" s="36"/>
      <c r="UJ6" s="36"/>
      <c r="UK6" s="36"/>
      <c r="UL6" s="36"/>
      <c r="UM6" s="36"/>
      <c r="UN6" s="36"/>
      <c r="UO6" s="36"/>
      <c r="UP6" s="36"/>
      <c r="UQ6" s="36"/>
      <c r="UR6" s="36"/>
      <c r="US6" s="36"/>
      <c r="UT6" s="36"/>
      <c r="UU6" s="36"/>
      <c r="UV6" s="36"/>
      <c r="UW6" s="36"/>
      <c r="UX6" s="36"/>
      <c r="UY6" s="36"/>
      <c r="UZ6" s="36"/>
      <c r="VA6" s="36"/>
      <c r="VB6" s="36"/>
      <c r="VC6" s="36"/>
      <c r="VD6" s="36"/>
      <c r="VE6" s="36"/>
      <c r="VF6" s="36"/>
      <c r="VG6" s="36"/>
      <c r="VH6" s="36"/>
      <c r="VI6" s="36"/>
      <c r="VJ6" s="36"/>
      <c r="VK6" s="36"/>
      <c r="VL6" s="36"/>
      <c r="VM6" s="36"/>
      <c r="VN6" s="36"/>
      <c r="VO6" s="36"/>
      <c r="VP6" s="36"/>
      <c r="VQ6" s="36"/>
      <c r="VR6" s="36"/>
      <c r="VS6" s="36"/>
      <c r="VT6" s="36"/>
      <c r="VU6" s="36"/>
      <c r="VV6" s="36"/>
      <c r="VW6" s="36"/>
      <c r="VX6" s="36"/>
      <c r="VY6" s="36"/>
      <c r="VZ6" s="36"/>
      <c r="WA6" s="36"/>
      <c r="WB6" s="36"/>
      <c r="WC6" s="36"/>
      <c r="WD6" s="36"/>
      <c r="WE6" s="36"/>
      <c r="WF6" s="36"/>
      <c r="WG6" s="36"/>
      <c r="WH6" s="36"/>
      <c r="WI6" s="36"/>
      <c r="WJ6" s="36"/>
      <c r="WK6" s="36"/>
      <c r="WL6" s="36"/>
      <c r="WM6" s="36"/>
      <c r="WN6" s="36"/>
      <c r="WO6" s="36"/>
      <c r="WP6" s="36"/>
      <c r="WQ6" s="36"/>
      <c r="WR6" s="36"/>
      <c r="WS6" s="36"/>
      <c r="WT6" s="36"/>
      <c r="WU6" s="36"/>
      <c r="WV6" s="36"/>
      <c r="WW6" s="36"/>
      <c r="WX6" s="36"/>
      <c r="WY6" s="36"/>
      <c r="WZ6" s="36"/>
      <c r="XA6" s="36"/>
      <c r="XB6" s="36"/>
      <c r="XC6" s="36"/>
      <c r="XD6" s="36"/>
      <c r="XE6" s="36"/>
      <c r="XF6" s="36"/>
      <c r="XG6" s="36"/>
      <c r="XH6" s="36"/>
      <c r="XI6" s="36"/>
      <c r="XJ6" s="36"/>
      <c r="XK6" s="36"/>
      <c r="XL6" s="36"/>
      <c r="XM6" s="36"/>
      <c r="XN6" s="36"/>
      <c r="XO6" s="36"/>
      <c r="XP6" s="36"/>
      <c r="XQ6" s="36"/>
      <c r="XR6" s="36"/>
      <c r="XS6" s="36"/>
      <c r="XT6" s="36"/>
      <c r="XU6" s="36"/>
      <c r="XV6" s="36"/>
      <c r="XW6" s="36"/>
      <c r="XX6" s="36"/>
      <c r="XY6" s="36"/>
      <c r="XZ6" s="36"/>
      <c r="YA6" s="36"/>
      <c r="YB6" s="36"/>
      <c r="YC6" s="36"/>
      <c r="YD6" s="36"/>
      <c r="YE6" s="36"/>
      <c r="YF6" s="36"/>
      <c r="YG6" s="36"/>
      <c r="YH6" s="36"/>
      <c r="YI6" s="36"/>
      <c r="YJ6" s="36"/>
      <c r="YK6" s="36"/>
      <c r="YL6" s="36"/>
      <c r="YM6" s="36"/>
      <c r="YN6" s="36"/>
      <c r="YO6" s="36"/>
      <c r="YP6" s="36"/>
      <c r="YQ6" s="36"/>
      <c r="YR6" s="36"/>
      <c r="YS6" s="36"/>
      <c r="YT6" s="36"/>
      <c r="YU6" s="36"/>
      <c r="YV6" s="36"/>
      <c r="YW6" s="36"/>
      <c r="YX6" s="36"/>
      <c r="YY6" s="36"/>
      <c r="YZ6" s="36"/>
      <c r="ZA6" s="36"/>
      <c r="ZB6" s="36"/>
      <c r="ZC6" s="36"/>
      <c r="ZD6" s="36"/>
      <c r="ZE6" s="36"/>
      <c r="ZF6" s="36"/>
      <c r="ZG6" s="36"/>
      <c r="ZH6" s="36"/>
      <c r="ZI6" s="36"/>
      <c r="ZJ6" s="36"/>
      <c r="ZK6" s="36"/>
      <c r="ZL6" s="36"/>
      <c r="ZM6" s="36"/>
      <c r="ZN6" s="36"/>
      <c r="ZO6" s="36"/>
      <c r="ZP6" s="36"/>
      <c r="ZQ6" s="36"/>
      <c r="ZR6" s="36"/>
      <c r="ZS6" s="36"/>
      <c r="ZT6" s="36"/>
      <c r="ZU6" s="36"/>
      <c r="ZV6" s="36"/>
      <c r="ZW6" s="36"/>
      <c r="ZX6" s="36"/>
      <c r="ZY6" s="36"/>
      <c r="ZZ6" s="36"/>
      <c r="AAA6" s="36"/>
      <c r="AAB6" s="36"/>
      <c r="AAC6" s="36"/>
      <c r="AAD6" s="36"/>
      <c r="AAE6" s="36"/>
      <c r="AAF6" s="36"/>
      <c r="AAG6" s="36"/>
      <c r="AAH6" s="36"/>
      <c r="AAI6" s="36"/>
      <c r="AAJ6" s="36"/>
      <c r="AAK6" s="36"/>
      <c r="AAL6" s="36"/>
      <c r="AAM6" s="36"/>
      <c r="AAN6" s="36"/>
      <c r="AAO6" s="36"/>
      <c r="AAP6" s="36"/>
      <c r="AAQ6" s="36"/>
      <c r="AAR6" s="36"/>
      <c r="AAS6" s="36"/>
      <c r="AAT6" s="36"/>
      <c r="AAU6" s="36"/>
      <c r="AAV6" s="36"/>
      <c r="AAW6" s="36"/>
      <c r="AAX6" s="36"/>
      <c r="AAY6" s="36"/>
      <c r="AAZ6" s="36"/>
      <c r="ABA6" s="36"/>
      <c r="ABB6" s="36"/>
      <c r="ABC6" s="36"/>
      <c r="ABD6" s="36"/>
      <c r="ABE6" s="36"/>
      <c r="ABF6" s="36"/>
      <c r="ABG6" s="36"/>
      <c r="ABH6" s="36"/>
      <c r="ABI6" s="36"/>
      <c r="ABJ6" s="36"/>
      <c r="ABK6" s="36"/>
      <c r="ABL6" s="36"/>
      <c r="ABM6" s="36"/>
      <c r="ABN6" s="36"/>
      <c r="ABO6" s="36"/>
      <c r="ABP6" s="36"/>
      <c r="ABQ6" s="36"/>
      <c r="ABR6" s="36"/>
      <c r="ABS6" s="36"/>
      <c r="ABT6" s="36"/>
      <c r="ABU6" s="36"/>
      <c r="ABV6" s="36"/>
      <c r="ABW6" s="36"/>
      <c r="ABX6" s="36"/>
      <c r="ABY6" s="36"/>
      <c r="ABZ6" s="36"/>
      <c r="ACA6" s="36"/>
      <c r="ACB6" s="36"/>
      <c r="ACC6" s="36"/>
      <c r="ACD6" s="36"/>
      <c r="ACE6" s="36"/>
      <c r="ACF6" s="36"/>
      <c r="ACG6" s="36"/>
      <c r="ACH6" s="36"/>
      <c r="ACI6" s="36"/>
      <c r="ACJ6" s="36"/>
      <c r="ACK6" s="36"/>
      <c r="ACL6" s="36"/>
      <c r="ACM6" s="36"/>
      <c r="ACN6" s="36"/>
      <c r="ACO6" s="36"/>
      <c r="ACP6" s="36"/>
      <c r="ACQ6" s="36"/>
      <c r="ACR6" s="36"/>
      <c r="ACS6" s="36"/>
      <c r="ACT6" s="36"/>
      <c r="ACU6" s="36"/>
      <c r="ACV6" s="36"/>
      <c r="ACW6" s="36"/>
      <c r="ACX6" s="36"/>
      <c r="ACY6" s="36"/>
      <c r="ACZ6" s="36"/>
      <c r="ADA6" s="36"/>
      <c r="ADB6" s="36"/>
      <c r="ADC6" s="36"/>
      <c r="ADD6" s="36"/>
      <c r="ADE6" s="36"/>
      <c r="ADF6" s="36"/>
      <c r="ADG6" s="36"/>
      <c r="ADH6" s="36"/>
      <c r="ADI6" s="36"/>
      <c r="ADJ6" s="36"/>
      <c r="ADK6" s="36"/>
      <c r="ADL6" s="36"/>
      <c r="ADM6" s="36"/>
      <c r="ADN6" s="36"/>
      <c r="ADO6" s="36"/>
      <c r="ADP6" s="36"/>
      <c r="ADQ6" s="36"/>
      <c r="ADR6" s="36"/>
      <c r="ADS6" s="36"/>
      <c r="ADT6" s="36"/>
      <c r="ADU6" s="36"/>
      <c r="ADV6" s="36"/>
      <c r="ADW6" s="36"/>
      <c r="ADX6" s="36"/>
      <c r="ADY6" s="36"/>
      <c r="ADZ6" s="36"/>
      <c r="AEA6" s="36"/>
      <c r="AEB6" s="36"/>
      <c r="AEC6" s="36"/>
      <c r="AED6" s="36"/>
      <c r="AEE6" s="36"/>
      <c r="AEF6" s="36"/>
      <c r="AEG6" s="36"/>
      <c r="AEH6" s="36"/>
      <c r="AEI6" s="36"/>
      <c r="AEJ6" s="36"/>
      <c r="AEK6" s="36"/>
      <c r="AEL6" s="36"/>
      <c r="AEM6" s="36"/>
      <c r="AEN6" s="36"/>
      <c r="AEO6" s="36"/>
      <c r="AEP6" s="36"/>
      <c r="AEQ6" s="36"/>
      <c r="AER6" s="36"/>
      <c r="AES6" s="36"/>
      <c r="AET6" s="36"/>
      <c r="AEU6" s="36"/>
      <c r="AEV6" s="36"/>
      <c r="AEW6" s="36"/>
      <c r="AEX6" s="36"/>
      <c r="AEY6" s="36"/>
      <c r="AEZ6" s="36"/>
      <c r="AFA6" s="36"/>
      <c r="AFB6" s="36"/>
      <c r="AFC6" s="36"/>
      <c r="AFD6" s="36"/>
      <c r="AFE6" s="36"/>
      <c r="AFF6" s="36"/>
      <c r="AFG6" s="36"/>
      <c r="AFH6" s="36"/>
      <c r="AFI6" s="36"/>
      <c r="AFJ6" s="36"/>
      <c r="AFK6" s="36"/>
      <c r="AFL6" s="36"/>
      <c r="AFM6" s="36"/>
      <c r="AFN6" s="36"/>
      <c r="AFO6" s="36"/>
      <c r="AFP6" s="36"/>
      <c r="AFQ6" s="36"/>
      <c r="AFR6" s="36"/>
      <c r="AFS6" s="36"/>
      <c r="AFT6" s="36"/>
      <c r="AFU6" s="36"/>
      <c r="AFV6" s="36"/>
      <c r="AFW6" s="36"/>
      <c r="AFX6" s="36"/>
      <c r="AFY6" s="36"/>
      <c r="AFZ6" s="36"/>
      <c r="AGA6" s="36"/>
      <c r="AGB6" s="36"/>
      <c r="AGC6" s="36"/>
      <c r="AGD6" s="36"/>
      <c r="AGE6" s="36"/>
      <c r="AGF6" s="36"/>
      <c r="AGG6" s="36"/>
      <c r="AGH6" s="36"/>
      <c r="AGI6" s="36"/>
      <c r="AGJ6" s="36"/>
      <c r="AGK6" s="36"/>
      <c r="AGL6" s="36"/>
      <c r="AGM6" s="36"/>
      <c r="AGN6" s="36"/>
      <c r="AGO6" s="36"/>
      <c r="AGP6" s="36"/>
      <c r="AGQ6" s="36"/>
      <c r="AGR6" s="36"/>
      <c r="AGS6" s="36"/>
      <c r="AGT6" s="36"/>
      <c r="AGU6" s="36"/>
      <c r="AGV6" s="36"/>
      <c r="AGW6" s="36"/>
      <c r="AGX6" s="36"/>
      <c r="AGY6" s="36"/>
      <c r="AGZ6" s="36"/>
      <c r="AHA6" s="36"/>
      <c r="AHB6" s="36"/>
      <c r="AHC6" s="36"/>
      <c r="AHD6" s="36"/>
      <c r="AHE6" s="36"/>
      <c r="AHF6" s="36"/>
      <c r="AHG6" s="36"/>
      <c r="AHH6" s="36"/>
      <c r="AHI6" s="36"/>
      <c r="AHJ6" s="36"/>
      <c r="AHK6" s="36"/>
      <c r="AHL6" s="36"/>
      <c r="AHM6" s="36"/>
      <c r="AHN6" s="36"/>
      <c r="AHO6" s="36"/>
      <c r="AHP6" s="36"/>
      <c r="AHQ6" s="36"/>
      <c r="AHR6" s="36"/>
      <c r="AHS6" s="36"/>
      <c r="AHT6" s="36"/>
      <c r="AHU6" s="36"/>
      <c r="AHV6" s="36"/>
      <c r="AHW6" s="36"/>
      <c r="AHX6" s="36"/>
      <c r="AHY6" s="36"/>
      <c r="AHZ6" s="36"/>
      <c r="AIA6" s="36"/>
      <c r="AIB6" s="36"/>
      <c r="AIC6" s="36"/>
      <c r="AID6" s="36"/>
      <c r="AIE6" s="36"/>
      <c r="AIF6" s="36"/>
      <c r="AIG6" s="36"/>
      <c r="AIH6" s="36"/>
      <c r="AII6" s="36"/>
      <c r="AIJ6" s="36"/>
      <c r="AIK6" s="36"/>
      <c r="AIL6" s="36"/>
      <c r="AIM6" s="36"/>
      <c r="AIN6" s="36"/>
      <c r="AIO6" s="36"/>
      <c r="AIP6" s="36"/>
      <c r="AIQ6" s="36"/>
      <c r="AIR6" s="36"/>
      <c r="AIS6" s="36"/>
      <c r="AIT6" s="36"/>
      <c r="AIU6" s="36"/>
      <c r="AIV6" s="36"/>
      <c r="AIW6" s="36"/>
      <c r="AIX6" s="36"/>
      <c r="AIY6" s="36"/>
      <c r="AIZ6" s="36"/>
      <c r="AJA6" s="36"/>
      <c r="AJB6" s="36"/>
      <c r="AJC6" s="36"/>
      <c r="AJD6" s="36"/>
      <c r="AJE6" s="36"/>
      <c r="AJF6" s="36"/>
      <c r="AJG6" s="36"/>
      <c r="AJH6" s="36"/>
      <c r="AJI6" s="36"/>
      <c r="AJJ6" s="36"/>
      <c r="AJK6" s="36"/>
      <c r="AJL6" s="36"/>
      <c r="AJM6" s="36"/>
      <c r="AJN6" s="36"/>
      <c r="AJO6" s="36"/>
      <c r="AJP6" s="36"/>
      <c r="AJQ6" s="36"/>
      <c r="AJR6" s="36"/>
      <c r="AJS6" s="36"/>
      <c r="AJT6" s="36"/>
      <c r="AJU6" s="36"/>
      <c r="AJV6" s="36"/>
      <c r="AJW6" s="36"/>
      <c r="AJX6" s="36"/>
      <c r="AJY6" s="36"/>
      <c r="AJZ6" s="36"/>
      <c r="AKA6" s="36"/>
      <c r="AKB6" s="36"/>
      <c r="AKC6" s="36"/>
      <c r="AKD6" s="36"/>
      <c r="AKE6" s="36"/>
      <c r="AKF6" s="36"/>
      <c r="AKG6" s="36"/>
      <c r="AKH6" s="36"/>
      <c r="AKI6" s="36"/>
      <c r="AKJ6" s="36"/>
      <c r="AKK6" s="36"/>
      <c r="AKL6" s="36"/>
      <c r="AKM6" s="36"/>
      <c r="AKN6" s="36"/>
      <c r="AKO6" s="36"/>
      <c r="AKP6" s="36"/>
      <c r="AKQ6" s="36"/>
      <c r="AKR6" s="36"/>
      <c r="AKS6" s="36"/>
      <c r="AKT6" s="36"/>
      <c r="AKU6" s="36"/>
      <c r="AKV6" s="36"/>
      <c r="AKW6" s="36"/>
      <c r="AKX6" s="36"/>
      <c r="AKY6" s="36"/>
      <c r="AKZ6" s="36"/>
      <c r="ALA6" s="36"/>
      <c r="ALB6" s="36"/>
      <c r="ALC6" s="36"/>
      <c r="ALD6" s="36"/>
      <c r="ALE6" s="36"/>
      <c r="ALF6" s="36"/>
      <c r="ALG6" s="36"/>
      <c r="ALH6" s="36"/>
      <c r="ALI6" s="36"/>
      <c r="ALJ6" s="36"/>
      <c r="ALK6" s="36"/>
      <c r="ALL6" s="36"/>
      <c r="ALM6" s="36"/>
      <c r="ALN6" s="36"/>
      <c r="ALO6" s="36"/>
      <c r="ALP6" s="36"/>
      <c r="ALQ6" s="36"/>
      <c r="ALR6" s="36"/>
      <c r="ALS6" s="36"/>
      <c r="ALT6" s="36"/>
      <c r="ALU6" s="39"/>
      <c r="ALV6" s="39"/>
      <c r="ALW6" s="39"/>
      <c r="ALX6" s="39"/>
      <c r="ALY6" s="39"/>
      <c r="ALZ6" s="39"/>
      <c r="AMA6" s="39"/>
      <c r="AMB6" s="39"/>
      <c r="AMC6" s="39"/>
      <c r="AMD6" s="39"/>
      <c r="AME6" s="39"/>
      <c r="AMF6" s="39"/>
      <c r="AMG6" s="39"/>
    </row>
    <row r="7" spans="1:1021" ht="18" customHeight="1" x14ac:dyDescent="0.25">
      <c r="A7" s="7"/>
      <c r="B7" s="7"/>
      <c r="C7" s="7"/>
      <c r="D7" s="7"/>
      <c r="E7" s="7"/>
      <c r="F7" s="8"/>
      <c r="G7" s="82"/>
      <c r="H7" s="83"/>
      <c r="I7" s="7"/>
    </row>
    <row r="8" spans="1:1021" x14ac:dyDescent="0.25">
      <c r="A8" s="9" t="s">
        <v>239</v>
      </c>
      <c r="B8" s="7"/>
      <c r="C8" s="9"/>
      <c r="D8" s="9"/>
      <c r="E8" s="9"/>
      <c r="F8" s="9"/>
      <c r="G8" s="9"/>
      <c r="H8" s="10"/>
      <c r="I8" s="9"/>
    </row>
    <row r="9" spans="1:1021" x14ac:dyDescent="0.25">
      <c r="A9" s="11" t="s">
        <v>13</v>
      </c>
      <c r="B9" s="11" t="s">
        <v>0</v>
      </c>
      <c r="C9" s="11" t="s">
        <v>1</v>
      </c>
      <c r="D9" s="11" t="s">
        <v>252</v>
      </c>
      <c r="E9" s="11" t="s">
        <v>3</v>
      </c>
      <c r="F9" s="11" t="s">
        <v>5</v>
      </c>
      <c r="G9" s="12" t="s">
        <v>7</v>
      </c>
      <c r="H9" s="13" t="s">
        <v>228</v>
      </c>
      <c r="I9" s="11" t="s">
        <v>14</v>
      </c>
    </row>
    <row r="10" spans="1:1021" ht="18" customHeight="1" x14ac:dyDescent="0.25">
      <c r="A10" s="3">
        <v>1</v>
      </c>
      <c r="B10" s="34">
        <v>1231</v>
      </c>
      <c r="C10" s="3">
        <f>IFERROR((VLOOKUP(B10,INSCRITOS!A:B,2,0)),"")</f>
        <v>106119</v>
      </c>
      <c r="D10" s="3" t="str">
        <f>IFERROR((VLOOKUP(B10,INSCRITOS!A:C,3,0)),"")</f>
        <v>8-9 anos</v>
      </c>
      <c r="E10" s="4" t="str">
        <f>IFERROR((VLOOKUP(B10,INSCRITOS!A:D,4,0)),"")</f>
        <v>Ivan Fragoso</v>
      </c>
      <c r="F10" s="3" t="str">
        <f>IFERROR((VLOOKUP(B10,INSCRITOS!A:F,6,0)),"")</f>
        <v>M</v>
      </c>
      <c r="G10" s="15" t="str">
        <f>IFERROR((VLOOKUP(B10,INSCRITOS!A:H,8,0)),"")</f>
        <v>Associação Naval Amorense</v>
      </c>
      <c r="H10" s="84">
        <v>5.4861111111111117E-3</v>
      </c>
      <c r="I10" s="45">
        <v>100</v>
      </c>
    </row>
    <row r="11" spans="1:1021" ht="18" customHeight="1" x14ac:dyDescent="0.25">
      <c r="A11" s="3">
        <v>2</v>
      </c>
      <c r="B11" s="34">
        <v>1057</v>
      </c>
      <c r="C11" s="3">
        <f>IFERROR((VLOOKUP(B11,INSCRITOS!A:B,2,0)),"")</f>
        <v>105807</v>
      </c>
      <c r="D11" s="3" t="str">
        <f>IFERROR((VLOOKUP(B11,INSCRITOS!A:C,3,0)),"")</f>
        <v>8-9 anos</v>
      </c>
      <c r="E11" s="4" t="str">
        <f>IFERROR((VLOOKUP(B11,INSCRITOS!A:D,4,0)),"")</f>
        <v xml:space="preserve">Edgar Barata </v>
      </c>
      <c r="F11" s="3" t="str">
        <f>IFERROR((VLOOKUP(B11,INSCRITOS!A:F,6,0)),"")</f>
        <v>M</v>
      </c>
      <c r="G11" s="15" t="str">
        <f>IFERROR((VLOOKUP(B11,INSCRITOS!A:H,8,0)),"")</f>
        <v>Lusitano - Setúbal</v>
      </c>
      <c r="H11" s="84">
        <v>5.8217592592592592E-3</v>
      </c>
      <c r="I11" s="46">
        <v>99</v>
      </c>
    </row>
    <row r="12" spans="1:1021" ht="18" customHeight="1" x14ac:dyDescent="0.25">
      <c r="A12" s="3">
        <v>3</v>
      </c>
      <c r="B12" s="34">
        <v>94</v>
      </c>
      <c r="C12" s="3">
        <f>IFERROR((VLOOKUP(B12,INSCRITOS!A:B,2,0)),"")</f>
        <v>107464</v>
      </c>
      <c r="D12" s="3" t="str">
        <f>IFERROR((VLOOKUP(B12,INSCRITOS!A:C,3,0)),"")</f>
        <v>8-9 anos</v>
      </c>
      <c r="E12" s="4" t="str">
        <f>IFERROR((VLOOKUP(B12,INSCRITOS!A:D,4,0)),"")</f>
        <v xml:space="preserve">Tomás Moreira </v>
      </c>
      <c r="F12" s="3" t="str">
        <f>IFERROR((VLOOKUP(B12,INSCRITOS!A:F,6,0)),"")</f>
        <v>M</v>
      </c>
      <c r="G12" s="15" t="str">
        <f>IFERROR((VLOOKUP(B12,INSCRITOS!A:H,8,0)),"")</f>
        <v>Escola Triatlo Santo António Évora</v>
      </c>
      <c r="H12" s="84">
        <v>5.9606481481481489E-3</v>
      </c>
      <c r="I12" s="46">
        <v>98</v>
      </c>
    </row>
    <row r="13" spans="1:1021" ht="18" customHeight="1" x14ac:dyDescent="0.25">
      <c r="A13" s="3">
        <v>4</v>
      </c>
      <c r="B13" s="34">
        <v>1143</v>
      </c>
      <c r="C13" s="3">
        <f>IFERROR((VLOOKUP(B13,INSCRITOS!A:B,2,0)),"")</f>
        <v>107245</v>
      </c>
      <c r="D13" s="3" t="str">
        <f>IFERROR((VLOOKUP(B13,INSCRITOS!A:C,3,0)),"")</f>
        <v>8-9 anos</v>
      </c>
      <c r="E13" s="4" t="str">
        <f>IFERROR((VLOOKUP(B13,INSCRITOS!A:D,4,0)),"")</f>
        <v>Eduardo Couto Lopes</v>
      </c>
      <c r="F13" s="3" t="str">
        <f>IFERROR((VLOOKUP(B13,INSCRITOS!A:F,6,0)),"")</f>
        <v>M</v>
      </c>
      <c r="G13" s="15" t="str">
        <f>IFERROR((VLOOKUP(B13,INSCRITOS!A:H,8,0)),"")</f>
        <v>Associação Naval Amorense</v>
      </c>
      <c r="H13" s="84">
        <v>6.053240740740741E-3</v>
      </c>
      <c r="I13" s="45">
        <v>97</v>
      </c>
    </row>
    <row r="14" spans="1:1021" ht="18" customHeight="1" x14ac:dyDescent="0.25">
      <c r="A14" s="3">
        <v>5</v>
      </c>
      <c r="B14" s="34">
        <v>151</v>
      </c>
      <c r="C14" s="3">
        <f>IFERROR((VLOOKUP(B14,INSCRITOS!A:B,2,0)),"")</f>
        <v>107518</v>
      </c>
      <c r="D14" s="3" t="str">
        <f>IFERROR((VLOOKUP(B14,INSCRITOS!A:C,3,0)),"")</f>
        <v>8-9 anos</v>
      </c>
      <c r="E14" s="4" t="str">
        <f>IFERROR((VLOOKUP(B14,INSCRITOS!A:D,4,0)),"")</f>
        <v>Diogo Gomes</v>
      </c>
      <c r="F14" s="3" t="str">
        <f>IFERROR((VLOOKUP(B14,INSCRITOS!A:F,6,0)),"")</f>
        <v>M</v>
      </c>
      <c r="G14" s="15" t="str">
        <f>IFERROR((VLOOKUP(B14,INSCRITOS!A:H,8,0)),"")</f>
        <v>Associação Naval Amorense</v>
      </c>
      <c r="H14" s="84">
        <v>8.2060185185185187E-3</v>
      </c>
      <c r="I14" s="46">
        <v>96</v>
      </c>
    </row>
    <row r="15" spans="1:1021" ht="18" customHeight="1" x14ac:dyDescent="0.25">
      <c r="A15" s="1"/>
      <c r="C15" s="1"/>
      <c r="D15" s="1"/>
      <c r="F15" s="1"/>
    </row>
    <row r="16" spans="1:1021" ht="18" customHeight="1" x14ac:dyDescent="0.25">
      <c r="A16" s="9" t="s">
        <v>240</v>
      </c>
      <c r="B16" s="7"/>
      <c r="C16" s="9"/>
      <c r="D16" s="9"/>
      <c r="E16" s="9"/>
      <c r="F16" s="9"/>
      <c r="G16" s="9"/>
      <c r="I16" s="9"/>
    </row>
    <row r="17" spans="1:9" x14ac:dyDescent="0.25">
      <c r="A17" s="11" t="s">
        <v>13</v>
      </c>
      <c r="B17" s="11" t="s">
        <v>0</v>
      </c>
      <c r="C17" s="11" t="s">
        <v>1</v>
      </c>
      <c r="D17" s="11" t="s">
        <v>252</v>
      </c>
      <c r="E17" s="11" t="s">
        <v>3</v>
      </c>
      <c r="F17" s="11" t="s">
        <v>5</v>
      </c>
      <c r="G17" s="11" t="s">
        <v>7</v>
      </c>
      <c r="H17" s="13" t="s">
        <v>228</v>
      </c>
      <c r="I17" s="11" t="s">
        <v>14</v>
      </c>
    </row>
    <row r="18" spans="1:9" ht="18" customHeight="1" x14ac:dyDescent="0.25">
      <c r="A18" s="17">
        <v>1</v>
      </c>
      <c r="B18" s="3">
        <v>158</v>
      </c>
      <c r="C18" s="3">
        <f>IFERROR((VLOOKUP(B18,INSCRITOS!A:B,2,0)),"")</f>
        <v>107521</v>
      </c>
      <c r="D18" s="3" t="str">
        <f>IFERROR((VLOOKUP(B18,INSCRITOS!A:C,3,0)),"")</f>
        <v>8-9 anos</v>
      </c>
      <c r="E18" s="4" t="str">
        <f>IFERROR((VLOOKUP(B18,INSCRITOS!A:D,4,0)),"")</f>
        <v>Margarida Ramos</v>
      </c>
      <c r="F18" s="3" t="str">
        <f>IFERROR((VLOOKUP(B18,INSCRITOS!A:F,6,0)),"")</f>
        <v>F</v>
      </c>
      <c r="G18" s="4" t="str">
        <f>IFERROR((VLOOKUP(B18,INSCRITOS!A:H,8,0)),"")</f>
        <v>Escola Triatlo Santo António Évora</v>
      </c>
      <c r="H18" s="84">
        <v>6.875E-3</v>
      </c>
      <c r="I18" s="45">
        <v>100</v>
      </c>
    </row>
    <row r="19" spans="1:9" ht="18" customHeight="1" x14ac:dyDescent="0.25">
      <c r="A19" s="17">
        <v>2</v>
      </c>
      <c r="B19" s="33">
        <v>1210</v>
      </c>
      <c r="C19" s="3">
        <f>IFERROR((VLOOKUP(B19,INSCRITOS!A:B,2,0)),"")</f>
        <v>107302</v>
      </c>
      <c r="D19" s="3" t="str">
        <f>IFERROR((VLOOKUP(B19,INSCRITOS!A:C,3,0)),"")</f>
        <v>8-9 anos</v>
      </c>
      <c r="E19" s="4" t="str">
        <f>IFERROR((VLOOKUP(B19,INSCRITOS!A:D,4,0)),"")</f>
        <v>Áurea Augusto</v>
      </c>
      <c r="F19" s="3" t="str">
        <f>IFERROR((VLOOKUP(B19,INSCRITOS!A:F,6,0)),"")</f>
        <v>F</v>
      </c>
      <c r="G19" s="4" t="str">
        <f>IFERROR((VLOOKUP(B19,INSCRITOS!A:H,8,0)),"")</f>
        <v>Escola Triatlo Palmela Desporto</v>
      </c>
      <c r="H19" s="84">
        <v>7.5000000000000006E-3</v>
      </c>
      <c r="I19" s="46">
        <v>99</v>
      </c>
    </row>
    <row r="20" spans="1:9" ht="18" customHeight="1" x14ac:dyDescent="0.25">
      <c r="A20" s="17">
        <v>3</v>
      </c>
      <c r="B20" s="33">
        <v>5327</v>
      </c>
      <c r="C20" s="3">
        <f>IFERROR((VLOOKUP(B20,INSCRITOS!A:B,2,0)),"")</f>
        <v>107520</v>
      </c>
      <c r="D20" s="3" t="str">
        <f>IFERROR((VLOOKUP(B20,INSCRITOS!A:C,3,0)),"")</f>
        <v>8-9 anos</v>
      </c>
      <c r="E20" s="4" t="str">
        <f>IFERROR((VLOOKUP(B20,INSCRITOS!A:D,4,0)),"")</f>
        <v>Matilde Paulo</v>
      </c>
      <c r="F20" s="3" t="str">
        <f>IFERROR((VLOOKUP(B20,INSCRITOS!A:F,6,0)),"")</f>
        <v>F</v>
      </c>
      <c r="G20" s="4" t="str">
        <f>IFERROR((VLOOKUP(B20,INSCRITOS!A:H,8,0)),"")</f>
        <v>Associação Naval Amorense</v>
      </c>
      <c r="H20" s="84">
        <v>8.2870370370370372E-3</v>
      </c>
      <c r="I20" s="46">
        <v>98</v>
      </c>
    </row>
    <row r="21" spans="1:9" ht="18" customHeight="1" x14ac:dyDescent="0.25">
      <c r="A21" s="17">
        <v>4</v>
      </c>
      <c r="B21" s="3">
        <v>182</v>
      </c>
      <c r="C21" s="3">
        <f>IFERROR((VLOOKUP(B21,INSCRITOS!A:B,2,0)),"")</f>
        <v>107537</v>
      </c>
      <c r="D21" s="3" t="str">
        <f>IFERROR((VLOOKUP(B21,INSCRITOS!A:C,3,0)),"")</f>
        <v>8-9 anos</v>
      </c>
      <c r="E21" s="4" t="str">
        <f>IFERROR((VLOOKUP(B21,INSCRITOS!A:D,4,0)),"")</f>
        <v>Linda Vicente</v>
      </c>
      <c r="F21" s="3" t="str">
        <f>IFERROR((VLOOKUP(B21,INSCRITOS!A:F,6,0)),"")</f>
        <v>F</v>
      </c>
      <c r="G21" s="4" t="str">
        <f>IFERROR((VLOOKUP(B21,INSCRITOS!A:H,8,0)),"")</f>
        <v>Associação Naval Amorense</v>
      </c>
      <c r="H21" s="84">
        <v>8.9583333333333338E-3</v>
      </c>
      <c r="I21" s="45">
        <v>97</v>
      </c>
    </row>
    <row r="22" spans="1:9" ht="18" customHeight="1" x14ac:dyDescent="0.25">
      <c r="A22" s="5"/>
      <c r="B22" s="18"/>
      <c r="C22" s="1"/>
      <c r="D22" s="1"/>
      <c r="F22" s="1"/>
      <c r="I22" s="19"/>
    </row>
    <row r="23" spans="1:9" ht="18" customHeight="1" x14ac:dyDescent="0.25">
      <c r="A23" s="9" t="s">
        <v>241</v>
      </c>
      <c r="B23" s="7"/>
      <c r="C23" s="9"/>
      <c r="D23" s="9"/>
      <c r="E23" s="9"/>
      <c r="F23" s="9"/>
      <c r="G23" s="9"/>
      <c r="I23" s="9"/>
    </row>
    <row r="24" spans="1:9" x14ac:dyDescent="0.25">
      <c r="A24" s="11" t="s">
        <v>13</v>
      </c>
      <c r="B24" s="11" t="s">
        <v>0</v>
      </c>
      <c r="C24" s="11" t="s">
        <v>1</v>
      </c>
      <c r="D24" s="11" t="s">
        <v>252</v>
      </c>
      <c r="E24" s="11" t="s">
        <v>3</v>
      </c>
      <c r="F24" s="11" t="s">
        <v>5</v>
      </c>
      <c r="G24" s="11" t="s">
        <v>7</v>
      </c>
      <c r="H24" s="13" t="s">
        <v>228</v>
      </c>
      <c r="I24" s="11" t="s">
        <v>14</v>
      </c>
    </row>
    <row r="25" spans="1:9" ht="18" customHeight="1" x14ac:dyDescent="0.25">
      <c r="A25" s="3">
        <v>1</v>
      </c>
      <c r="B25" s="33">
        <v>761</v>
      </c>
      <c r="C25" s="3">
        <f>IFERROR((VLOOKUP(B25,INSCRITOS!A:B,2,0)),"")</f>
        <v>107079</v>
      </c>
      <c r="D25" s="3" t="str">
        <f>IFERROR((VLOOKUP(B25,INSCRITOS!A:C,3,0)),"")</f>
        <v>10-11 anos</v>
      </c>
      <c r="E25" s="4" t="str">
        <f>IFERROR((VLOOKUP(B25,INSCRITOS!A:D,4,0)),"")</f>
        <v>Dinis Cabral</v>
      </c>
      <c r="F25" s="3" t="str">
        <f>IFERROR((VLOOKUP(B25,INSCRITOS!A:F,6,0)),"")</f>
        <v>M</v>
      </c>
      <c r="G25" s="4" t="str">
        <f>IFERROR((VLOOKUP(B25,INSCRITOS!A:H,8,0)),"")</f>
        <v>Escola Triatlo Palmela Desporto</v>
      </c>
      <c r="H25" s="84">
        <v>8.5995370370370357E-3</v>
      </c>
      <c r="I25" s="45">
        <v>100</v>
      </c>
    </row>
    <row r="26" spans="1:9" ht="18" customHeight="1" x14ac:dyDescent="0.25">
      <c r="A26" s="3">
        <v>2</v>
      </c>
      <c r="B26" s="33">
        <v>574</v>
      </c>
      <c r="C26" s="3">
        <f>IFERROR((VLOOKUP(B26,INSCRITOS!A:B,2,0)),"")</f>
        <v>106895</v>
      </c>
      <c r="D26" s="3" t="str">
        <f>IFERROR((VLOOKUP(B26,INSCRITOS!A:C,3,0)),"")</f>
        <v>10-11 anos</v>
      </c>
      <c r="E26" s="4" t="str">
        <f>IFERROR((VLOOKUP(B26,INSCRITOS!A:D,4,0)),"")</f>
        <v>Santiago Faustino</v>
      </c>
      <c r="F26" s="3" t="str">
        <f>IFERROR((VLOOKUP(B26,INSCRITOS!A:F,6,0)),"")</f>
        <v>M</v>
      </c>
      <c r="G26" s="4" t="str">
        <f>IFERROR((VLOOKUP(B26,INSCRITOS!A:H,8,0)),"")</f>
        <v>Associação Naval Amorense</v>
      </c>
      <c r="H26" s="84">
        <v>9.4212962962962957E-3</v>
      </c>
      <c r="I26" s="46">
        <v>99</v>
      </c>
    </row>
    <row r="27" spans="1:9" ht="18" customHeight="1" x14ac:dyDescent="0.25">
      <c r="A27" s="3">
        <v>3</v>
      </c>
      <c r="B27" s="33">
        <v>252</v>
      </c>
      <c r="C27" s="3">
        <f>IFERROR((VLOOKUP(B27,INSCRITOS!A:B,2,0)),"")</f>
        <v>106733</v>
      </c>
      <c r="D27" s="3" t="str">
        <f>IFERROR((VLOOKUP(B27,INSCRITOS!A:C,3,0)),"")</f>
        <v>10-11 anos</v>
      </c>
      <c r="E27" s="4" t="str">
        <f>IFERROR((VLOOKUP(B27,INSCRITOS!A:D,4,0)),"")</f>
        <v>Miguel Neto</v>
      </c>
      <c r="F27" s="3" t="str">
        <f>IFERROR((VLOOKUP(B27,INSCRITOS!A:F,6,0)),"")</f>
        <v>M</v>
      </c>
      <c r="G27" s="4" t="str">
        <f>IFERROR((VLOOKUP(B27,INSCRITOS!A:H,8,0)),"")</f>
        <v>Escola Triatlo Santo António Évora</v>
      </c>
      <c r="H27" s="84">
        <v>9.7106481481481471E-3</v>
      </c>
      <c r="I27" s="46">
        <v>98</v>
      </c>
    </row>
    <row r="28" spans="1:9" ht="18" customHeight="1" x14ac:dyDescent="0.25">
      <c r="A28" s="3">
        <v>4</v>
      </c>
      <c r="B28" s="33">
        <v>1204</v>
      </c>
      <c r="C28" s="3">
        <f>IFERROR((VLOOKUP(B28,INSCRITOS!A:B,2,0)),"")</f>
        <v>107301</v>
      </c>
      <c r="D28" s="3" t="str">
        <f>IFERROR((VLOOKUP(B28,INSCRITOS!A:C,3,0)),"")</f>
        <v>10-11 anos</v>
      </c>
      <c r="E28" s="4" t="str">
        <f>IFERROR((VLOOKUP(B28,INSCRITOS!A:D,4,0)),"")</f>
        <v>Gonçalo José</v>
      </c>
      <c r="F28" s="3" t="str">
        <f>IFERROR((VLOOKUP(B28,INSCRITOS!A:F,6,0)),"")</f>
        <v>M</v>
      </c>
      <c r="G28" s="4" t="str">
        <f>IFERROR((VLOOKUP(B28,INSCRITOS!A:H,8,0)),"")</f>
        <v>Escola Triatlo Palmela Desporto</v>
      </c>
      <c r="H28" s="84">
        <v>9.9189814814814817E-3</v>
      </c>
      <c r="I28" s="45">
        <v>97</v>
      </c>
    </row>
    <row r="29" spans="1:9" ht="18" customHeight="1" x14ac:dyDescent="0.25">
      <c r="A29" s="3">
        <v>5</v>
      </c>
      <c r="B29" s="33">
        <v>423</v>
      </c>
      <c r="C29" s="3">
        <f>IFERROR((VLOOKUP(B29,INSCRITOS!A:B,2,0)),"")</f>
        <v>106837</v>
      </c>
      <c r="D29" s="3" t="str">
        <f>IFERROR((VLOOKUP(B29,INSCRITOS!A:C,3,0)),"")</f>
        <v>10-11 anos</v>
      </c>
      <c r="E29" s="4" t="str">
        <f>IFERROR((VLOOKUP(B29,INSCRITOS!A:D,4,0)),"")</f>
        <v>Arnaldo Camões</v>
      </c>
      <c r="F29" s="3" t="str">
        <f>IFERROR((VLOOKUP(B29,INSCRITOS!A:F,6,0)),"")</f>
        <v>M</v>
      </c>
      <c r="G29" s="4" t="str">
        <f>IFERROR((VLOOKUP(B29,INSCRITOS!A:H,8,0)),"")</f>
        <v>Escola Triatlo Palmela Desporto</v>
      </c>
      <c r="H29" s="84">
        <v>1.0381944444444444E-2</v>
      </c>
      <c r="I29" s="46">
        <v>96</v>
      </c>
    </row>
    <row r="30" spans="1:9" ht="18" customHeight="1" x14ac:dyDescent="0.25">
      <c r="A30" s="3">
        <v>6</v>
      </c>
      <c r="B30" s="33">
        <v>282</v>
      </c>
      <c r="C30" s="3">
        <f>IFERROR((VLOOKUP(B30,INSCRITOS!A:B,2,0)),"")</f>
        <v>107627</v>
      </c>
      <c r="D30" s="3" t="str">
        <f>IFERROR((VLOOKUP(B30,INSCRITOS!A:C,3,0)),"")</f>
        <v>10-11 anos</v>
      </c>
      <c r="E30" s="4" t="str">
        <f>IFERROR((VLOOKUP(B30,INSCRITOS!A:D,4,0)),"")</f>
        <v>Diego Cruz</v>
      </c>
      <c r="F30" s="3" t="str">
        <f>IFERROR((VLOOKUP(B30,INSCRITOS!A:F,6,0)),"")</f>
        <v>M</v>
      </c>
      <c r="G30" s="4" t="str">
        <f>IFERROR((VLOOKUP(B30,INSCRITOS!A:H,8,0)),"")</f>
        <v>Associação Naval Amorense</v>
      </c>
      <c r="H30" s="84">
        <v>1.0729166666666666E-2</v>
      </c>
      <c r="I30" s="46">
        <v>95</v>
      </c>
    </row>
    <row r="31" spans="1:9" ht="18" customHeight="1" x14ac:dyDescent="0.25">
      <c r="A31" s="3">
        <v>7</v>
      </c>
      <c r="B31" s="33">
        <v>1014</v>
      </c>
      <c r="C31" s="3">
        <f>IFERROR((VLOOKUP(B31,INSCRITOS!A:B,2,0)),"")</f>
        <v>105557</v>
      </c>
      <c r="D31" s="3" t="str">
        <f>IFERROR((VLOOKUP(B31,INSCRITOS!A:C,3,0)),"")</f>
        <v>10-11 anos</v>
      </c>
      <c r="E31" s="4" t="str">
        <f>IFERROR((VLOOKUP(B31,INSCRITOS!A:D,4,0)),"")</f>
        <v>Miguel Borregana</v>
      </c>
      <c r="F31" s="3" t="str">
        <f>IFERROR((VLOOKUP(B31,INSCRITOS!A:F,6,0)),"")</f>
        <v>M</v>
      </c>
      <c r="G31" s="4" t="str">
        <f>IFERROR((VLOOKUP(B31,INSCRITOS!A:H,8,0)),"")</f>
        <v>Lusitano - Setúbal</v>
      </c>
      <c r="H31" s="84">
        <v>1.1331018518518518E-2</v>
      </c>
      <c r="I31" s="45">
        <v>94</v>
      </c>
    </row>
    <row r="32" spans="1:9" ht="18" customHeight="1" x14ac:dyDescent="0.25">
      <c r="A32" s="3">
        <v>8</v>
      </c>
      <c r="B32" s="33">
        <v>897</v>
      </c>
      <c r="C32" s="3">
        <f>IFERROR((VLOOKUP(B32,INSCRITOS!A:B,2,0)),"")</f>
        <v>107160</v>
      </c>
      <c r="D32" s="3" t="str">
        <f>IFERROR((VLOOKUP(B32,INSCRITOS!A:C,3,0)),"")</f>
        <v>10-11 anos</v>
      </c>
      <c r="E32" s="4" t="str">
        <f>IFERROR((VLOOKUP(B32,INSCRITOS!A:D,4,0)),"")</f>
        <v>Hugo Cardoso</v>
      </c>
      <c r="F32" s="3" t="str">
        <f>IFERROR((VLOOKUP(B32,INSCRITOS!A:F,6,0)),"")</f>
        <v>M</v>
      </c>
      <c r="G32" s="4" t="str">
        <f>IFERROR((VLOOKUP(B32,INSCRITOS!A:H,8,0)),"")</f>
        <v>TRIATLO - Santo André Sport Club</v>
      </c>
      <c r="H32" s="84">
        <v>1.2534722222222223E-2</v>
      </c>
      <c r="I32" s="46">
        <v>93</v>
      </c>
    </row>
    <row r="33" spans="1:9" ht="18" customHeight="1" x14ac:dyDescent="0.25">
      <c r="A33" s="3">
        <v>9</v>
      </c>
      <c r="B33" s="33">
        <v>851</v>
      </c>
      <c r="C33" s="3">
        <f>IFERROR((VLOOKUP(B33,INSCRITOS!A:B,2,0)),"")</f>
        <v>107139</v>
      </c>
      <c r="D33" s="3" t="str">
        <f>IFERROR((VLOOKUP(B33,INSCRITOS!A:C,3,0)),"")</f>
        <v>10-11 anos</v>
      </c>
      <c r="E33" s="4" t="str">
        <f>IFERROR((VLOOKUP(B33,INSCRITOS!A:D,4,0)),"")</f>
        <v>Simão Dordio</v>
      </c>
      <c r="F33" s="3" t="str">
        <f>IFERROR((VLOOKUP(B33,INSCRITOS!A:F,6,0)),"")</f>
        <v>M</v>
      </c>
      <c r="G33" s="4" t="str">
        <f>IFERROR((VLOOKUP(B33,INSCRITOS!A:H,8,0)),"")</f>
        <v>Lusitano - Setúbal</v>
      </c>
      <c r="H33" s="84">
        <v>1.3020833333333334E-2</v>
      </c>
      <c r="I33" s="46">
        <v>92</v>
      </c>
    </row>
    <row r="34" spans="1:9" ht="18" customHeight="1" x14ac:dyDescent="0.25">
      <c r="A34" s="3">
        <v>10</v>
      </c>
      <c r="B34" s="33">
        <v>718</v>
      </c>
      <c r="C34" s="3">
        <f>IFERROR((VLOOKUP(B34,INSCRITOS!A:B,2,0)),"")</f>
        <v>107046</v>
      </c>
      <c r="D34" s="3" t="str">
        <f>IFERROR((VLOOKUP(B34,INSCRITOS!A:C,3,0)),"")</f>
        <v>10-11 anos</v>
      </c>
      <c r="E34" s="4" t="str">
        <f>IFERROR((VLOOKUP(B34,INSCRITOS!A:D,4,0)),"")</f>
        <v>David Castor</v>
      </c>
      <c r="F34" s="3" t="str">
        <f>IFERROR((VLOOKUP(B34,INSCRITOS!A:F,6,0)),"")</f>
        <v>M</v>
      </c>
      <c r="G34" s="4" t="str">
        <f>IFERROR((VLOOKUP(B34,INSCRITOS!A:H,8,0)),"")</f>
        <v>Escola Triatlo Palmela Desporto</v>
      </c>
      <c r="H34" s="84">
        <v>1.3182870370370371E-2</v>
      </c>
      <c r="I34" s="45">
        <v>91</v>
      </c>
    </row>
    <row r="35" spans="1:9" ht="18" customHeight="1" x14ac:dyDescent="0.25">
      <c r="A35" s="3">
        <v>11</v>
      </c>
      <c r="B35" s="33">
        <v>739</v>
      </c>
      <c r="C35" s="3">
        <f>IFERROR((VLOOKUP(B35,INSCRITOS!A:B,2,0)),"")</f>
        <v>107060</v>
      </c>
      <c r="D35" s="3" t="str">
        <f>IFERROR((VLOOKUP(B35,INSCRITOS!A:C,3,0)),"")</f>
        <v>10-11 anos</v>
      </c>
      <c r="E35" s="4" t="str">
        <f>IFERROR((VLOOKUP(B35,INSCRITOS!A:D,4,0)),"")</f>
        <v>Rafael Rosa</v>
      </c>
      <c r="F35" s="3" t="str">
        <f>IFERROR((VLOOKUP(B35,INSCRITOS!A:F,6,0)),"")</f>
        <v>M</v>
      </c>
      <c r="G35" s="4" t="str">
        <f>IFERROR((VLOOKUP(B35,INSCRITOS!A:H,8,0)),"")</f>
        <v>Lusitano - Setúbal</v>
      </c>
      <c r="H35" s="84">
        <v>1.3541666666666667E-2</v>
      </c>
      <c r="I35" s="46">
        <v>90</v>
      </c>
    </row>
    <row r="36" spans="1:9" ht="18" customHeight="1" x14ac:dyDescent="0.25">
      <c r="A36" s="1"/>
      <c r="C36" s="1"/>
      <c r="D36" s="1"/>
      <c r="F36" s="1"/>
      <c r="I36" s="48"/>
    </row>
    <row r="37" spans="1:9" ht="18" customHeight="1" x14ac:dyDescent="0.25">
      <c r="A37" s="9" t="s">
        <v>242</v>
      </c>
      <c r="B37" s="7"/>
      <c r="C37" s="9"/>
      <c r="D37" s="9"/>
      <c r="E37" s="9"/>
      <c r="F37" s="9"/>
      <c r="G37" s="9"/>
      <c r="I37" s="9"/>
    </row>
    <row r="38" spans="1:9" x14ac:dyDescent="0.25">
      <c r="A38" s="11" t="s">
        <v>13</v>
      </c>
      <c r="B38" s="11" t="s">
        <v>0</v>
      </c>
      <c r="C38" s="11" t="s">
        <v>1</v>
      </c>
      <c r="D38" s="11" t="s">
        <v>252</v>
      </c>
      <c r="E38" s="11" t="s">
        <v>3</v>
      </c>
      <c r="F38" s="11" t="s">
        <v>5</v>
      </c>
      <c r="G38" s="11" t="s">
        <v>7</v>
      </c>
      <c r="H38" s="13" t="s">
        <v>228</v>
      </c>
      <c r="I38" s="11" t="s">
        <v>14</v>
      </c>
    </row>
    <row r="39" spans="1:9" ht="18" customHeight="1" x14ac:dyDescent="0.25">
      <c r="A39" s="3">
        <v>1</v>
      </c>
      <c r="B39" s="3">
        <v>614</v>
      </c>
      <c r="C39" s="3">
        <f>IFERROR((VLOOKUP(B39,INSCRITOS!A:B,2,0)),"")</f>
        <v>105123</v>
      </c>
      <c r="D39" s="3" t="str">
        <f>IFERROR((VLOOKUP(B39,INSCRITOS!A:C,3,0)),"")</f>
        <v>10-11 anos</v>
      </c>
      <c r="E39" s="4" t="str">
        <f>IFERROR((VLOOKUP(B39,INSCRITOS!A:D,4,0)),"")</f>
        <v>Margarida Magro</v>
      </c>
      <c r="F39" s="3" t="str">
        <f>IFERROR((VLOOKUP(B39,INSCRITOS!A:F,6,0)),"")</f>
        <v>F</v>
      </c>
      <c r="G39" s="4" t="str">
        <f>IFERROR((VLOOKUP(B39,INSCRITOS!A:H,8,0)),"")</f>
        <v>Escola Triatlo Santo António Évora</v>
      </c>
      <c r="H39" s="84">
        <v>1.1747685185185186E-2</v>
      </c>
      <c r="I39" s="45">
        <v>100</v>
      </c>
    </row>
    <row r="40" spans="1:9" ht="18" customHeight="1" x14ac:dyDescent="0.25">
      <c r="A40" s="3">
        <v>2</v>
      </c>
      <c r="B40" s="33">
        <v>154</v>
      </c>
      <c r="C40" s="3">
        <f>IFERROR((VLOOKUP(B40,INSCRITOS!A:B,2,0)),"")</f>
        <v>107519</v>
      </c>
      <c r="D40" s="3" t="str">
        <f>IFERROR((VLOOKUP(B40,INSCRITOS!A:C,3,0)),"")</f>
        <v>10-11 anos</v>
      </c>
      <c r="E40" s="4" t="str">
        <f>IFERROR((VLOOKUP(B40,INSCRITOS!A:D,4,0)),"")</f>
        <v>Madalena Silva</v>
      </c>
      <c r="F40" s="3" t="str">
        <f>IFERROR((VLOOKUP(B40,INSCRITOS!A:F,6,0)),"")</f>
        <v>F</v>
      </c>
      <c r="G40" s="4" t="str">
        <f>IFERROR((VLOOKUP(B40,INSCRITOS!A:H,8,0)),"")</f>
        <v>Lusitano - Setúbal</v>
      </c>
      <c r="H40" s="84">
        <v>1.3495370370370371E-2</v>
      </c>
      <c r="I40" s="46">
        <v>99</v>
      </c>
    </row>
    <row r="41" spans="1:9" ht="18" customHeight="1" x14ac:dyDescent="0.25">
      <c r="A41" s="1"/>
      <c r="C41" s="1"/>
      <c r="D41" s="1"/>
      <c r="F41" s="1"/>
      <c r="I41" s="48"/>
    </row>
    <row r="42" spans="1:9" ht="18" customHeight="1" x14ac:dyDescent="0.25">
      <c r="A42" s="9" t="s">
        <v>243</v>
      </c>
      <c r="B42" s="7"/>
      <c r="C42" s="9"/>
      <c r="D42" s="9"/>
      <c r="E42" s="9"/>
      <c r="F42" s="9"/>
      <c r="G42" s="9"/>
      <c r="I42" s="9"/>
    </row>
    <row r="43" spans="1:9" x14ac:dyDescent="0.25">
      <c r="A43" s="11" t="s">
        <v>13</v>
      </c>
      <c r="B43" s="11" t="s">
        <v>0</v>
      </c>
      <c r="C43" s="11" t="s">
        <v>1</v>
      </c>
      <c r="D43" s="11" t="s">
        <v>252</v>
      </c>
      <c r="E43" s="11" t="s">
        <v>3</v>
      </c>
      <c r="F43" s="11" t="s">
        <v>5</v>
      </c>
      <c r="G43" s="11" t="s">
        <v>7</v>
      </c>
      <c r="H43" s="13" t="s">
        <v>228</v>
      </c>
      <c r="I43" s="11" t="s">
        <v>14</v>
      </c>
    </row>
    <row r="44" spans="1:9" ht="18" customHeight="1" x14ac:dyDescent="0.25">
      <c r="A44" s="3">
        <v>1</v>
      </c>
      <c r="B44" s="25">
        <v>5374</v>
      </c>
      <c r="C44" s="3">
        <f>IFERROR((VLOOKUP(B44,INSCRITOS!A:B,2,0)),"")</f>
        <v>107529</v>
      </c>
      <c r="D44" s="3" t="str">
        <f>IFERROR((VLOOKUP(B44,INSCRITOS!A:C,3,0)),"")</f>
        <v>12-13 anos</v>
      </c>
      <c r="E44" s="4" t="str">
        <f>IFERROR((VLOOKUP(B44,INSCRITOS!A:D,4,0)),"")</f>
        <v>Rodrigo Narigueta</v>
      </c>
      <c r="F44" s="3" t="str">
        <f>IFERROR((VLOOKUP(B44,INSCRITOS!A:F,6,0)),"")</f>
        <v>M</v>
      </c>
      <c r="G44" s="4" t="str">
        <f>IFERROR((VLOOKUP(B44,INSCRITOS!A:H,8,0)),"")</f>
        <v>Escola Triatlo Palmela Desporto</v>
      </c>
      <c r="H44" s="84">
        <v>1.0937500000000001E-2</v>
      </c>
      <c r="I44" s="45">
        <v>100</v>
      </c>
    </row>
    <row r="45" spans="1:9" ht="18" customHeight="1" x14ac:dyDescent="0.25">
      <c r="A45" s="3">
        <v>2</v>
      </c>
      <c r="B45" s="25">
        <v>5324</v>
      </c>
      <c r="C45" s="3">
        <f>IFERROR((VLOOKUP(B45,INSCRITOS!A:B,2,0)),"")</f>
        <v>102469</v>
      </c>
      <c r="D45" s="3" t="str">
        <f>IFERROR((VLOOKUP(B45,INSCRITOS!A:C,3,0)),"")</f>
        <v>12-13 anos</v>
      </c>
      <c r="E45" s="4" t="str">
        <f>IFERROR((VLOOKUP(B45,INSCRITOS!A:D,4,0)),"")</f>
        <v>Tomás Sousa</v>
      </c>
      <c r="F45" s="3" t="str">
        <f>IFERROR((VLOOKUP(B45,INSCRITOS!A:F,6,0)),"")</f>
        <v>M</v>
      </c>
      <c r="G45" s="4" t="str">
        <f>IFERROR((VLOOKUP(B45,INSCRITOS!A:H,8,0)),"")</f>
        <v>Associação Naval Amorense</v>
      </c>
      <c r="H45" s="84">
        <v>1.0960648148148148E-2</v>
      </c>
      <c r="I45" s="46">
        <v>99</v>
      </c>
    </row>
    <row r="46" spans="1:9" ht="18" customHeight="1" x14ac:dyDescent="0.25">
      <c r="A46" s="3">
        <v>3</v>
      </c>
      <c r="B46" s="25">
        <v>917</v>
      </c>
      <c r="C46" s="3">
        <f>IFERROR((VLOOKUP(B46,INSCRITOS!A:B,2,0)),"")</f>
        <v>104029</v>
      </c>
      <c r="D46" s="3" t="str">
        <f>IFERROR((VLOOKUP(B46,INSCRITOS!A:C,3,0)),"")</f>
        <v>12-13 anos</v>
      </c>
      <c r="E46" s="4" t="str">
        <f>IFERROR((VLOOKUP(B46,INSCRITOS!A:D,4,0)),"")</f>
        <v>Santiago Pereira</v>
      </c>
      <c r="F46" s="3" t="str">
        <f>IFERROR((VLOOKUP(B46,INSCRITOS!A:F,6,0)),"")</f>
        <v>M</v>
      </c>
      <c r="G46" s="4" t="str">
        <f>IFERROR((VLOOKUP(B46,INSCRITOS!A:H,8,0)),"")</f>
        <v>Lusitano - Setúbal</v>
      </c>
      <c r="H46" s="84">
        <v>1.0972222222222223E-2</v>
      </c>
      <c r="I46" s="46">
        <v>98</v>
      </c>
    </row>
    <row r="47" spans="1:9" ht="18" customHeight="1" x14ac:dyDescent="0.25">
      <c r="A47" s="3">
        <v>4</v>
      </c>
      <c r="B47" s="25">
        <v>433</v>
      </c>
      <c r="C47" s="3">
        <f>IFERROR((VLOOKUP(B47,INSCRITOS!A:B,2,0)),"")</f>
        <v>106838</v>
      </c>
      <c r="D47" s="3" t="str">
        <f>IFERROR((VLOOKUP(B47,INSCRITOS!A:C,3,0)),"")</f>
        <v>12-13 anos</v>
      </c>
      <c r="E47" s="4" t="str">
        <f>IFERROR((VLOOKUP(B47,INSCRITOS!A:D,4,0)),"")</f>
        <v>António Borges</v>
      </c>
      <c r="F47" s="3" t="str">
        <f>IFERROR((VLOOKUP(B47,INSCRITOS!A:F,6,0)),"")</f>
        <v>M</v>
      </c>
      <c r="G47" s="4" t="str">
        <f>IFERROR((VLOOKUP(B47,INSCRITOS!A:H,8,0)),"")</f>
        <v>Escola Triatlo Palmela Desporto</v>
      </c>
      <c r="H47" s="84">
        <v>1.105324074074074E-2</v>
      </c>
      <c r="I47" s="45">
        <v>97</v>
      </c>
    </row>
    <row r="48" spans="1:9" ht="18" customHeight="1" x14ac:dyDescent="0.25">
      <c r="A48" s="3">
        <v>5</v>
      </c>
      <c r="B48" s="25">
        <v>1039</v>
      </c>
      <c r="C48" s="3">
        <f>IFERROR((VLOOKUP(B48,INSCRITOS!A:B,2,0)),"")</f>
        <v>105730</v>
      </c>
      <c r="D48" s="3" t="str">
        <f>IFERROR((VLOOKUP(B48,INSCRITOS!A:C,3,0)),"")</f>
        <v>12-13 anos</v>
      </c>
      <c r="E48" s="4" t="str">
        <f>IFERROR((VLOOKUP(B48,INSCRITOS!A:D,4,0)),"")</f>
        <v>Miguel Medronheira</v>
      </c>
      <c r="F48" s="3" t="str">
        <f>IFERROR((VLOOKUP(B48,INSCRITOS!A:F,6,0)),"")</f>
        <v>M</v>
      </c>
      <c r="G48" s="4" t="str">
        <f>IFERROR((VLOOKUP(B48,INSCRITOS!A:H,8,0)),"")</f>
        <v>Escola Triatlo Palmela Desporto</v>
      </c>
      <c r="H48" s="84">
        <v>1.1203703703703704E-2</v>
      </c>
      <c r="I48" s="46">
        <v>96</v>
      </c>
    </row>
    <row r="49" spans="1:9" ht="18" customHeight="1" x14ac:dyDescent="0.25">
      <c r="A49" s="3">
        <v>6</v>
      </c>
      <c r="B49" s="25">
        <v>836</v>
      </c>
      <c r="C49" s="3">
        <f>IFERROR((VLOOKUP(B49,INSCRITOS!A:B,2,0)),"")</f>
        <v>103904</v>
      </c>
      <c r="D49" s="3" t="str">
        <f>IFERROR((VLOOKUP(B49,INSCRITOS!A:C,3,0)),"")</f>
        <v>12-13 anos</v>
      </c>
      <c r="E49" s="4" t="str">
        <f>IFERROR((VLOOKUP(B49,INSCRITOS!A:D,4,0)),"")</f>
        <v>Martim Rodrigues</v>
      </c>
      <c r="F49" s="3" t="str">
        <f>IFERROR((VLOOKUP(B49,INSCRITOS!A:F,6,0)),"")</f>
        <v>M</v>
      </c>
      <c r="G49" s="4" t="str">
        <f>IFERROR((VLOOKUP(B49,INSCRITOS!A:H,8,0)),"")</f>
        <v>Associação Naval Amorense</v>
      </c>
      <c r="H49" s="84">
        <v>1.1574074074074075E-2</v>
      </c>
      <c r="I49" s="46">
        <v>95</v>
      </c>
    </row>
    <row r="50" spans="1:9" ht="18" customHeight="1" x14ac:dyDescent="0.25">
      <c r="A50" s="3">
        <v>7</v>
      </c>
      <c r="B50" s="25">
        <v>762</v>
      </c>
      <c r="C50" s="3">
        <f>IFERROR((VLOOKUP(B50,INSCRITOS!A:B,2,0)),"")</f>
        <v>107080</v>
      </c>
      <c r="D50" s="3" t="str">
        <f>IFERROR((VLOOKUP(B50,INSCRITOS!A:C,3,0)),"")</f>
        <v>12-13 anos</v>
      </c>
      <c r="E50" s="4" t="str">
        <f>IFERROR((VLOOKUP(B50,INSCRITOS!A:D,4,0)),"")</f>
        <v>Dário Cabral</v>
      </c>
      <c r="F50" s="3" t="str">
        <f>IFERROR((VLOOKUP(B50,INSCRITOS!A:F,6,0)),"")</f>
        <v>M</v>
      </c>
      <c r="G50" s="4" t="str">
        <f>IFERROR((VLOOKUP(B50,INSCRITOS!A:H,8,0)),"")</f>
        <v>Escola Triatlo Palmela Desporto</v>
      </c>
      <c r="H50" s="84">
        <v>1.1712962962962965E-2</v>
      </c>
      <c r="I50" s="45">
        <v>94</v>
      </c>
    </row>
    <row r="51" spans="1:9" ht="18" customHeight="1" x14ac:dyDescent="0.25">
      <c r="A51" s="3">
        <v>8</v>
      </c>
      <c r="B51" s="25">
        <v>64</v>
      </c>
      <c r="C51" s="3">
        <f>IFERROR((VLOOKUP(B51,INSCRITOS!A:B,2,0)),"")</f>
        <v>103202</v>
      </c>
      <c r="D51" s="3" t="str">
        <f>IFERROR((VLOOKUP(B51,INSCRITOS!A:C,3,0)),"")</f>
        <v>12-13 anos</v>
      </c>
      <c r="E51" s="4" t="str">
        <f>IFERROR((VLOOKUP(B51,INSCRITOS!A:D,4,0)),"")</f>
        <v>Guilherme Marques</v>
      </c>
      <c r="F51" s="3" t="str">
        <f>IFERROR((VLOOKUP(B51,INSCRITOS!A:F,6,0)),"")</f>
        <v>M</v>
      </c>
      <c r="G51" s="4" t="str">
        <f>IFERROR((VLOOKUP(B51,INSCRITOS!A:H,8,0)),"")</f>
        <v>Escola Triatlo Santo António Évora</v>
      </c>
      <c r="H51" s="84">
        <v>1.1793981481481482E-2</v>
      </c>
      <c r="I51" s="46">
        <v>93</v>
      </c>
    </row>
    <row r="52" spans="1:9" ht="18" customHeight="1" x14ac:dyDescent="0.25">
      <c r="A52" s="3">
        <v>9</v>
      </c>
      <c r="B52" s="25">
        <v>169</v>
      </c>
      <c r="C52" s="3">
        <f>IFERROR((VLOOKUP(B52,INSCRITOS!A:B,2,0)),"")</f>
        <v>103164</v>
      </c>
      <c r="D52" s="3" t="str">
        <f>IFERROR((VLOOKUP(B52,INSCRITOS!A:C,3,0)),"")</f>
        <v>12-13 anos</v>
      </c>
      <c r="E52" s="4" t="str">
        <f>IFERROR((VLOOKUP(B52,INSCRITOS!A:D,4,0)),"")</f>
        <v>Denis Fragoso</v>
      </c>
      <c r="F52" s="3" t="str">
        <f>IFERROR((VLOOKUP(B52,INSCRITOS!A:F,6,0)),"")</f>
        <v>M</v>
      </c>
      <c r="G52" s="4" t="str">
        <f>IFERROR((VLOOKUP(B52,INSCRITOS!A:H,8,0)),"")</f>
        <v>Associação Naval Amorense</v>
      </c>
      <c r="H52" s="84">
        <v>1.2002314814814815E-2</v>
      </c>
      <c r="I52" s="46">
        <v>92</v>
      </c>
    </row>
    <row r="53" spans="1:9" ht="18" customHeight="1" x14ac:dyDescent="0.25">
      <c r="A53" s="3">
        <v>10</v>
      </c>
      <c r="B53" s="25">
        <v>751</v>
      </c>
      <c r="C53" s="3">
        <f>IFERROR((VLOOKUP(B53,INSCRITOS!A:B,2,0)),"")</f>
        <v>107076</v>
      </c>
      <c r="D53" s="3" t="str">
        <f>IFERROR((VLOOKUP(B53,INSCRITOS!A:C,3,0)),"")</f>
        <v>12-13 anos</v>
      </c>
      <c r="E53" s="4" t="str">
        <f>IFERROR((VLOOKUP(B53,INSCRITOS!A:D,4,0)),"")</f>
        <v>Rodrigo Silva</v>
      </c>
      <c r="F53" s="3" t="str">
        <f>IFERROR((VLOOKUP(B53,INSCRITOS!A:F,6,0)),"")</f>
        <v>M</v>
      </c>
      <c r="G53" s="4" t="str">
        <f>IFERROR((VLOOKUP(B53,INSCRITOS!A:H,8,0)),"")</f>
        <v>Escola Triatlo Palmela Desporto</v>
      </c>
      <c r="H53" s="84">
        <v>1.2164351851851852E-2</v>
      </c>
      <c r="I53" s="45">
        <v>91</v>
      </c>
    </row>
    <row r="54" spans="1:9" ht="18" customHeight="1" x14ac:dyDescent="0.25">
      <c r="A54" s="3">
        <v>11</v>
      </c>
      <c r="B54" s="25">
        <v>705</v>
      </c>
      <c r="C54" s="3">
        <f>IFERROR((VLOOKUP(B54,INSCRITOS!A:B,2,0)),"")</f>
        <v>107021</v>
      </c>
      <c r="D54" s="3" t="str">
        <f>IFERROR((VLOOKUP(B54,INSCRITOS!A:C,3,0)),"")</f>
        <v>12-13 anos</v>
      </c>
      <c r="E54" s="4" t="str">
        <f>IFERROR((VLOOKUP(B54,INSCRITOS!A:D,4,0)),"")</f>
        <v>Guilherme Figueiredo</v>
      </c>
      <c r="F54" s="3" t="str">
        <f>IFERROR((VLOOKUP(B54,INSCRITOS!A:F,6,0)),"")</f>
        <v>M</v>
      </c>
      <c r="G54" s="4" t="str">
        <f>IFERROR((VLOOKUP(B54,INSCRITOS!A:H,8,0)),"")</f>
        <v>TRIATLO - Santo André Sport Club</v>
      </c>
      <c r="H54" s="84">
        <v>1.5949074074074074E-2</v>
      </c>
      <c r="I54" s="46">
        <v>90</v>
      </c>
    </row>
    <row r="55" spans="1:9" ht="18" customHeight="1" x14ac:dyDescent="0.25">
      <c r="A55" s="1"/>
      <c r="C55" s="1"/>
      <c r="D55" s="1"/>
      <c r="F55" s="1"/>
      <c r="I55" s="20"/>
    </row>
    <row r="56" spans="1:9" ht="18" customHeight="1" x14ac:dyDescent="0.25">
      <c r="A56" s="9" t="s">
        <v>244</v>
      </c>
      <c r="B56" s="7"/>
      <c r="C56" s="9"/>
      <c r="D56" s="9"/>
      <c r="E56" s="9"/>
      <c r="F56" s="9"/>
      <c r="G56" s="9"/>
      <c r="I56" s="9"/>
    </row>
    <row r="57" spans="1:9" x14ac:dyDescent="0.25">
      <c r="A57" s="11" t="s">
        <v>13</v>
      </c>
      <c r="B57" s="11" t="s">
        <v>0</v>
      </c>
      <c r="C57" s="11" t="s">
        <v>1</v>
      </c>
      <c r="D57" s="11" t="s">
        <v>252</v>
      </c>
      <c r="E57" s="11" t="s">
        <v>3</v>
      </c>
      <c r="F57" s="11" t="s">
        <v>5</v>
      </c>
      <c r="G57" s="11" t="s">
        <v>7</v>
      </c>
      <c r="H57" s="13" t="s">
        <v>228</v>
      </c>
      <c r="I57" s="11" t="s">
        <v>14</v>
      </c>
    </row>
    <row r="58" spans="1:9" ht="18" customHeight="1" x14ac:dyDescent="0.25">
      <c r="A58" s="3">
        <v>1</v>
      </c>
      <c r="B58" s="3">
        <v>754</v>
      </c>
      <c r="C58" s="3">
        <f>IFERROR((VLOOKUP(B58,INSCRITOS!A:B,2,0)),"")</f>
        <v>107077</v>
      </c>
      <c r="D58" s="3" t="str">
        <f>IFERROR((VLOOKUP(B58,INSCRITOS!A:C,3,0)),"")</f>
        <v>12-13 anos</v>
      </c>
      <c r="E58" s="4" t="str">
        <f>IFERROR((VLOOKUP(B58,INSCRITOS!A:D,4,0)),"")</f>
        <v>Alice Barreto</v>
      </c>
      <c r="F58" s="3" t="str">
        <f>IFERROR((VLOOKUP(B58,INSCRITOS!A:F,6,0)),"")</f>
        <v>F</v>
      </c>
      <c r="G58" s="4" t="str">
        <f>IFERROR((VLOOKUP(B58,INSCRITOS!A:H,8,0)),"")</f>
        <v>Escola Triatlo Palmela Desporto</v>
      </c>
      <c r="H58" s="84">
        <v>1.5717592592592592E-2</v>
      </c>
      <c r="I58" s="45">
        <v>100</v>
      </c>
    </row>
    <row r="59" spans="1:9" ht="18" customHeight="1" x14ac:dyDescent="0.25">
      <c r="A59" s="3">
        <v>2</v>
      </c>
      <c r="B59" s="33">
        <v>45</v>
      </c>
      <c r="C59" s="3">
        <f>IFERROR((VLOOKUP(B59,INSCRITOS!A:B,2,0)),"")</f>
        <v>104125</v>
      </c>
      <c r="D59" s="3" t="str">
        <f>IFERROR((VLOOKUP(B59,INSCRITOS!A:C,3,0)),"")</f>
        <v>12-13 anos</v>
      </c>
      <c r="E59" s="4" t="str">
        <f>IFERROR((VLOOKUP(B59,INSCRITOS!A:D,4,0)),"")</f>
        <v>Laura Ribeiro</v>
      </c>
      <c r="F59" s="3" t="str">
        <f>IFERROR((VLOOKUP(B59,INSCRITOS!A:F,6,0)),"")</f>
        <v>F</v>
      </c>
      <c r="G59" s="4" t="str">
        <f>IFERROR((VLOOKUP(B59,INSCRITOS!A:H,8,0)),"")</f>
        <v>Lusitano - Setúbal</v>
      </c>
      <c r="H59" s="84">
        <v>1.577546296296296E-2</v>
      </c>
      <c r="I59" s="46">
        <v>99</v>
      </c>
    </row>
    <row r="60" spans="1:9" ht="18" customHeight="1" x14ac:dyDescent="0.25">
      <c r="A60" s="3">
        <v>3</v>
      </c>
      <c r="B60" s="33">
        <v>5356</v>
      </c>
      <c r="C60" s="3">
        <f>IFERROR((VLOOKUP(B60,INSCRITOS!A:B,2,0)),"")</f>
        <v>0</v>
      </c>
      <c r="D60" s="3" t="str">
        <f>IFERROR((VLOOKUP(B60,INSCRITOS!A:C,3,0)),"")</f>
        <v>12-13 anos</v>
      </c>
      <c r="E60" s="4" t="str">
        <f>IFERROR((VLOOKUP(B60,INSCRITOS!A:D,4,0)),"")</f>
        <v xml:space="preserve">Raquel Moreira da Costa </v>
      </c>
      <c r="F60" s="3" t="str">
        <f>IFERROR((VLOOKUP(B60,INSCRITOS!A:F,6,0)),"")</f>
        <v>F</v>
      </c>
      <c r="G60" s="4" t="str">
        <f>IFERROR((VLOOKUP(B60,INSCRITOS!A:H,8,0)),"")</f>
        <v>Escola Triatlo Palmela Desporto</v>
      </c>
      <c r="H60" s="84">
        <v>1.9675925925925927E-2</v>
      </c>
      <c r="I60" s="46">
        <v>98</v>
      </c>
    </row>
    <row r="61" spans="1:9" ht="18" customHeight="1" x14ac:dyDescent="0.25">
      <c r="A61" s="1"/>
      <c r="C61" s="1"/>
      <c r="D61" s="1"/>
      <c r="F61" s="1"/>
    </row>
    <row r="62" spans="1:9" x14ac:dyDescent="0.25">
      <c r="A62" s="9" t="s">
        <v>245</v>
      </c>
      <c r="B62" s="7"/>
      <c r="C62" s="9"/>
      <c r="D62" s="9"/>
      <c r="E62" s="9"/>
      <c r="F62" s="9"/>
      <c r="G62" s="9"/>
      <c r="H62" s="10"/>
      <c r="I62" s="9"/>
    </row>
    <row r="63" spans="1:9" x14ac:dyDescent="0.25">
      <c r="A63" s="11" t="s">
        <v>13</v>
      </c>
      <c r="B63" s="11" t="s">
        <v>0</v>
      </c>
      <c r="C63" s="11" t="s">
        <v>1</v>
      </c>
      <c r="D63" s="11" t="s">
        <v>252</v>
      </c>
      <c r="E63" s="11" t="s">
        <v>3</v>
      </c>
      <c r="F63" s="11" t="s">
        <v>5</v>
      </c>
      <c r="G63" s="11" t="s">
        <v>7</v>
      </c>
      <c r="H63" s="13" t="s">
        <v>228</v>
      </c>
      <c r="I63" s="11" t="s">
        <v>14</v>
      </c>
    </row>
    <row r="64" spans="1:9" ht="18" customHeight="1" x14ac:dyDescent="0.25">
      <c r="A64" s="3">
        <v>1</v>
      </c>
      <c r="B64" s="33">
        <v>210</v>
      </c>
      <c r="C64" s="3">
        <f>IFERROR((VLOOKUP(B64,INSCRITOS!A:B,2,0)),"")</f>
        <v>104185</v>
      </c>
      <c r="D64" s="3" t="str">
        <f>IFERROR((VLOOKUP(B64,INSCRITOS!A:C,3,0)),"")</f>
        <v>14-15 anos</v>
      </c>
      <c r="E64" s="4" t="str">
        <f>IFERROR((VLOOKUP(B64,INSCRITOS!A:D,4,0)),"")</f>
        <v>Francisco Magro</v>
      </c>
      <c r="F64" s="3" t="str">
        <f>IFERROR((VLOOKUP(B64,INSCRITOS!A:F,6,0)),"")</f>
        <v>M</v>
      </c>
      <c r="G64" s="4" t="str">
        <f>IFERROR((VLOOKUP(B64,INSCRITOS!A:H,8,0)),"")</f>
        <v>Escola Triatlo Santo António Évora</v>
      </c>
      <c r="H64" s="84">
        <v>1.5405092592592593E-2</v>
      </c>
      <c r="I64" s="45">
        <v>100</v>
      </c>
    </row>
    <row r="65" spans="1:9" ht="18" customHeight="1" x14ac:dyDescent="0.25">
      <c r="A65" s="3">
        <v>2</v>
      </c>
      <c r="B65" s="33">
        <v>678</v>
      </c>
      <c r="C65" s="3">
        <f>IFERROR((VLOOKUP(B65,INSCRITOS!A:B,2,0)),"")</f>
        <v>103704</v>
      </c>
      <c r="D65" s="3" t="str">
        <f>IFERROR((VLOOKUP(B65,INSCRITOS!A:C,3,0)),"")</f>
        <v>14-15 anos</v>
      </c>
      <c r="E65" s="4" t="str">
        <f>IFERROR((VLOOKUP(B65,INSCRITOS!A:D,4,0)),"")</f>
        <v>João Padeiro</v>
      </c>
      <c r="F65" s="3" t="str">
        <f>IFERROR((VLOOKUP(B65,INSCRITOS!A:F,6,0)),"")</f>
        <v>M</v>
      </c>
      <c r="G65" s="4" t="str">
        <f>IFERROR((VLOOKUP(B65,INSCRITOS!A:H,8,0)),"")</f>
        <v>Escola Triatlo Santo António Évora</v>
      </c>
      <c r="H65" s="84">
        <v>1.7430555555555557E-2</v>
      </c>
      <c r="I65" s="46">
        <v>99</v>
      </c>
    </row>
    <row r="66" spans="1:9" ht="18" customHeight="1" x14ac:dyDescent="0.25">
      <c r="A66" s="3">
        <v>3</v>
      </c>
      <c r="B66" s="33">
        <v>1124</v>
      </c>
      <c r="C66" s="3">
        <f>IFERROR((VLOOKUP(B66,INSCRITOS!A:B,2,0)),"")</f>
        <v>107244</v>
      </c>
      <c r="D66" s="3" t="str">
        <f>IFERROR((VLOOKUP(B66,INSCRITOS!A:C,3,0)),"")</f>
        <v>14-15 anos</v>
      </c>
      <c r="E66" s="4" t="str">
        <f>IFERROR((VLOOKUP(B66,INSCRITOS!A:D,4,0)),"")</f>
        <v>João Razina Oliveira</v>
      </c>
      <c r="F66" s="3" t="str">
        <f>IFERROR((VLOOKUP(B66,INSCRITOS!A:F,6,0)),"")</f>
        <v>M</v>
      </c>
      <c r="G66" s="4" t="s">
        <v>302</v>
      </c>
      <c r="H66" s="84">
        <v>1.7893518518518517E-2</v>
      </c>
      <c r="I66" s="46">
        <v>98</v>
      </c>
    </row>
    <row r="67" spans="1:9" ht="18" customHeight="1" x14ac:dyDescent="0.25">
      <c r="A67" s="3">
        <v>4</v>
      </c>
      <c r="B67" s="33">
        <v>535</v>
      </c>
      <c r="C67" s="3">
        <f>IFERROR((VLOOKUP(B67,INSCRITOS!A:B,2,0)),"")</f>
        <v>105108</v>
      </c>
      <c r="D67" s="3" t="str">
        <f>IFERROR((VLOOKUP(B67,INSCRITOS!A:C,3,0)),"")</f>
        <v>14-15 anos</v>
      </c>
      <c r="E67" s="4" t="str">
        <f>IFERROR((VLOOKUP(B67,INSCRITOS!A:D,4,0)),"")</f>
        <v>João Gonçalves</v>
      </c>
      <c r="F67" s="3" t="str">
        <f>IFERROR((VLOOKUP(B67,INSCRITOS!A:F,6,0)),"")</f>
        <v>M</v>
      </c>
      <c r="G67" s="4" t="str">
        <f>IFERROR((VLOOKUP(B67,INSCRITOS!A:H,8,0)),"")</f>
        <v>TRIATLO - Santo André Sport Club</v>
      </c>
      <c r="H67" s="84">
        <v>1.8634259259259257E-2</v>
      </c>
      <c r="I67" s="45">
        <v>97</v>
      </c>
    </row>
    <row r="68" spans="1:9" ht="18" customHeight="1" x14ac:dyDescent="0.25">
      <c r="A68" s="3">
        <v>5</v>
      </c>
      <c r="B68" s="33">
        <v>73</v>
      </c>
      <c r="C68" s="3">
        <f>IFERROR((VLOOKUP(B68,INSCRITOS!A:B,2,0)),"")</f>
        <v>101936</v>
      </c>
      <c r="D68" s="3" t="str">
        <f>IFERROR((VLOOKUP(B68,INSCRITOS!A:C,3,0)),"")</f>
        <v>14-15 anos</v>
      </c>
      <c r="E68" s="4" t="str">
        <f>IFERROR((VLOOKUP(B68,INSCRITOS!A:D,4,0)),"")</f>
        <v>Artur Ogando</v>
      </c>
      <c r="F68" s="3" t="str">
        <f>IFERROR((VLOOKUP(B68,INSCRITOS!A:F,6,0)),"")</f>
        <v>M</v>
      </c>
      <c r="G68" s="4" t="str">
        <f>IFERROR((VLOOKUP(B68,INSCRITOS!A:H,8,0)),"")</f>
        <v>Lusitano - Setúbal</v>
      </c>
      <c r="H68" s="84">
        <v>2.0949074074074075E-2</v>
      </c>
      <c r="I68" s="46">
        <v>96</v>
      </c>
    </row>
    <row r="69" spans="1:9" ht="18" customHeight="1" x14ac:dyDescent="0.25">
      <c r="A69" s="3">
        <v>6</v>
      </c>
      <c r="B69" s="33">
        <v>5380</v>
      </c>
      <c r="C69" s="3">
        <f>IFERROR((VLOOKUP(B69,INSCRITOS!A:B,2,0)),"")</f>
        <v>0</v>
      </c>
      <c r="D69" s="3" t="str">
        <f>IFERROR((VLOOKUP(B69,INSCRITOS!A:C,3,0)),"")</f>
        <v>14-15 anos</v>
      </c>
      <c r="E69" s="4" t="str">
        <f>IFERROR((VLOOKUP(B69,INSCRITOS!A:D,4,0)),"")</f>
        <v xml:space="preserve">Afonso Patuleia Paiva </v>
      </c>
      <c r="F69" s="3" t="str">
        <f>IFERROR((VLOOKUP(B69,INSCRITOS!A:F,6,0)),"")</f>
        <v>M</v>
      </c>
      <c r="G69" s="4" t="str">
        <f>IFERROR((VLOOKUP(B69,INSCRITOS!A:H,8,0)),"")</f>
        <v>Escola Triatlo Palmela Desporto - Extra</v>
      </c>
      <c r="H69" s="84">
        <v>2.480324074074074E-2</v>
      </c>
      <c r="I69" s="46"/>
    </row>
    <row r="70" spans="1:9" ht="18" customHeight="1" x14ac:dyDescent="0.25">
      <c r="A70" s="1"/>
      <c r="B70" s="18"/>
      <c r="C70" s="1"/>
      <c r="D70" s="1"/>
      <c r="F70" s="1"/>
      <c r="H70" s="21"/>
      <c r="I70" s="19"/>
    </row>
    <row r="71" spans="1:9" ht="18" customHeight="1" x14ac:dyDescent="0.25">
      <c r="A71" s="9" t="s">
        <v>246</v>
      </c>
      <c r="B71" s="7"/>
      <c r="C71" s="9"/>
      <c r="D71" s="9"/>
      <c r="E71" s="9"/>
      <c r="F71" s="9"/>
      <c r="G71" s="9"/>
      <c r="H71" s="21"/>
      <c r="I71" s="9"/>
    </row>
    <row r="72" spans="1:9" x14ac:dyDescent="0.25">
      <c r="A72" s="11" t="s">
        <v>13</v>
      </c>
      <c r="B72" s="11" t="s">
        <v>0</v>
      </c>
      <c r="C72" s="11" t="s">
        <v>1</v>
      </c>
      <c r="D72" s="11" t="s">
        <v>252</v>
      </c>
      <c r="E72" s="11" t="s">
        <v>3</v>
      </c>
      <c r="F72" s="11" t="s">
        <v>5</v>
      </c>
      <c r="G72" s="11" t="s">
        <v>7</v>
      </c>
      <c r="H72" s="13" t="s">
        <v>228</v>
      </c>
      <c r="I72" s="11" t="s">
        <v>14</v>
      </c>
    </row>
    <row r="73" spans="1:9" ht="18" customHeight="1" x14ac:dyDescent="0.25">
      <c r="A73" s="3">
        <v>1</v>
      </c>
      <c r="B73" s="14">
        <v>1250</v>
      </c>
      <c r="C73" s="3">
        <f>IFERROR((VLOOKUP(B73,INSCRITOS!A:B,2,0)),"")</f>
        <v>106151</v>
      </c>
      <c r="D73" s="3" t="str">
        <f>IFERROR((VLOOKUP(B73,INSCRITOS!A:C,3,0)),"")</f>
        <v>14-15 anos</v>
      </c>
      <c r="E73" s="4" t="str">
        <f>IFERROR((VLOOKUP(B73,INSCRITOS!A:D,4,0)),"")</f>
        <v>Diana Galinhola</v>
      </c>
      <c r="F73" s="3" t="str">
        <f>IFERROR((VLOOKUP(B73,INSCRITOS!A:F,6,0)),"")</f>
        <v>F</v>
      </c>
      <c r="G73" s="4" t="str">
        <f>IFERROR((VLOOKUP(B73,INSCRITOS!A:H,8,0)),"")</f>
        <v>Escola Triatlo Santo António Évora</v>
      </c>
      <c r="H73" s="84">
        <v>2.1504629629629627E-2</v>
      </c>
      <c r="I73" s="45">
        <v>100</v>
      </c>
    </row>
    <row r="74" spans="1:9" ht="18" customHeight="1" x14ac:dyDescent="0.25">
      <c r="A74" s="3">
        <v>2</v>
      </c>
      <c r="B74" s="14">
        <v>509</v>
      </c>
      <c r="C74" s="3">
        <f>IFERROR((VLOOKUP(B74,INSCRITOS!A:B,2,0)),"")</f>
        <v>102405</v>
      </c>
      <c r="D74" s="3" t="str">
        <f>IFERROR((VLOOKUP(B74,INSCRITOS!A:C,3,0)),"")</f>
        <v>14-15 anos</v>
      </c>
      <c r="E74" s="4" t="str">
        <f>IFERROR((VLOOKUP(B74,INSCRITOS!A:D,4,0)),"")</f>
        <v>Leonor Pires</v>
      </c>
      <c r="F74" s="3" t="str">
        <f>IFERROR((VLOOKUP(B74,INSCRITOS!A:F,6,0)),"")</f>
        <v>F</v>
      </c>
      <c r="G74" s="4" t="str">
        <f>IFERROR((VLOOKUP(B74,INSCRITOS!A:H,8,0)),"")</f>
        <v>Lusitano - Setúbal</v>
      </c>
      <c r="H74" s="84">
        <v>2.4328703703703703E-2</v>
      </c>
      <c r="I74" s="46">
        <v>99</v>
      </c>
    </row>
    <row r="75" spans="1:9" x14ac:dyDescent="0.25">
      <c r="A75" s="1"/>
    </row>
    <row r="76" spans="1:9" x14ac:dyDescent="0.25">
      <c r="A76" s="9" t="s">
        <v>247</v>
      </c>
      <c r="B76" s="7"/>
      <c r="C76" s="9"/>
      <c r="D76" s="9"/>
      <c r="E76" s="9"/>
      <c r="F76" s="9"/>
      <c r="G76" s="9"/>
      <c r="I76" s="9"/>
    </row>
    <row r="77" spans="1:9" x14ac:dyDescent="0.25">
      <c r="A77" s="11" t="s">
        <v>13</v>
      </c>
      <c r="B77" s="11" t="s">
        <v>0</v>
      </c>
      <c r="C77" s="11" t="s">
        <v>1</v>
      </c>
      <c r="D77" s="11" t="s">
        <v>252</v>
      </c>
      <c r="E77" s="11" t="s">
        <v>3</v>
      </c>
      <c r="F77" s="11" t="s">
        <v>5</v>
      </c>
      <c r="G77" s="11" t="s">
        <v>7</v>
      </c>
      <c r="H77" s="13" t="s">
        <v>228</v>
      </c>
      <c r="I77" s="11" t="s">
        <v>14</v>
      </c>
    </row>
    <row r="78" spans="1:9" ht="18" customHeight="1" x14ac:dyDescent="0.25">
      <c r="A78" s="3">
        <v>1</v>
      </c>
      <c r="B78" s="3">
        <v>1872</v>
      </c>
      <c r="C78" s="3">
        <f>IFERROR((VLOOKUP(B78,INSCRITOS!A:B,2,0)),"")</f>
        <v>103201</v>
      </c>
      <c r="D78" s="3" t="str">
        <f>IFERROR((VLOOKUP(B78,INSCRITOS!A:C,3,0)),"")</f>
        <v>16-17 anos</v>
      </c>
      <c r="E78" s="4" t="str">
        <f>IFERROR((VLOOKUP(B78,INSCRITOS!A:D,4,0)),"")</f>
        <v>Diogo Marques</v>
      </c>
      <c r="F78" s="3" t="str">
        <f>IFERROR((VLOOKUP(B78,INSCRITOS!A:F,6,0)),"")</f>
        <v>M</v>
      </c>
      <c r="G78" s="4" t="str">
        <f>IFERROR((VLOOKUP(B78,INSCRITOS!A:H,8,0)),"")</f>
        <v>Escola Triatlo Santo António Évora</v>
      </c>
      <c r="H78" s="84">
        <v>1.7476851851851851E-2</v>
      </c>
      <c r="I78" s="46">
        <v>100</v>
      </c>
    </row>
    <row r="79" spans="1:9" ht="18" customHeight="1" x14ac:dyDescent="0.25">
      <c r="A79" s="3">
        <v>2</v>
      </c>
      <c r="B79" s="3">
        <v>5331</v>
      </c>
      <c r="C79" s="3">
        <f>IFERROR((VLOOKUP(B79,INSCRITOS!A:B,2,0)),"")</f>
        <v>101938</v>
      </c>
      <c r="D79" s="3" t="str">
        <f>IFERROR((VLOOKUP(B79,INSCRITOS!A:C,3,0)),"")</f>
        <v>16-17 anos</v>
      </c>
      <c r="E79" s="4" t="str">
        <f>IFERROR((VLOOKUP(B79,INSCRITOS!A:D,4,0)),"")</f>
        <v>César Amândio</v>
      </c>
      <c r="F79" s="3" t="str">
        <f>IFERROR((VLOOKUP(B79,INSCRITOS!A:F,6,0)),"")</f>
        <v>M</v>
      </c>
      <c r="G79" s="4" t="str">
        <f>IFERROR((VLOOKUP(B79,INSCRITOS!A:H,8,0)),"")</f>
        <v>Lusitano - Setúbal</v>
      </c>
      <c r="H79" s="16">
        <v>1.832175925925926E-2</v>
      </c>
      <c r="I79" s="46">
        <v>99</v>
      </c>
    </row>
    <row r="80" spans="1:9" ht="18" customHeight="1" x14ac:dyDescent="0.25">
      <c r="A80" s="3">
        <v>3</v>
      </c>
      <c r="B80" s="3">
        <v>1826</v>
      </c>
      <c r="C80" s="3">
        <f>IFERROR((VLOOKUP(B80,INSCRITOS!A:B,2,0)),"")</f>
        <v>106836</v>
      </c>
      <c r="D80" s="3" t="str">
        <f>IFERROR((VLOOKUP(B80,INSCRITOS!A:C,3,0)),"")</f>
        <v>16-17 anos</v>
      </c>
      <c r="E80" s="4" t="str">
        <f>IFERROR((VLOOKUP(B80,INSCRITOS!A:D,4,0)),"")</f>
        <v>António Salvador</v>
      </c>
      <c r="F80" s="3" t="str">
        <f>IFERROR((VLOOKUP(B80,INSCRITOS!A:F,6,0)),"")</f>
        <v>M</v>
      </c>
      <c r="G80" s="4" t="str">
        <f>IFERROR((VLOOKUP(B80,INSCRITOS!A:H,8,0)),"")</f>
        <v>Escola Triatlo Palmela Desporto</v>
      </c>
      <c r="H80" s="16">
        <v>1.8761574074074073E-2</v>
      </c>
      <c r="I80" s="46">
        <v>98</v>
      </c>
    </row>
    <row r="81" spans="1:10" ht="18" customHeight="1" x14ac:dyDescent="0.25">
      <c r="A81" s="3">
        <v>4</v>
      </c>
      <c r="B81" s="3">
        <v>1875</v>
      </c>
      <c r="C81" s="3">
        <f>IFERROR((VLOOKUP(B81,INSCRITOS!A:B,2,0)),"")</f>
        <v>107488</v>
      </c>
      <c r="D81" s="3" t="str">
        <f>IFERROR((VLOOKUP(B81,INSCRITOS!A:C,3,0)),"")</f>
        <v>16-17 anos</v>
      </c>
      <c r="E81" s="4" t="str">
        <f>IFERROR((VLOOKUP(B81,INSCRITOS!A:D,4,0)),"")</f>
        <v>Gonçalo Neves</v>
      </c>
      <c r="F81" s="3" t="str">
        <f>IFERROR((VLOOKUP(B81,INSCRITOS!A:F,6,0)),"")</f>
        <v>M</v>
      </c>
      <c r="G81" s="4" t="str">
        <f>IFERROR((VLOOKUP(B81,INSCRITOS!A:H,8,0)),"")</f>
        <v>Escola Triatlo Palmela Desporto</v>
      </c>
      <c r="H81" s="16">
        <v>1.9953703703703706E-2</v>
      </c>
      <c r="I81" s="46">
        <v>97</v>
      </c>
    </row>
    <row r="82" spans="1:10" x14ac:dyDescent="0.25">
      <c r="A82" s="1"/>
      <c r="C82" s="1"/>
      <c r="D82" s="1"/>
      <c r="F82" s="1"/>
      <c r="H82" s="22"/>
      <c r="I82" s="48"/>
    </row>
    <row r="83" spans="1:10" x14ac:dyDescent="0.25">
      <c r="A83" s="9" t="s">
        <v>264</v>
      </c>
      <c r="B83" s="7"/>
      <c r="C83" s="9"/>
      <c r="D83" s="9"/>
      <c r="E83" s="9"/>
      <c r="F83" s="9"/>
      <c r="G83" s="9"/>
      <c r="I83" s="9"/>
    </row>
    <row r="84" spans="1:10" x14ac:dyDescent="0.25">
      <c r="A84" s="11" t="s">
        <v>13</v>
      </c>
      <c r="B84" s="11" t="s">
        <v>0</v>
      </c>
      <c r="C84" s="11" t="s">
        <v>1</v>
      </c>
      <c r="D84" s="11" t="s">
        <v>252</v>
      </c>
      <c r="E84" s="11" t="s">
        <v>3</v>
      </c>
      <c r="F84" s="11" t="s">
        <v>5</v>
      </c>
      <c r="G84" s="11" t="s">
        <v>7</v>
      </c>
      <c r="H84" s="13" t="s">
        <v>228</v>
      </c>
      <c r="I84" s="11" t="s">
        <v>14</v>
      </c>
    </row>
    <row r="85" spans="1:10" ht="18" customHeight="1" x14ac:dyDescent="0.25">
      <c r="A85" s="3">
        <v>1</v>
      </c>
      <c r="B85" s="25">
        <v>1873</v>
      </c>
      <c r="C85" s="3">
        <f>IFERROR((VLOOKUP(B85,INSCRITOS!A:B,2,0)),"")</f>
        <v>105828</v>
      </c>
      <c r="D85" s="3" t="str">
        <f>IFERROR((VLOOKUP(B85,INSCRITOS!A:C,3,0)),"")</f>
        <v>16-17 anos</v>
      </c>
      <c r="E85" s="4" t="str">
        <f>IFERROR((VLOOKUP(B85,INSCRITOS!A:D,4,0)),"")</f>
        <v>Diana Mira</v>
      </c>
      <c r="F85" s="3" t="str">
        <f>IFERROR((VLOOKUP(B85,INSCRITOS!A:F,6,0)),"")</f>
        <v>F</v>
      </c>
      <c r="G85" s="4" t="str">
        <f>IFERROR((VLOOKUP(B85,INSCRITOS!A:H,8,0)),"")</f>
        <v>Escola Triatlo Santo António Évora</v>
      </c>
      <c r="H85" s="16">
        <v>2.0231481481481482E-2</v>
      </c>
      <c r="I85" s="45">
        <v>100</v>
      </c>
      <c r="J85" s="32"/>
    </row>
    <row r="86" spans="1:10" ht="18" customHeight="1" x14ac:dyDescent="0.25">
      <c r="A86" s="3">
        <v>2</v>
      </c>
      <c r="B86" s="25">
        <v>1827</v>
      </c>
      <c r="C86" s="3">
        <f>IFERROR((VLOOKUP(B86,INSCRITOS!A:B,2,0)),"")</f>
        <v>104276</v>
      </c>
      <c r="D86" s="3" t="str">
        <f>IFERROR((VLOOKUP(B86,INSCRITOS!A:C,3,0)),"")</f>
        <v>16-17 anos</v>
      </c>
      <c r="E86" s="4" t="str">
        <f>IFERROR((VLOOKUP(B86,INSCRITOS!A:D,4,0)),"")</f>
        <v>Leonor Medronheira</v>
      </c>
      <c r="F86" s="3" t="str">
        <f>IFERROR((VLOOKUP(B86,INSCRITOS!A:F,6,0)),"")</f>
        <v>F</v>
      </c>
      <c r="G86" s="4" t="str">
        <f>IFERROR((VLOOKUP(B86,INSCRITOS!A:H,8,0)),"")</f>
        <v>Escola Triatlo Palmela Desporto</v>
      </c>
      <c r="H86" s="16">
        <v>2.2199074074074076E-2</v>
      </c>
      <c r="I86" s="46">
        <v>99</v>
      </c>
      <c r="J86" s="32"/>
    </row>
    <row r="87" spans="1:10" ht="18" customHeight="1" x14ac:dyDescent="0.25">
      <c r="A87" s="3">
        <v>3</v>
      </c>
      <c r="B87" s="25">
        <v>1816</v>
      </c>
      <c r="C87" s="3">
        <f>IFERROR((VLOOKUP(B87,INSCRITOS!A:B,2,0)),"")</f>
        <v>107075</v>
      </c>
      <c r="D87" s="3" t="str">
        <f>IFERROR((VLOOKUP(B87,INSCRITOS!A:C,3,0)),"")</f>
        <v>16-17 anos</v>
      </c>
      <c r="E87" s="4" t="str">
        <f>IFERROR((VLOOKUP(B87,INSCRITOS!A:D,4,0)),"")</f>
        <v>Matilde Pinto</v>
      </c>
      <c r="F87" s="3" t="str">
        <f>IFERROR((VLOOKUP(B87,INSCRITOS!A:F,6,0)),"")</f>
        <v>F</v>
      </c>
      <c r="G87" s="4" t="str">
        <f>IFERROR((VLOOKUP(B87,INSCRITOS!A:H,8,0)),"")</f>
        <v>Escola Triatlo Palmela Desporto</v>
      </c>
      <c r="H87" s="16">
        <v>2.6678240740740738E-2</v>
      </c>
      <c r="I87" s="46">
        <v>98</v>
      </c>
      <c r="J87" s="32"/>
    </row>
    <row r="88" spans="1:10" x14ac:dyDescent="0.25">
      <c r="H88" s="22"/>
    </row>
    <row r="89" spans="1:10" x14ac:dyDescent="0.25">
      <c r="D89" s="87" t="s">
        <v>15</v>
      </c>
      <c r="E89" s="88"/>
      <c r="F89" s="89"/>
    </row>
    <row r="90" spans="1:10" x14ac:dyDescent="0.25">
      <c r="D90" s="23" t="s">
        <v>13</v>
      </c>
      <c r="E90" s="24" t="s">
        <v>7</v>
      </c>
      <c r="F90" s="23" t="s">
        <v>14</v>
      </c>
    </row>
    <row r="91" spans="1:10" x14ac:dyDescent="0.25">
      <c r="D91" s="25">
        <v>1</v>
      </c>
      <c r="E91" s="26" t="s">
        <v>268</v>
      </c>
      <c r="F91" s="27">
        <v>1551</v>
      </c>
    </row>
    <row r="92" spans="1:10" x14ac:dyDescent="0.25">
      <c r="D92" s="25">
        <v>2</v>
      </c>
      <c r="E92" s="4" t="s">
        <v>302</v>
      </c>
      <c r="F92" s="27">
        <v>1066</v>
      </c>
    </row>
    <row r="93" spans="1:10" x14ac:dyDescent="0.25">
      <c r="D93" s="25">
        <v>3</v>
      </c>
      <c r="E93" s="26" t="s">
        <v>315</v>
      </c>
      <c r="F93" s="27">
        <v>988</v>
      </c>
    </row>
    <row r="94" spans="1:10" x14ac:dyDescent="0.25">
      <c r="D94" s="25">
        <v>4</v>
      </c>
      <c r="E94" s="26" t="s">
        <v>285</v>
      </c>
      <c r="F94" s="27">
        <v>965</v>
      </c>
    </row>
    <row r="95" spans="1:10" x14ac:dyDescent="0.25">
      <c r="D95" s="25">
        <v>5</v>
      </c>
      <c r="E95" s="26" t="s">
        <v>336</v>
      </c>
      <c r="F95" s="27">
        <v>280</v>
      </c>
    </row>
  </sheetData>
  <sortState ref="G116:H120">
    <sortCondition descending="1" ref="H116:H120"/>
  </sortState>
  <mergeCells count="1">
    <mergeCell ref="D89:F89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portrait" horizontalDpi="300" verticalDpi="300"/>
  <rowBreaks count="3" manualBreakCount="3">
    <brk id="22" max="16383" man="1"/>
    <brk id="41" max="16383" man="1"/>
    <brk id="7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B14" sqref="B14"/>
    </sheetView>
  </sheetViews>
  <sheetFormatPr defaultRowHeight="15" x14ac:dyDescent="0.25"/>
  <cols>
    <col min="1" max="1" width="9.5703125" customWidth="1"/>
    <col min="2" max="2" width="31.5703125" bestFit="1" customWidth="1"/>
    <col min="6" max="6" width="27.85546875" customWidth="1"/>
  </cols>
  <sheetData>
    <row r="1" spans="1:7" ht="15.75" x14ac:dyDescent="0.25">
      <c r="A1" s="49" t="s">
        <v>266</v>
      </c>
      <c r="B1" s="50"/>
      <c r="C1" s="50"/>
      <c r="D1" s="51"/>
      <c r="E1" s="52"/>
      <c r="F1" s="53"/>
      <c r="G1" s="31"/>
    </row>
    <row r="2" spans="1:7" ht="15.75" x14ac:dyDescent="0.25">
      <c r="A2" s="54" t="s">
        <v>265</v>
      </c>
      <c r="B2" s="50"/>
      <c r="C2" s="50"/>
      <c r="D2" s="51"/>
      <c r="E2" s="52"/>
      <c r="F2" s="53"/>
      <c r="G2" s="31"/>
    </row>
    <row r="3" spans="1:7" ht="15.75" x14ac:dyDescent="0.25">
      <c r="A3" s="28"/>
      <c r="B3" s="28"/>
      <c r="C3" s="28"/>
    </row>
    <row r="4" spans="1:7" ht="15.75" x14ac:dyDescent="0.25">
      <c r="A4" s="90" t="s">
        <v>15</v>
      </c>
      <c r="B4" s="90"/>
      <c r="C4" s="90"/>
    </row>
    <row r="5" spans="1:7" ht="15.75" x14ac:dyDescent="0.25">
      <c r="A5" s="23" t="s">
        <v>13</v>
      </c>
      <c r="B5" s="24" t="s">
        <v>7</v>
      </c>
      <c r="C5" s="23" t="s">
        <v>14</v>
      </c>
    </row>
    <row r="6" spans="1:7" x14ac:dyDescent="0.25">
      <c r="A6" s="25">
        <v>1</v>
      </c>
      <c r="B6" s="26" t="s">
        <v>268</v>
      </c>
      <c r="C6" s="27">
        <f>SUMIF('Escalões Jov'!G:G,'Clubes Jov'!B6,'Escalões Jov'!I:I)</f>
        <v>1551</v>
      </c>
    </row>
    <row r="7" spans="1:7" x14ac:dyDescent="0.25">
      <c r="A7" s="25">
        <v>2</v>
      </c>
      <c r="B7" s="4" t="s">
        <v>302</v>
      </c>
      <c r="C7" s="27">
        <f>SUMIF('Escalões Jov'!G:G,'Clubes Jov'!B7,'Escalões Jov'!I:I)</f>
        <v>1066</v>
      </c>
    </row>
    <row r="8" spans="1:7" x14ac:dyDescent="0.25">
      <c r="A8" s="25">
        <v>3</v>
      </c>
      <c r="B8" s="26" t="s">
        <v>315</v>
      </c>
      <c r="C8" s="27">
        <f>SUMIF('Escalões Jov'!G:G,'Clubes Jov'!B8,'Escalões Jov'!I:I)</f>
        <v>988</v>
      </c>
    </row>
    <row r="9" spans="1:7" x14ac:dyDescent="0.25">
      <c r="A9" s="25">
        <v>4</v>
      </c>
      <c r="B9" s="26" t="s">
        <v>285</v>
      </c>
      <c r="C9" s="27">
        <f>SUMIF('Escalões Jov'!G:G,'Clubes Jov'!B9,'Escalões Jov'!I:I)</f>
        <v>965</v>
      </c>
    </row>
    <row r="10" spans="1:7" x14ac:dyDescent="0.25">
      <c r="A10" s="25">
        <v>5</v>
      </c>
      <c r="B10" s="26" t="s">
        <v>336</v>
      </c>
      <c r="C10" s="27">
        <f>SUMIF('Escalões Jov'!G:G,'Clubes Jov'!B10,'Escalões Jov'!I:I)</f>
        <v>280</v>
      </c>
    </row>
  </sheetData>
  <mergeCells count="1">
    <mergeCell ref="A4:C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B2" sqref="B2:B19"/>
    </sheetView>
  </sheetViews>
  <sheetFormatPr defaultRowHeight="15" x14ac:dyDescent="0.25"/>
  <cols>
    <col min="2" max="2" width="9.140625" style="40"/>
  </cols>
  <sheetData>
    <row r="1" spans="1:2" x14ac:dyDescent="0.25">
      <c r="A1" s="29"/>
      <c r="B1" s="30" t="s">
        <v>16</v>
      </c>
    </row>
    <row r="2" spans="1:2" x14ac:dyDescent="0.25">
      <c r="A2" s="29" t="s">
        <v>17</v>
      </c>
      <c r="B2" s="45">
        <v>100</v>
      </c>
    </row>
    <row r="3" spans="1:2" x14ac:dyDescent="0.25">
      <c r="A3" s="29" t="s">
        <v>18</v>
      </c>
      <c r="B3" s="46">
        <v>99</v>
      </c>
    </row>
    <row r="4" spans="1:2" x14ac:dyDescent="0.25">
      <c r="A4" s="29" t="s">
        <v>19</v>
      </c>
      <c r="B4" s="46">
        <v>98</v>
      </c>
    </row>
    <row r="5" spans="1:2" x14ac:dyDescent="0.25">
      <c r="A5" s="29" t="s">
        <v>20</v>
      </c>
      <c r="B5" s="45">
        <v>97</v>
      </c>
    </row>
    <row r="6" spans="1:2" x14ac:dyDescent="0.25">
      <c r="A6" s="29" t="s">
        <v>21</v>
      </c>
      <c r="B6" s="46">
        <v>96</v>
      </c>
    </row>
    <row r="7" spans="1:2" x14ac:dyDescent="0.25">
      <c r="A7" s="29" t="s">
        <v>22</v>
      </c>
      <c r="B7" s="46">
        <v>95</v>
      </c>
    </row>
    <row r="8" spans="1:2" x14ac:dyDescent="0.25">
      <c r="A8" s="29" t="s">
        <v>23</v>
      </c>
      <c r="B8" s="45">
        <v>94</v>
      </c>
    </row>
    <row r="9" spans="1:2" x14ac:dyDescent="0.25">
      <c r="A9" s="29" t="s">
        <v>24</v>
      </c>
      <c r="B9" s="46">
        <v>93</v>
      </c>
    </row>
    <row r="10" spans="1:2" x14ac:dyDescent="0.25">
      <c r="A10" s="29" t="s">
        <v>25</v>
      </c>
      <c r="B10" s="46">
        <v>92</v>
      </c>
    </row>
    <row r="11" spans="1:2" x14ac:dyDescent="0.25">
      <c r="A11" s="29" t="s">
        <v>26</v>
      </c>
      <c r="B11" s="45">
        <v>91</v>
      </c>
    </row>
    <row r="12" spans="1:2" x14ac:dyDescent="0.25">
      <c r="A12" s="29" t="s">
        <v>27</v>
      </c>
      <c r="B12" s="46">
        <v>90</v>
      </c>
    </row>
    <row r="13" spans="1:2" x14ac:dyDescent="0.25">
      <c r="A13" s="29" t="s">
        <v>28</v>
      </c>
      <c r="B13" s="46">
        <v>89</v>
      </c>
    </row>
    <row r="14" spans="1:2" x14ac:dyDescent="0.25">
      <c r="A14" s="29" t="s">
        <v>29</v>
      </c>
      <c r="B14" s="45">
        <v>88</v>
      </c>
    </row>
    <row r="15" spans="1:2" x14ac:dyDescent="0.25">
      <c r="A15" s="29" t="s">
        <v>30</v>
      </c>
      <c r="B15" s="46">
        <v>87</v>
      </c>
    </row>
    <row r="16" spans="1:2" x14ac:dyDescent="0.25">
      <c r="A16" s="29" t="s">
        <v>31</v>
      </c>
      <c r="B16" s="46">
        <v>86</v>
      </c>
    </row>
    <row r="17" spans="1:2" x14ac:dyDescent="0.25">
      <c r="A17" s="29" t="s">
        <v>32</v>
      </c>
      <c r="B17" s="45">
        <v>85</v>
      </c>
    </row>
    <row r="18" spans="1:2" x14ac:dyDescent="0.25">
      <c r="A18" s="29" t="s">
        <v>33</v>
      </c>
      <c r="B18" s="46">
        <v>84</v>
      </c>
    </row>
    <row r="19" spans="1:2" x14ac:dyDescent="0.25">
      <c r="A19" s="29" t="s">
        <v>34</v>
      </c>
      <c r="B19" s="46">
        <v>83</v>
      </c>
    </row>
    <row r="20" spans="1:2" x14ac:dyDescent="0.25">
      <c r="A20" s="29" t="s">
        <v>35</v>
      </c>
      <c r="B20" s="45">
        <v>82</v>
      </c>
    </row>
    <row r="21" spans="1:2" x14ac:dyDescent="0.25">
      <c r="A21" s="29" t="s">
        <v>36</v>
      </c>
      <c r="B21" s="46">
        <v>81</v>
      </c>
    </row>
    <row r="22" spans="1:2" x14ac:dyDescent="0.25">
      <c r="A22" s="29" t="s">
        <v>37</v>
      </c>
      <c r="B22" s="46">
        <v>80</v>
      </c>
    </row>
    <row r="23" spans="1:2" x14ac:dyDescent="0.25">
      <c r="A23" s="29" t="s">
        <v>38</v>
      </c>
      <c r="B23" s="45">
        <v>79</v>
      </c>
    </row>
    <row r="24" spans="1:2" x14ac:dyDescent="0.25">
      <c r="A24" s="29" t="s">
        <v>39</v>
      </c>
      <c r="B24" s="46">
        <v>78</v>
      </c>
    </row>
    <row r="25" spans="1:2" x14ac:dyDescent="0.25">
      <c r="A25" s="29" t="s">
        <v>40</v>
      </c>
      <c r="B25" s="46">
        <v>77</v>
      </c>
    </row>
    <row r="26" spans="1:2" x14ac:dyDescent="0.25">
      <c r="A26" s="29" t="s">
        <v>41</v>
      </c>
      <c r="B26" s="45">
        <v>76</v>
      </c>
    </row>
    <row r="27" spans="1:2" x14ac:dyDescent="0.25">
      <c r="A27" s="29" t="s">
        <v>42</v>
      </c>
      <c r="B27" s="46">
        <v>75</v>
      </c>
    </row>
    <row r="28" spans="1:2" x14ac:dyDescent="0.25">
      <c r="A28" s="29" t="s">
        <v>43</v>
      </c>
      <c r="B28" s="46">
        <v>74</v>
      </c>
    </row>
    <row r="29" spans="1:2" x14ac:dyDescent="0.25">
      <c r="A29" s="29" t="s">
        <v>44</v>
      </c>
      <c r="B29" s="45">
        <v>73</v>
      </c>
    </row>
    <row r="30" spans="1:2" x14ac:dyDescent="0.25">
      <c r="A30" s="29" t="s">
        <v>45</v>
      </c>
      <c r="B30" s="46">
        <v>72</v>
      </c>
    </row>
    <row r="31" spans="1:2" x14ac:dyDescent="0.25">
      <c r="A31" s="29" t="s">
        <v>46</v>
      </c>
      <c r="B31" s="46">
        <v>71</v>
      </c>
    </row>
    <row r="32" spans="1:2" x14ac:dyDescent="0.25">
      <c r="A32" s="29" t="s">
        <v>47</v>
      </c>
      <c r="B32" s="45">
        <v>70</v>
      </c>
    </row>
    <row r="33" spans="1:2" x14ac:dyDescent="0.25">
      <c r="A33" s="29" t="s">
        <v>48</v>
      </c>
      <c r="B33" s="46">
        <v>69</v>
      </c>
    </row>
    <row r="34" spans="1:2" x14ac:dyDescent="0.25">
      <c r="A34" s="29" t="s">
        <v>49</v>
      </c>
      <c r="B34" s="46">
        <v>68</v>
      </c>
    </row>
    <row r="35" spans="1:2" x14ac:dyDescent="0.25">
      <c r="A35" s="29" t="s">
        <v>50</v>
      </c>
      <c r="B35" s="45">
        <v>67</v>
      </c>
    </row>
    <row r="36" spans="1:2" x14ac:dyDescent="0.25">
      <c r="A36" s="29" t="s">
        <v>51</v>
      </c>
      <c r="B36" s="46">
        <v>66</v>
      </c>
    </row>
    <row r="37" spans="1:2" x14ac:dyDescent="0.25">
      <c r="A37" s="29" t="s">
        <v>52</v>
      </c>
      <c r="B37" s="46">
        <v>65</v>
      </c>
    </row>
    <row r="38" spans="1:2" x14ac:dyDescent="0.25">
      <c r="A38" s="29" t="s">
        <v>53</v>
      </c>
      <c r="B38" s="45">
        <v>64</v>
      </c>
    </row>
    <row r="39" spans="1:2" x14ac:dyDescent="0.25">
      <c r="A39" s="29" t="s">
        <v>54</v>
      </c>
      <c r="B39" s="46">
        <v>63</v>
      </c>
    </row>
    <row r="40" spans="1:2" x14ac:dyDescent="0.25">
      <c r="A40" s="29" t="s">
        <v>55</v>
      </c>
      <c r="B40" s="46">
        <v>62</v>
      </c>
    </row>
    <row r="41" spans="1:2" x14ac:dyDescent="0.25">
      <c r="A41" s="29" t="s">
        <v>56</v>
      </c>
      <c r="B41" s="45">
        <v>61</v>
      </c>
    </row>
    <row r="42" spans="1:2" x14ac:dyDescent="0.25">
      <c r="A42" s="29" t="s">
        <v>57</v>
      </c>
      <c r="B42" s="46">
        <v>60</v>
      </c>
    </row>
    <row r="43" spans="1:2" x14ac:dyDescent="0.25">
      <c r="A43" s="29" t="s">
        <v>58</v>
      </c>
      <c r="B43" s="46">
        <v>59</v>
      </c>
    </row>
    <row r="44" spans="1:2" x14ac:dyDescent="0.25">
      <c r="A44" s="29" t="s">
        <v>59</v>
      </c>
      <c r="B44" s="45">
        <v>58</v>
      </c>
    </row>
    <row r="45" spans="1:2" x14ac:dyDescent="0.25">
      <c r="A45" s="29" t="s">
        <v>60</v>
      </c>
      <c r="B45" s="46">
        <v>57</v>
      </c>
    </row>
    <row r="46" spans="1:2" x14ac:dyDescent="0.25">
      <c r="A46" s="29" t="s">
        <v>61</v>
      </c>
      <c r="B46" s="46">
        <v>56</v>
      </c>
    </row>
    <row r="47" spans="1:2" x14ac:dyDescent="0.25">
      <c r="A47" s="29" t="s">
        <v>62</v>
      </c>
      <c r="B47" s="45">
        <v>55</v>
      </c>
    </row>
    <row r="48" spans="1:2" x14ac:dyDescent="0.25">
      <c r="A48" s="29" t="s">
        <v>63</v>
      </c>
      <c r="B48" s="46">
        <v>54</v>
      </c>
    </row>
    <row r="49" spans="1:2" x14ac:dyDescent="0.25">
      <c r="A49" s="29" t="s">
        <v>64</v>
      </c>
      <c r="B49" s="46">
        <v>53</v>
      </c>
    </row>
    <row r="50" spans="1:2" x14ac:dyDescent="0.25">
      <c r="A50" s="29" t="s">
        <v>65</v>
      </c>
      <c r="B50" s="45">
        <v>52</v>
      </c>
    </row>
    <row r="51" spans="1:2" x14ac:dyDescent="0.25">
      <c r="A51" s="29" t="s">
        <v>66</v>
      </c>
      <c r="B51" s="46">
        <v>51</v>
      </c>
    </row>
    <row r="52" spans="1:2" x14ac:dyDescent="0.25">
      <c r="A52" s="29" t="s">
        <v>67</v>
      </c>
      <c r="B52" s="46">
        <v>50</v>
      </c>
    </row>
    <row r="53" spans="1:2" x14ac:dyDescent="0.25">
      <c r="A53" s="29" t="s">
        <v>68</v>
      </c>
      <c r="B53" s="45">
        <v>49</v>
      </c>
    </row>
    <row r="54" spans="1:2" x14ac:dyDescent="0.25">
      <c r="A54" s="29" t="s">
        <v>69</v>
      </c>
      <c r="B54" s="46">
        <v>48</v>
      </c>
    </row>
    <row r="55" spans="1:2" x14ac:dyDescent="0.25">
      <c r="A55" s="29" t="s">
        <v>70</v>
      </c>
      <c r="B55" s="46">
        <v>47</v>
      </c>
    </row>
    <row r="56" spans="1:2" x14ac:dyDescent="0.25">
      <c r="A56" s="29" t="s">
        <v>71</v>
      </c>
      <c r="B56" s="45">
        <v>46</v>
      </c>
    </row>
    <row r="57" spans="1:2" x14ac:dyDescent="0.25">
      <c r="A57" s="29" t="s">
        <v>72</v>
      </c>
      <c r="B57" s="46">
        <v>45</v>
      </c>
    </row>
    <row r="58" spans="1:2" x14ac:dyDescent="0.25">
      <c r="A58" s="29" t="s">
        <v>73</v>
      </c>
      <c r="B58" s="46">
        <v>44</v>
      </c>
    </row>
    <row r="59" spans="1:2" x14ac:dyDescent="0.25">
      <c r="A59" s="29" t="s">
        <v>74</v>
      </c>
      <c r="B59" s="45">
        <v>43</v>
      </c>
    </row>
    <row r="60" spans="1:2" x14ac:dyDescent="0.25">
      <c r="A60" s="29" t="s">
        <v>75</v>
      </c>
      <c r="B60" s="46">
        <v>42</v>
      </c>
    </row>
    <row r="61" spans="1:2" x14ac:dyDescent="0.25">
      <c r="A61" s="29" t="s">
        <v>76</v>
      </c>
      <c r="B61" s="46">
        <v>41</v>
      </c>
    </row>
    <row r="62" spans="1:2" x14ac:dyDescent="0.25">
      <c r="A62" s="29" t="s">
        <v>77</v>
      </c>
      <c r="B62" s="45">
        <v>40</v>
      </c>
    </row>
    <row r="63" spans="1:2" x14ac:dyDescent="0.25">
      <c r="A63" s="29" t="s">
        <v>78</v>
      </c>
      <c r="B63" s="46">
        <v>39</v>
      </c>
    </row>
    <row r="64" spans="1:2" x14ac:dyDescent="0.25">
      <c r="A64" s="29" t="s">
        <v>79</v>
      </c>
      <c r="B64" s="46">
        <v>38</v>
      </c>
    </row>
    <row r="65" spans="1:2" x14ac:dyDescent="0.25">
      <c r="A65" s="29" t="s">
        <v>80</v>
      </c>
      <c r="B65" s="45">
        <v>37</v>
      </c>
    </row>
    <row r="66" spans="1:2" x14ac:dyDescent="0.25">
      <c r="A66" s="29" t="s">
        <v>81</v>
      </c>
      <c r="B66" s="46">
        <v>36</v>
      </c>
    </row>
    <row r="67" spans="1:2" x14ac:dyDescent="0.25">
      <c r="A67" s="29" t="s">
        <v>82</v>
      </c>
      <c r="B67" s="46">
        <v>35</v>
      </c>
    </row>
    <row r="68" spans="1:2" x14ac:dyDescent="0.25">
      <c r="A68" s="29" t="s">
        <v>83</v>
      </c>
      <c r="B68" s="45">
        <v>34</v>
      </c>
    </row>
    <row r="69" spans="1:2" x14ac:dyDescent="0.25">
      <c r="A69" s="29" t="s">
        <v>84</v>
      </c>
      <c r="B69" s="46">
        <v>33</v>
      </c>
    </row>
    <row r="70" spans="1:2" x14ac:dyDescent="0.25">
      <c r="A70" s="29" t="s">
        <v>85</v>
      </c>
      <c r="B70" s="46">
        <v>32</v>
      </c>
    </row>
    <row r="71" spans="1:2" x14ac:dyDescent="0.25">
      <c r="A71" s="29" t="s">
        <v>86</v>
      </c>
      <c r="B71" s="45">
        <v>31</v>
      </c>
    </row>
    <row r="72" spans="1:2" x14ac:dyDescent="0.25">
      <c r="A72" s="29" t="s">
        <v>87</v>
      </c>
      <c r="B72" s="46">
        <v>30</v>
      </c>
    </row>
    <row r="73" spans="1:2" x14ac:dyDescent="0.25">
      <c r="A73" s="29" t="s">
        <v>88</v>
      </c>
      <c r="B73" s="46">
        <v>29</v>
      </c>
    </row>
    <row r="74" spans="1:2" x14ac:dyDescent="0.25">
      <c r="A74" s="29" t="s">
        <v>89</v>
      </c>
      <c r="B74" s="45">
        <v>28</v>
      </c>
    </row>
    <row r="75" spans="1:2" x14ac:dyDescent="0.25">
      <c r="A75" s="29" t="s">
        <v>90</v>
      </c>
      <c r="B75" s="46">
        <v>27</v>
      </c>
    </row>
    <row r="76" spans="1:2" x14ac:dyDescent="0.25">
      <c r="A76" s="29" t="s">
        <v>91</v>
      </c>
      <c r="B76" s="46">
        <v>26</v>
      </c>
    </row>
    <row r="77" spans="1:2" x14ac:dyDescent="0.25">
      <c r="A77" s="29" t="s">
        <v>92</v>
      </c>
      <c r="B77" s="45">
        <v>25</v>
      </c>
    </row>
    <row r="78" spans="1:2" x14ac:dyDescent="0.25">
      <c r="A78" s="29" t="s">
        <v>93</v>
      </c>
      <c r="B78" s="46">
        <v>24</v>
      </c>
    </row>
    <row r="79" spans="1:2" x14ac:dyDescent="0.25">
      <c r="A79" s="29" t="s">
        <v>94</v>
      </c>
      <c r="B79" s="46">
        <v>23</v>
      </c>
    </row>
    <row r="80" spans="1:2" x14ac:dyDescent="0.25">
      <c r="A80" s="29" t="s">
        <v>95</v>
      </c>
      <c r="B80" s="45">
        <v>22</v>
      </c>
    </row>
    <row r="81" spans="1:2" x14ac:dyDescent="0.25">
      <c r="A81" s="29" t="s">
        <v>96</v>
      </c>
      <c r="B81" s="46">
        <v>21</v>
      </c>
    </row>
    <row r="82" spans="1:2" x14ac:dyDescent="0.25">
      <c r="A82" s="29" t="s">
        <v>97</v>
      </c>
      <c r="B82" s="46">
        <v>20</v>
      </c>
    </row>
    <row r="83" spans="1:2" x14ac:dyDescent="0.25">
      <c r="A83" s="29" t="s">
        <v>98</v>
      </c>
      <c r="B83" s="45">
        <v>19</v>
      </c>
    </row>
    <row r="84" spans="1:2" x14ac:dyDescent="0.25">
      <c r="A84" s="29" t="s">
        <v>99</v>
      </c>
      <c r="B84" s="46">
        <v>18</v>
      </c>
    </row>
    <row r="85" spans="1:2" x14ac:dyDescent="0.25">
      <c r="A85" s="29" t="s">
        <v>100</v>
      </c>
      <c r="B85" s="46">
        <v>17</v>
      </c>
    </row>
    <row r="86" spans="1:2" x14ac:dyDescent="0.25">
      <c r="A86" s="29" t="s">
        <v>101</v>
      </c>
      <c r="B86" s="45">
        <v>16</v>
      </c>
    </row>
    <row r="87" spans="1:2" x14ac:dyDescent="0.25">
      <c r="A87" s="29" t="s">
        <v>102</v>
      </c>
      <c r="B87" s="46">
        <v>15</v>
      </c>
    </row>
    <row r="88" spans="1:2" x14ac:dyDescent="0.25">
      <c r="A88" s="29" t="s">
        <v>103</v>
      </c>
      <c r="B88" s="46">
        <v>14</v>
      </c>
    </row>
    <row r="89" spans="1:2" x14ac:dyDescent="0.25">
      <c r="A89" s="29" t="s">
        <v>104</v>
      </c>
      <c r="B89" s="45">
        <v>13</v>
      </c>
    </row>
    <row r="90" spans="1:2" x14ac:dyDescent="0.25">
      <c r="A90" s="29" t="s">
        <v>105</v>
      </c>
      <c r="B90" s="46">
        <v>12</v>
      </c>
    </row>
    <row r="91" spans="1:2" x14ac:dyDescent="0.25">
      <c r="A91" s="29" t="s">
        <v>106</v>
      </c>
      <c r="B91" s="46">
        <v>11</v>
      </c>
    </row>
    <row r="92" spans="1:2" x14ac:dyDescent="0.25">
      <c r="A92" s="29" t="s">
        <v>107</v>
      </c>
      <c r="B92" s="45">
        <v>10</v>
      </c>
    </row>
    <row r="93" spans="1:2" x14ac:dyDescent="0.25">
      <c r="A93" s="29" t="s">
        <v>108</v>
      </c>
      <c r="B93" s="46">
        <v>9</v>
      </c>
    </row>
    <row r="94" spans="1:2" x14ac:dyDescent="0.25">
      <c r="A94" s="29" t="s">
        <v>109</v>
      </c>
      <c r="B94" s="46">
        <v>8</v>
      </c>
    </row>
    <row r="95" spans="1:2" x14ac:dyDescent="0.25">
      <c r="A95" s="29" t="s">
        <v>110</v>
      </c>
      <c r="B95" s="45">
        <v>7</v>
      </c>
    </row>
    <row r="96" spans="1:2" x14ac:dyDescent="0.25">
      <c r="A96" s="29" t="s">
        <v>111</v>
      </c>
      <c r="B96" s="46">
        <v>6</v>
      </c>
    </row>
    <row r="97" spans="1:2" x14ac:dyDescent="0.25">
      <c r="A97" s="29" t="s">
        <v>112</v>
      </c>
      <c r="B97" s="46">
        <v>5</v>
      </c>
    </row>
    <row r="98" spans="1:2" x14ac:dyDescent="0.25">
      <c r="A98" s="29" t="s">
        <v>113</v>
      </c>
      <c r="B98" s="45">
        <v>4</v>
      </c>
    </row>
    <row r="99" spans="1:2" x14ac:dyDescent="0.25">
      <c r="A99" s="29" t="s">
        <v>114</v>
      </c>
      <c r="B99" s="46">
        <v>3</v>
      </c>
    </row>
    <row r="100" spans="1:2" x14ac:dyDescent="0.25">
      <c r="A100" s="29" t="s">
        <v>115</v>
      </c>
      <c r="B100" s="46">
        <v>2</v>
      </c>
    </row>
    <row r="101" spans="1:2" x14ac:dyDescent="0.25">
      <c r="A101" s="29" t="s">
        <v>116</v>
      </c>
      <c r="B101" s="47">
        <v>1</v>
      </c>
    </row>
    <row r="102" spans="1:2" x14ac:dyDescent="0.25">
      <c r="A102" s="29" t="s">
        <v>117</v>
      </c>
      <c r="B102" s="47">
        <v>1</v>
      </c>
    </row>
    <row r="103" spans="1:2" x14ac:dyDescent="0.25">
      <c r="A103" s="29" t="s">
        <v>118</v>
      </c>
      <c r="B103" s="47">
        <v>1</v>
      </c>
    </row>
    <row r="104" spans="1:2" x14ac:dyDescent="0.25">
      <c r="A104" s="29" t="s">
        <v>119</v>
      </c>
      <c r="B104" s="47">
        <v>1</v>
      </c>
    </row>
    <row r="105" spans="1:2" x14ac:dyDescent="0.25">
      <c r="A105" s="29" t="s">
        <v>120</v>
      </c>
      <c r="B105" s="47">
        <v>1</v>
      </c>
    </row>
    <row r="106" spans="1:2" x14ac:dyDescent="0.25">
      <c r="A106" s="29" t="s">
        <v>121</v>
      </c>
      <c r="B106" s="47">
        <v>1</v>
      </c>
    </row>
    <row r="107" spans="1:2" x14ac:dyDescent="0.25">
      <c r="A107" s="29" t="s">
        <v>122</v>
      </c>
      <c r="B107" s="47">
        <v>1</v>
      </c>
    </row>
    <row r="108" spans="1:2" x14ac:dyDescent="0.25">
      <c r="A108" s="29" t="s">
        <v>123</v>
      </c>
      <c r="B108" s="47">
        <v>1</v>
      </c>
    </row>
    <row r="109" spans="1:2" x14ac:dyDescent="0.25">
      <c r="A109" s="29" t="s">
        <v>124</v>
      </c>
      <c r="B109" s="47">
        <v>1</v>
      </c>
    </row>
    <row r="110" spans="1:2" x14ac:dyDescent="0.25">
      <c r="A110" s="29" t="s">
        <v>125</v>
      </c>
      <c r="B110" s="47">
        <v>1</v>
      </c>
    </row>
    <row r="111" spans="1:2" x14ac:dyDescent="0.25">
      <c r="A111" s="29" t="s">
        <v>126</v>
      </c>
      <c r="B111" s="47">
        <v>1</v>
      </c>
    </row>
    <row r="112" spans="1:2" x14ac:dyDescent="0.25">
      <c r="A112" s="29" t="s">
        <v>127</v>
      </c>
      <c r="B112" s="47">
        <v>1</v>
      </c>
    </row>
    <row r="113" spans="1:2" x14ac:dyDescent="0.25">
      <c r="A113" s="29" t="s">
        <v>128</v>
      </c>
      <c r="B113" s="47">
        <v>1</v>
      </c>
    </row>
    <row r="114" spans="1:2" x14ac:dyDescent="0.25">
      <c r="A114" s="29" t="s">
        <v>129</v>
      </c>
      <c r="B114" s="47">
        <v>1</v>
      </c>
    </row>
    <row r="115" spans="1:2" x14ac:dyDescent="0.25">
      <c r="A115" s="29" t="s">
        <v>130</v>
      </c>
      <c r="B115" s="47">
        <v>1</v>
      </c>
    </row>
    <row r="116" spans="1:2" x14ac:dyDescent="0.25">
      <c r="A116" s="29" t="s">
        <v>131</v>
      </c>
      <c r="B116" s="47">
        <v>1</v>
      </c>
    </row>
    <row r="117" spans="1:2" x14ac:dyDescent="0.25">
      <c r="A117" s="29" t="s">
        <v>132</v>
      </c>
      <c r="B117" s="47">
        <v>1</v>
      </c>
    </row>
    <row r="118" spans="1:2" x14ac:dyDescent="0.25">
      <c r="A118" s="29" t="s">
        <v>133</v>
      </c>
      <c r="B118" s="47">
        <v>1</v>
      </c>
    </row>
    <row r="119" spans="1:2" x14ac:dyDescent="0.25">
      <c r="A119" s="29" t="s">
        <v>134</v>
      </c>
      <c r="B119" s="47">
        <v>1</v>
      </c>
    </row>
    <row r="120" spans="1:2" x14ac:dyDescent="0.25">
      <c r="A120" s="29" t="s">
        <v>135</v>
      </c>
      <c r="B120" s="47">
        <v>1</v>
      </c>
    </row>
    <row r="121" spans="1:2" x14ac:dyDescent="0.25">
      <c r="A121" s="29" t="s">
        <v>136</v>
      </c>
      <c r="B121" s="47">
        <v>1</v>
      </c>
    </row>
    <row r="122" spans="1:2" x14ac:dyDescent="0.25">
      <c r="A122" s="29" t="s">
        <v>137</v>
      </c>
      <c r="B122" s="47">
        <v>1</v>
      </c>
    </row>
    <row r="123" spans="1:2" x14ac:dyDescent="0.25">
      <c r="A123" s="29" t="s">
        <v>138</v>
      </c>
      <c r="B123" s="47">
        <v>1</v>
      </c>
    </row>
    <row r="124" spans="1:2" x14ac:dyDescent="0.25">
      <c r="A124" s="29" t="s">
        <v>139</v>
      </c>
      <c r="B124" s="47">
        <v>1</v>
      </c>
    </row>
    <row r="125" spans="1:2" x14ac:dyDescent="0.25">
      <c r="A125" s="29" t="s">
        <v>140</v>
      </c>
      <c r="B125" s="47">
        <v>1</v>
      </c>
    </row>
    <row r="126" spans="1:2" x14ac:dyDescent="0.25">
      <c r="A126" s="29" t="s">
        <v>141</v>
      </c>
      <c r="B126" s="47">
        <v>1</v>
      </c>
    </row>
    <row r="127" spans="1:2" x14ac:dyDescent="0.25">
      <c r="A127" s="29" t="s">
        <v>142</v>
      </c>
      <c r="B127" s="47">
        <v>1</v>
      </c>
    </row>
    <row r="128" spans="1:2" x14ac:dyDescent="0.25">
      <c r="A128" s="29" t="s">
        <v>143</v>
      </c>
      <c r="B128" s="47">
        <v>1</v>
      </c>
    </row>
    <row r="129" spans="1:2" x14ac:dyDescent="0.25">
      <c r="A129" s="29" t="s">
        <v>144</v>
      </c>
      <c r="B129" s="47">
        <v>1</v>
      </c>
    </row>
    <row r="130" spans="1:2" x14ac:dyDescent="0.25">
      <c r="A130" s="29" t="s">
        <v>145</v>
      </c>
      <c r="B130" s="47">
        <v>1</v>
      </c>
    </row>
    <row r="131" spans="1:2" x14ac:dyDescent="0.25">
      <c r="A131" s="29" t="s">
        <v>146</v>
      </c>
      <c r="B131" s="47">
        <v>1</v>
      </c>
    </row>
    <row r="132" spans="1:2" x14ac:dyDescent="0.25">
      <c r="A132" s="29" t="s">
        <v>147</v>
      </c>
      <c r="B132" s="47">
        <v>1</v>
      </c>
    </row>
    <row r="133" spans="1:2" x14ac:dyDescent="0.25">
      <c r="A133" s="29" t="s">
        <v>148</v>
      </c>
      <c r="B133" s="47">
        <v>1</v>
      </c>
    </row>
    <row r="134" spans="1:2" x14ac:dyDescent="0.25">
      <c r="A134" s="29" t="s">
        <v>149</v>
      </c>
      <c r="B134" s="47">
        <v>1</v>
      </c>
    </row>
    <row r="135" spans="1:2" x14ac:dyDescent="0.25">
      <c r="A135" s="29" t="s">
        <v>150</v>
      </c>
      <c r="B135" s="47">
        <v>1</v>
      </c>
    </row>
    <row r="136" spans="1:2" x14ac:dyDescent="0.25">
      <c r="A136" s="29" t="s">
        <v>151</v>
      </c>
      <c r="B136" s="47">
        <v>1</v>
      </c>
    </row>
    <row r="137" spans="1:2" x14ac:dyDescent="0.25">
      <c r="A137" s="29" t="s">
        <v>152</v>
      </c>
      <c r="B137" s="47">
        <v>1</v>
      </c>
    </row>
    <row r="138" spans="1:2" x14ac:dyDescent="0.25">
      <c r="A138" s="29" t="s">
        <v>153</v>
      </c>
      <c r="B138" s="47">
        <v>1</v>
      </c>
    </row>
    <row r="139" spans="1:2" x14ac:dyDescent="0.25">
      <c r="A139" s="29" t="s">
        <v>154</v>
      </c>
      <c r="B139" s="47">
        <v>1</v>
      </c>
    </row>
    <row r="140" spans="1:2" x14ac:dyDescent="0.25">
      <c r="A140" s="29" t="s">
        <v>155</v>
      </c>
      <c r="B140" s="47">
        <v>1</v>
      </c>
    </row>
    <row r="141" spans="1:2" x14ac:dyDescent="0.25">
      <c r="A141" s="29" t="s">
        <v>156</v>
      </c>
      <c r="B141" s="47">
        <v>1</v>
      </c>
    </row>
    <row r="142" spans="1:2" x14ac:dyDescent="0.25">
      <c r="A142" s="29" t="s">
        <v>157</v>
      </c>
      <c r="B142" s="47">
        <v>1</v>
      </c>
    </row>
    <row r="143" spans="1:2" x14ac:dyDescent="0.25">
      <c r="A143" s="29" t="s">
        <v>158</v>
      </c>
      <c r="B143" s="47">
        <v>1</v>
      </c>
    </row>
    <row r="144" spans="1:2" x14ac:dyDescent="0.25">
      <c r="A144" s="29" t="s">
        <v>159</v>
      </c>
      <c r="B144" s="47">
        <v>1</v>
      </c>
    </row>
    <row r="145" spans="1:2" x14ac:dyDescent="0.25">
      <c r="A145" s="29" t="s">
        <v>160</v>
      </c>
      <c r="B145" s="47">
        <v>1</v>
      </c>
    </row>
    <row r="146" spans="1:2" x14ac:dyDescent="0.25">
      <c r="A146" s="29" t="s">
        <v>161</v>
      </c>
      <c r="B146" s="47">
        <v>1</v>
      </c>
    </row>
    <row r="147" spans="1:2" x14ac:dyDescent="0.25">
      <c r="A147" s="29" t="s">
        <v>162</v>
      </c>
      <c r="B147" s="47">
        <v>1</v>
      </c>
    </row>
    <row r="148" spans="1:2" x14ac:dyDescent="0.25">
      <c r="A148" s="29" t="s">
        <v>163</v>
      </c>
      <c r="B148" s="47">
        <v>1</v>
      </c>
    </row>
    <row r="149" spans="1:2" x14ac:dyDescent="0.25">
      <c r="A149" s="29" t="s">
        <v>164</v>
      </c>
      <c r="B149" s="47">
        <v>1</v>
      </c>
    </row>
    <row r="150" spans="1:2" x14ac:dyDescent="0.25">
      <c r="A150" s="29" t="s">
        <v>165</v>
      </c>
      <c r="B150" s="47">
        <v>1</v>
      </c>
    </row>
    <row r="151" spans="1:2" x14ac:dyDescent="0.25">
      <c r="A151" s="29" t="s">
        <v>166</v>
      </c>
      <c r="B151" s="47">
        <v>1</v>
      </c>
    </row>
    <row r="152" spans="1:2" x14ac:dyDescent="0.25">
      <c r="A152" s="29" t="s">
        <v>167</v>
      </c>
      <c r="B152" s="47">
        <v>1</v>
      </c>
    </row>
    <row r="153" spans="1:2" x14ac:dyDescent="0.25">
      <c r="A153" s="29" t="s">
        <v>168</v>
      </c>
      <c r="B153" s="47">
        <v>1</v>
      </c>
    </row>
    <row r="154" spans="1:2" x14ac:dyDescent="0.25">
      <c r="A154" s="29" t="s">
        <v>169</v>
      </c>
      <c r="B154" s="47">
        <v>1</v>
      </c>
    </row>
    <row r="155" spans="1:2" x14ac:dyDescent="0.25">
      <c r="A155" s="29" t="s">
        <v>170</v>
      </c>
      <c r="B155" s="47">
        <v>1</v>
      </c>
    </row>
    <row r="156" spans="1:2" x14ac:dyDescent="0.25">
      <c r="A156" s="29" t="s">
        <v>171</v>
      </c>
      <c r="B156" s="47">
        <v>1</v>
      </c>
    </row>
    <row r="157" spans="1:2" x14ac:dyDescent="0.25">
      <c r="A157" s="29" t="s">
        <v>172</v>
      </c>
      <c r="B157" s="47">
        <v>1</v>
      </c>
    </row>
    <row r="158" spans="1:2" x14ac:dyDescent="0.25">
      <c r="A158" s="29" t="s">
        <v>173</v>
      </c>
      <c r="B158" s="47">
        <v>1</v>
      </c>
    </row>
    <row r="159" spans="1:2" x14ac:dyDescent="0.25">
      <c r="A159" s="29" t="s">
        <v>174</v>
      </c>
      <c r="B159" s="47">
        <v>1</v>
      </c>
    </row>
    <row r="160" spans="1:2" x14ac:dyDescent="0.25">
      <c r="A160" s="29" t="s">
        <v>175</v>
      </c>
      <c r="B160" s="47">
        <v>1</v>
      </c>
    </row>
    <row r="161" spans="1:2" x14ac:dyDescent="0.25">
      <c r="A161" s="29" t="s">
        <v>176</v>
      </c>
      <c r="B161" s="47">
        <v>1</v>
      </c>
    </row>
    <row r="162" spans="1:2" x14ac:dyDescent="0.25">
      <c r="A162" s="29" t="s">
        <v>177</v>
      </c>
      <c r="B162" s="47">
        <v>1</v>
      </c>
    </row>
    <row r="163" spans="1:2" x14ac:dyDescent="0.25">
      <c r="A163" s="29" t="s">
        <v>178</v>
      </c>
      <c r="B163" s="47">
        <v>1</v>
      </c>
    </row>
    <row r="164" spans="1:2" x14ac:dyDescent="0.25">
      <c r="A164" s="29" t="s">
        <v>179</v>
      </c>
      <c r="B164" s="47">
        <v>1</v>
      </c>
    </row>
    <row r="165" spans="1:2" x14ac:dyDescent="0.25">
      <c r="A165" s="29" t="s">
        <v>180</v>
      </c>
      <c r="B165" s="47">
        <v>1</v>
      </c>
    </row>
    <row r="166" spans="1:2" x14ac:dyDescent="0.25">
      <c r="A166" s="29" t="s">
        <v>181</v>
      </c>
      <c r="B166" s="47">
        <v>1</v>
      </c>
    </row>
    <row r="167" spans="1:2" x14ac:dyDescent="0.25">
      <c r="A167" s="29" t="s">
        <v>182</v>
      </c>
      <c r="B167" s="47">
        <v>1</v>
      </c>
    </row>
    <row r="168" spans="1:2" x14ac:dyDescent="0.25">
      <c r="A168" s="29" t="s">
        <v>183</v>
      </c>
      <c r="B168" s="47">
        <v>1</v>
      </c>
    </row>
    <row r="169" spans="1:2" x14ac:dyDescent="0.25">
      <c r="A169" s="29" t="s">
        <v>184</v>
      </c>
      <c r="B169" s="47">
        <v>1</v>
      </c>
    </row>
    <row r="170" spans="1:2" x14ac:dyDescent="0.25">
      <c r="A170" s="29" t="s">
        <v>185</v>
      </c>
      <c r="B170" s="47">
        <v>1</v>
      </c>
    </row>
    <row r="171" spans="1:2" x14ac:dyDescent="0.25">
      <c r="A171" s="29" t="s">
        <v>186</v>
      </c>
      <c r="B171" s="47">
        <v>1</v>
      </c>
    </row>
    <row r="172" spans="1:2" x14ac:dyDescent="0.25">
      <c r="A172" s="29" t="s">
        <v>187</v>
      </c>
      <c r="B172" s="47">
        <v>1</v>
      </c>
    </row>
    <row r="173" spans="1:2" x14ac:dyDescent="0.25">
      <c r="A173" s="29" t="s">
        <v>188</v>
      </c>
      <c r="B173" s="47">
        <v>1</v>
      </c>
    </row>
    <row r="174" spans="1:2" x14ac:dyDescent="0.25">
      <c r="A174" s="29" t="s">
        <v>189</v>
      </c>
      <c r="B174" s="47">
        <v>1</v>
      </c>
    </row>
    <row r="175" spans="1:2" x14ac:dyDescent="0.25">
      <c r="A175" s="29" t="s">
        <v>190</v>
      </c>
      <c r="B175" s="47">
        <v>1</v>
      </c>
    </row>
    <row r="176" spans="1:2" x14ac:dyDescent="0.25">
      <c r="A176" s="29" t="s">
        <v>191</v>
      </c>
      <c r="B176" s="47">
        <v>1</v>
      </c>
    </row>
    <row r="177" spans="1:2" x14ac:dyDescent="0.25">
      <c r="A177" s="29" t="s">
        <v>192</v>
      </c>
      <c r="B177" s="47">
        <v>1</v>
      </c>
    </row>
    <row r="178" spans="1:2" x14ac:dyDescent="0.25">
      <c r="A178" s="29" t="s">
        <v>193</v>
      </c>
      <c r="B178" s="47">
        <v>1</v>
      </c>
    </row>
    <row r="179" spans="1:2" x14ac:dyDescent="0.25">
      <c r="A179" s="29" t="s">
        <v>194</v>
      </c>
      <c r="B179" s="47">
        <v>1</v>
      </c>
    </row>
    <row r="180" spans="1:2" x14ac:dyDescent="0.25">
      <c r="A180" s="29" t="s">
        <v>195</v>
      </c>
      <c r="B180" s="47">
        <v>1</v>
      </c>
    </row>
    <row r="181" spans="1:2" x14ac:dyDescent="0.25">
      <c r="A181" s="29" t="s">
        <v>196</v>
      </c>
      <c r="B181" s="47">
        <v>1</v>
      </c>
    </row>
    <row r="182" spans="1:2" x14ac:dyDescent="0.25">
      <c r="A182" s="29" t="s">
        <v>197</v>
      </c>
      <c r="B182" s="47">
        <v>1</v>
      </c>
    </row>
    <row r="183" spans="1:2" x14ac:dyDescent="0.25">
      <c r="A183" s="29" t="s">
        <v>198</v>
      </c>
      <c r="B183" s="47">
        <v>1</v>
      </c>
    </row>
    <row r="184" spans="1:2" x14ac:dyDescent="0.25">
      <c r="A184" s="29" t="s">
        <v>199</v>
      </c>
      <c r="B184" s="47">
        <v>1</v>
      </c>
    </row>
    <row r="185" spans="1:2" x14ac:dyDescent="0.25">
      <c r="A185" s="29" t="s">
        <v>200</v>
      </c>
      <c r="B185" s="47">
        <v>1</v>
      </c>
    </row>
    <row r="186" spans="1:2" x14ac:dyDescent="0.25">
      <c r="A186" s="29" t="s">
        <v>201</v>
      </c>
      <c r="B186" s="47">
        <v>1</v>
      </c>
    </row>
    <row r="187" spans="1:2" x14ac:dyDescent="0.25">
      <c r="A187" s="29" t="s">
        <v>202</v>
      </c>
      <c r="B187" s="47">
        <v>1</v>
      </c>
    </row>
    <row r="188" spans="1:2" x14ac:dyDescent="0.25">
      <c r="A188" s="29" t="s">
        <v>203</v>
      </c>
      <c r="B188" s="47">
        <v>1</v>
      </c>
    </row>
    <row r="189" spans="1:2" x14ac:dyDescent="0.25">
      <c r="A189" s="29" t="s">
        <v>204</v>
      </c>
      <c r="B189" s="47">
        <v>1</v>
      </c>
    </row>
    <row r="190" spans="1:2" x14ac:dyDescent="0.25">
      <c r="A190" s="29" t="s">
        <v>205</v>
      </c>
      <c r="B190" s="47">
        <v>1</v>
      </c>
    </row>
    <row r="191" spans="1:2" x14ac:dyDescent="0.25">
      <c r="A191" s="29" t="s">
        <v>206</v>
      </c>
      <c r="B191" s="47">
        <v>1</v>
      </c>
    </row>
    <row r="192" spans="1:2" x14ac:dyDescent="0.25">
      <c r="A192" s="29" t="s">
        <v>207</v>
      </c>
      <c r="B192" s="47">
        <v>1</v>
      </c>
    </row>
    <row r="193" spans="1:2" x14ac:dyDescent="0.25">
      <c r="A193" s="29" t="s">
        <v>208</v>
      </c>
      <c r="B193" s="47">
        <v>1</v>
      </c>
    </row>
    <row r="194" spans="1:2" x14ac:dyDescent="0.25">
      <c r="A194" s="29" t="s">
        <v>209</v>
      </c>
      <c r="B194" s="47">
        <v>1</v>
      </c>
    </row>
    <row r="195" spans="1:2" x14ac:dyDescent="0.25">
      <c r="A195" s="29" t="s">
        <v>210</v>
      </c>
      <c r="B195" s="47">
        <v>1</v>
      </c>
    </row>
    <row r="196" spans="1:2" x14ac:dyDescent="0.25">
      <c r="A196" s="29" t="s">
        <v>211</v>
      </c>
      <c r="B196" s="47">
        <v>1</v>
      </c>
    </row>
    <row r="197" spans="1:2" x14ac:dyDescent="0.25">
      <c r="A197" s="29" t="s">
        <v>212</v>
      </c>
      <c r="B197" s="47">
        <v>1</v>
      </c>
    </row>
    <row r="198" spans="1:2" x14ac:dyDescent="0.25">
      <c r="A198" s="29" t="s">
        <v>213</v>
      </c>
      <c r="B198" s="47">
        <v>1</v>
      </c>
    </row>
    <row r="199" spans="1:2" x14ac:dyDescent="0.25">
      <c r="A199" s="29" t="s">
        <v>214</v>
      </c>
      <c r="B199" s="47">
        <v>1</v>
      </c>
    </row>
    <row r="200" spans="1:2" x14ac:dyDescent="0.25">
      <c r="A200" s="29" t="s">
        <v>215</v>
      </c>
      <c r="B200" s="47">
        <v>1</v>
      </c>
    </row>
    <row r="201" spans="1:2" x14ac:dyDescent="0.25">
      <c r="A201" s="29" t="s">
        <v>216</v>
      </c>
      <c r="B201" s="47">
        <v>1</v>
      </c>
    </row>
    <row r="202" spans="1:2" x14ac:dyDescent="0.25">
      <c r="A202" s="29" t="s">
        <v>217</v>
      </c>
      <c r="B202" s="47">
        <v>1</v>
      </c>
    </row>
    <row r="203" spans="1:2" x14ac:dyDescent="0.25">
      <c r="A203" s="29" t="s">
        <v>218</v>
      </c>
      <c r="B203" s="47">
        <v>1</v>
      </c>
    </row>
    <row r="204" spans="1:2" x14ac:dyDescent="0.25">
      <c r="A204" s="29" t="s">
        <v>219</v>
      </c>
      <c r="B204" s="47">
        <v>1</v>
      </c>
    </row>
    <row r="205" spans="1:2" x14ac:dyDescent="0.25">
      <c r="A205" s="29" t="s">
        <v>220</v>
      </c>
      <c r="B205" s="47">
        <v>1</v>
      </c>
    </row>
    <row r="206" spans="1:2" x14ac:dyDescent="0.25">
      <c r="A206" s="29" t="s">
        <v>221</v>
      </c>
      <c r="B206" s="47">
        <v>1</v>
      </c>
    </row>
    <row r="207" spans="1:2" x14ac:dyDescent="0.25">
      <c r="A207" s="29" t="s">
        <v>222</v>
      </c>
      <c r="B207" s="47">
        <v>1</v>
      </c>
    </row>
    <row r="208" spans="1:2" x14ac:dyDescent="0.25">
      <c r="A208" s="29" t="s">
        <v>223</v>
      </c>
      <c r="B208" s="47">
        <v>1</v>
      </c>
    </row>
    <row r="209" spans="1:2" x14ac:dyDescent="0.25">
      <c r="A209" s="29" t="s">
        <v>224</v>
      </c>
      <c r="B209" s="47">
        <v>1</v>
      </c>
    </row>
    <row r="210" spans="1:2" x14ac:dyDescent="0.25">
      <c r="A210" s="29" t="s">
        <v>225</v>
      </c>
      <c r="B210" s="47">
        <v>1</v>
      </c>
    </row>
    <row r="211" spans="1:2" x14ac:dyDescent="0.25">
      <c r="A211" s="29" t="s">
        <v>226</v>
      </c>
      <c r="B211" s="47">
        <v>1</v>
      </c>
    </row>
    <row r="212" spans="1:2" x14ac:dyDescent="0.25">
      <c r="A212" s="29" t="s">
        <v>227</v>
      </c>
      <c r="B212" s="4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4</vt:i4>
      </vt:variant>
    </vt:vector>
  </HeadingPairs>
  <TitlesOfParts>
    <vt:vector size="8" baseType="lpstr">
      <vt:lpstr>INSCRITOS</vt:lpstr>
      <vt:lpstr>Escalões Jov</vt:lpstr>
      <vt:lpstr>Clubes Jov</vt:lpstr>
      <vt:lpstr>Pontos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2021-05-27T10:58:03Z</cp:lastPrinted>
  <dcterms:created xsi:type="dcterms:W3CDTF">2016-04-26T14:30:14Z</dcterms:created>
  <dcterms:modified xsi:type="dcterms:W3CDTF">2021-06-07T12:20:42Z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