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21\REGIÕES\MÉDIO SUL\2021_05_29_V Triatlo Jovem de Vendas Novas\INSCRIÇÕES E RESULTADOS\"/>
    </mc:Choice>
  </mc:AlternateContent>
  <bookViews>
    <workbookView xWindow="-105" yWindow="-105" windowWidth="23250" windowHeight="12570" tabRatio="801" firstSheet="1" activeTab="1"/>
  </bookViews>
  <sheets>
    <sheet name="Inscritos" sheetId="16" state="hidden" r:id="rId1"/>
    <sheet name="Resultados" sheetId="15" r:id="rId2"/>
    <sheet name="Pontos" sheetId="4" state="hidden" r:id="rId3"/>
  </sheets>
  <definedNames>
    <definedName name="_xlnm._FilterDatabase" localSheetId="1" hidden="1">Resultados!$A$25:$G$31</definedName>
    <definedName name="_xlnm.Print_Area" localSheetId="0">Inscritos!$A$1:$G$87</definedName>
    <definedName name="_xlnm.Print_Area" localSheetId="1">Resultados!$A$1:$H$39</definedName>
  </definedNames>
  <calcPr calcId="152511"/>
</workbook>
</file>

<file path=xl/calcChain.xml><?xml version="1.0" encoding="utf-8"?>
<calcChain xmlns="http://schemas.openxmlformats.org/spreadsheetml/2006/main">
  <c r="F26" i="15" l="1"/>
  <c r="E26" i="15"/>
  <c r="D26" i="15"/>
  <c r="C26" i="15"/>
  <c r="D20" i="15" l="1"/>
  <c r="D21" i="15"/>
  <c r="E31" i="15" l="1"/>
  <c r="E30" i="15"/>
  <c r="E29" i="15"/>
  <c r="E28" i="15"/>
  <c r="E27" i="15"/>
  <c r="E19" i="15"/>
  <c r="E20" i="15"/>
  <c r="E21" i="15"/>
  <c r="E18" i="15"/>
  <c r="E8" i="15"/>
  <c r="E9" i="15"/>
  <c r="E10" i="15"/>
  <c r="E11" i="15"/>
  <c r="E12" i="15"/>
  <c r="E13" i="15"/>
  <c r="E14" i="15"/>
  <c r="E7" i="15"/>
  <c r="F31" i="15" l="1"/>
  <c r="D31" i="15"/>
  <c r="C31" i="15"/>
  <c r="F30" i="15"/>
  <c r="D30" i="15"/>
  <c r="C30" i="15"/>
  <c r="F29" i="15"/>
  <c r="D29" i="15"/>
  <c r="C29" i="15"/>
  <c r="F28" i="15"/>
  <c r="D28" i="15"/>
  <c r="C28" i="15"/>
  <c r="F27" i="15"/>
  <c r="D27" i="15"/>
  <c r="C27" i="15"/>
  <c r="F21" i="15"/>
  <c r="C21" i="15"/>
  <c r="F20" i="15"/>
  <c r="C20" i="15"/>
  <c r="F19" i="15"/>
  <c r="D19" i="15"/>
  <c r="C19" i="15"/>
  <c r="F18" i="15"/>
  <c r="D18" i="15"/>
  <c r="C18" i="15"/>
  <c r="C8" i="15"/>
  <c r="D8" i="15"/>
  <c r="F8" i="15"/>
  <c r="C9" i="15"/>
  <c r="D9" i="15"/>
  <c r="F9" i="15"/>
  <c r="C10" i="15"/>
  <c r="D10" i="15"/>
  <c r="F10" i="15"/>
  <c r="C11" i="15"/>
  <c r="D11" i="15"/>
  <c r="F11" i="15"/>
  <c r="C12" i="15"/>
  <c r="D12" i="15"/>
  <c r="F12" i="15"/>
  <c r="C13" i="15"/>
  <c r="D13" i="15"/>
  <c r="F13" i="15"/>
  <c r="C14" i="15"/>
  <c r="D14" i="15"/>
  <c r="F14" i="15"/>
  <c r="F7" i="15"/>
  <c r="D7" i="15"/>
  <c r="C7" i="15"/>
</calcChain>
</file>

<file path=xl/sharedStrings.xml><?xml version="1.0" encoding="utf-8"?>
<sst xmlns="http://schemas.openxmlformats.org/spreadsheetml/2006/main" count="289" uniqueCount="160">
  <si>
    <t>Dorsal</t>
  </si>
  <si>
    <t>Licença</t>
  </si>
  <si>
    <t>Nome</t>
  </si>
  <si>
    <t>Data Nasc.</t>
  </si>
  <si>
    <t>Clube</t>
  </si>
  <si>
    <t>Pos</t>
  </si>
  <si>
    <t>Pontos</t>
  </si>
  <si>
    <t>Posição</t>
  </si>
  <si>
    <t>Equipas de estafeta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</si>
  <si>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</si>
  <si>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</si>
  <si>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</si>
  <si>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</si>
  <si>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</si>
  <si>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</si>
  <si>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</si>
  <si>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</si>
  <si>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</si>
  <si>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</si>
  <si>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</si>
  <si>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</si>
  <si>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</si>
  <si>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</si>
  <si>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</si>
  <si>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</si>
  <si>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</si>
  <si>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</si>
  <si>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</si>
  <si>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</si>
  <si>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</si>
  <si>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</si>
  <si>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</si>
  <si>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</si>
  <si>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</si>
  <si>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</si>
  <si>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</si>
  <si>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</si>
  <si>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</si>
  <si>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</si>
  <si>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</si>
  <si>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</si>
  <si>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</si>
  <si>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</si>
  <si>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</si>
  <si>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</si>
  <si>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</si>
  <si>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</si>
  <si>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</si>
  <si>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</si>
  <si>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</si>
  <si>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</si>
  <si>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</si>
  <si>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</si>
  <si>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</si>
  <si>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</si>
  <si>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</si>
  <si>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</si>
  <si>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</si>
  <si>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</si>
  <si>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ESTAFETAS</t>
  </si>
  <si>
    <t>Equipa</t>
  </si>
  <si>
    <t>ESTAFETAS - ORDEM DE VAGAS</t>
  </si>
  <si>
    <t>1º Agrupamento - GI 8-9 e 10-11 anos (BENJAMINS e INFANTIS)</t>
  </si>
  <si>
    <t>2º Agrupamento - GI 12-13 anos (INICIADOS)</t>
  </si>
  <si>
    <t>3º Agrupamento - GI 14-15 e 16-17 anos (JUVENIS e CADETES)</t>
  </si>
  <si>
    <t>2º Agrupamento (nascidos em 2008 e 2009):</t>
  </si>
  <si>
    <t>3º Agrupamento (nascidos entre 2004 e 2007):</t>
  </si>
  <si>
    <t>1º Agrupamento (nascidos entre 2010 e 2013)</t>
  </si>
  <si>
    <t>Agrup.</t>
  </si>
  <si>
    <t>1º Agrup.</t>
  </si>
  <si>
    <t>2º Agrup.</t>
  </si>
  <si>
    <t>3º Agrup.</t>
  </si>
  <si>
    <t>VAGA ÚNICA</t>
  </si>
  <si>
    <t>Tempos</t>
  </si>
  <si>
    <t>Tempo</t>
  </si>
  <si>
    <t>V Triatlo Jovem de Vendas Novas - Campeonato de Triatlo Jovem do Médio Sul - 2ª Etapa</t>
  </si>
  <si>
    <t>29 de Maio de 2021</t>
  </si>
  <si>
    <t>Dinis Cabral</t>
  </si>
  <si>
    <t>Francisco Borges</t>
  </si>
  <si>
    <t>Arnaldo Camões</t>
  </si>
  <si>
    <t>David Castor</t>
  </si>
  <si>
    <t>Gonçalo José</t>
  </si>
  <si>
    <t>Santiago Lopes</t>
  </si>
  <si>
    <t>António Borges</t>
  </si>
  <si>
    <t>Alice Barreto</t>
  </si>
  <si>
    <t>Miguel Medronheira</t>
  </si>
  <si>
    <t>Gonçalo Neves</t>
  </si>
  <si>
    <t>António Salvador</t>
  </si>
  <si>
    <t>Linda Vicente</t>
  </si>
  <si>
    <t>Matilde Paulo</t>
  </si>
  <si>
    <t>Ivan Fragoso</t>
  </si>
  <si>
    <t>Eduardo Lopes</t>
  </si>
  <si>
    <t>Diego Cruz</t>
  </si>
  <si>
    <t>Diogo Gomes</t>
  </si>
  <si>
    <t>Escola Triatlo Palmela Desporto - A</t>
  </si>
  <si>
    <t>Escola Triatlo Palmela Desporto - B</t>
  </si>
  <si>
    <t>Escola Triatlo Palmela Desporto - C</t>
  </si>
  <si>
    <t>Escola Triatlo Palmela Desporto - E</t>
  </si>
  <si>
    <t>Escola Triatlo Palmela Desporto - F</t>
  </si>
  <si>
    <t>Associação Naval Amorense - A</t>
  </si>
  <si>
    <t>Associação Naval Amorense - B</t>
  </si>
  <si>
    <t>Associação Naval Amorense - C</t>
  </si>
  <si>
    <t>Denis Fragoso</t>
  </si>
  <si>
    <t>Martim Rodrigues</t>
  </si>
  <si>
    <t>Associação Naval Amorense - D</t>
  </si>
  <si>
    <t>Edgar Barata</t>
  </si>
  <si>
    <t>Miguel Borregana</t>
  </si>
  <si>
    <t>Remo Clube Lusitano - A</t>
  </si>
  <si>
    <t>Santiago Pereira</t>
  </si>
  <si>
    <t>Laura Ribeiro</t>
  </si>
  <si>
    <t>Remo Clube Lusitano - B</t>
  </si>
  <si>
    <t>Maria Pisco</t>
  </si>
  <si>
    <t>Mariana Poeira</t>
  </si>
  <si>
    <t>Beatriz Borregana</t>
  </si>
  <si>
    <t>Leonor Pires</t>
  </si>
  <si>
    <t>Escola Triatlo Palmela Desporto - G</t>
  </si>
  <si>
    <t>Remo Clube Lusitano - C</t>
  </si>
  <si>
    <t>Remo Clube Lusitano - D</t>
  </si>
  <si>
    <t xml:space="preserve">Rodrigo Narigueta </t>
  </si>
  <si>
    <t>Hugo Cardoso</t>
  </si>
  <si>
    <t>Anastasia Shapoval</t>
  </si>
  <si>
    <t>SANTO ANDRÉ SPORT CLUB</t>
  </si>
  <si>
    <t>SANTO ANDRÉ SPORT CLUB - A</t>
  </si>
  <si>
    <t>Miguel Neto</t>
  </si>
  <si>
    <t>Margarida Magro</t>
  </si>
  <si>
    <t>Francisco Magro</t>
  </si>
  <si>
    <t>João Padeiro</t>
  </si>
  <si>
    <t>Diana Galinhola</t>
  </si>
  <si>
    <t>Diana Mira</t>
  </si>
  <si>
    <r>
      <t xml:space="preserve">Escola Triatlo Santo António Évora - </t>
    </r>
    <r>
      <rPr>
        <b/>
        <sz val="11"/>
        <color rgb="FF000000"/>
        <rFont val="Calibri"/>
        <family val="2"/>
      </rPr>
      <t>A</t>
    </r>
  </si>
  <si>
    <t>Escola Triatlo Santo António Évora - B</t>
  </si>
  <si>
    <t>Escola Triatlo Santo António Évora - C</t>
  </si>
  <si>
    <t>Alicia Lopes/Dinis Cabral/Francisco Borges</t>
  </si>
  <si>
    <t>Áurea Augusto/Arnaldo Camões/David Castor</t>
  </si>
  <si>
    <t>Filipe Pepe Marques/Gonçalo José/Santiago Lopes</t>
  </si>
  <si>
    <t>Linda Vicente/Matilde Paulo</t>
  </si>
  <si>
    <t>Ivan Fragoso/Eduardo Lopes</t>
  </si>
  <si>
    <t>Diego Cruz/Diogo Gomes</t>
  </si>
  <si>
    <t>Rafael Rosa/Miguel Borregana/Edgar Barata</t>
  </si>
  <si>
    <t>Matilde Abreu/Anastasia Shapoval/ Hugo Cardoso</t>
  </si>
  <si>
    <t>Margarida Ramos/Margarida Magro/Miguel Neto</t>
  </si>
  <si>
    <t>Daniela Lopes/Alice Barreto/António Borges</t>
  </si>
  <si>
    <t>Dário Cabral/Rodrigo Narigueta/Miguel Medronheira</t>
  </si>
  <si>
    <t>Tomás Sousa/Martim Rodrigues/Denis Fragoso</t>
  </si>
  <si>
    <t>João Crista/Laura Ribeiro/Santiago Pereira</t>
  </si>
  <si>
    <t>Leonor Medronheira/António Salvador/Gonçalo Neves</t>
  </si>
  <si>
    <t>Maria Lopes/Mariana Poeira/Maria Pisco</t>
  </si>
  <si>
    <t>Artur Ogando/Leonor Pires/Beatriz Borregana</t>
  </si>
  <si>
    <t>Diogo Marques/João Padeiro/Francisco Magro</t>
  </si>
  <si>
    <t>André Nepomuceno/Diana Mira/Diana Galinhola</t>
  </si>
  <si>
    <t>Escola Triatlo Palmela Desporto</t>
  </si>
  <si>
    <t>Associação Naval Amorense</t>
  </si>
  <si>
    <t>Remo Clube Lusitano</t>
  </si>
  <si>
    <t>Escola Triatlo Santo António Évora</t>
  </si>
  <si>
    <t>Daniel Tamas</t>
  </si>
  <si>
    <t>Miguel Silva</t>
  </si>
  <si>
    <t>Escola Secundaria de Vendas Novas</t>
  </si>
  <si>
    <t>João Botas/Miguel Silva/Daniel Tamas</t>
  </si>
  <si>
    <t>Escola Secundária de Vendas Novas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</si>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</sst>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b/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33CC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7">
    <xf numFmtId="0" fontId="0" fillId="0" borderId="0"/>
    <xf numFmtId="0" fontId="9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6" applyNumberFormat="0" applyAlignment="0" applyProtection="0"/>
    <xf numFmtId="0" fontId="27" fillId="8" borderId="7" applyNumberFormat="0" applyAlignment="0" applyProtection="0"/>
    <xf numFmtId="0" fontId="28" fillId="8" borderId="6" applyNumberFormat="0" applyAlignment="0" applyProtection="0"/>
    <xf numFmtId="0" fontId="29" fillId="0" borderId="8" applyNumberFormat="0" applyFill="0" applyAlignment="0" applyProtection="0"/>
    <xf numFmtId="0" fontId="30" fillId="9" borderId="9" applyNumberFormat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0" borderId="0"/>
    <xf numFmtId="0" fontId="7" fillId="10" borderId="10" applyNumberFormat="0" applyFont="0" applyAlignment="0" applyProtection="0"/>
    <xf numFmtId="0" fontId="34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0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0" applyNumberFormat="0" applyFont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0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</cellStyleXfs>
  <cellXfs count="110">
    <xf numFmtId="0" fontId="0" fillId="0" borderId="0" xfId="0"/>
    <xf numFmtId="0" fontId="0" fillId="0" borderId="0" xfId="0" applyBorder="1"/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5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36" fillId="35" borderId="13" xfId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35" borderId="12" xfId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left" vertical="center"/>
    </xf>
    <xf numFmtId="14" fontId="39" fillId="3" borderId="13" xfId="0" applyNumberFormat="1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left" vertical="center"/>
    </xf>
    <xf numFmtId="14" fontId="39" fillId="3" borderId="1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3" borderId="12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3" borderId="2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4" fontId="18" fillId="0" borderId="12" xfId="0" applyNumberFormat="1" applyFont="1" applyBorder="1" applyAlignment="1">
      <alignment horizontal="center" vertical="center"/>
    </xf>
    <xf numFmtId="0" fontId="36" fillId="35" borderId="0" xfId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/>
    </xf>
    <xf numFmtId="0" fontId="10" fillId="36" borderId="0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left" vertical="center"/>
    </xf>
    <xf numFmtId="45" fontId="12" fillId="36" borderId="0" xfId="0" applyNumberFormat="1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center"/>
    </xf>
    <xf numFmtId="45" fontId="13" fillId="36" borderId="0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4" fontId="39" fillId="0" borderId="0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14" fontId="42" fillId="0" borderId="12" xfId="0" applyNumberFormat="1" applyFont="1" applyBorder="1"/>
    <xf numFmtId="0" fontId="41" fillId="3" borderId="12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14" fontId="42" fillId="0" borderId="12" xfId="0" applyNumberFormat="1" applyFont="1" applyFill="1" applyBorder="1"/>
    <xf numFmtId="0" fontId="10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38" borderId="12" xfId="0" applyFont="1" applyFill="1" applyBorder="1" applyAlignment="1">
      <alignment horizontal="center" vertical="center"/>
    </xf>
    <xf numFmtId="0" fontId="18" fillId="38" borderId="12" xfId="0" applyFont="1" applyFill="1" applyBorder="1" applyAlignment="1">
      <alignment horizontal="left" vertical="center"/>
    </xf>
    <xf numFmtId="14" fontId="18" fillId="38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4" fontId="1" fillId="0" borderId="12" xfId="0" applyNumberFormat="1" applyFont="1" applyBorder="1"/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47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 shrinkToFi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center" vertical="center"/>
    </xf>
    <xf numFmtId="47" fontId="18" fillId="0" borderId="1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7" fontId="18" fillId="0" borderId="0" xfId="0" applyNumberFormat="1" applyFont="1" applyBorder="1" applyAlignment="1">
      <alignment horizontal="center" vertical="center"/>
    </xf>
    <xf numFmtId="47" fontId="15" fillId="0" borderId="12" xfId="0" applyNumberFormat="1" applyFont="1" applyFill="1" applyBorder="1" applyAlignment="1">
      <alignment horizontal="center" vertical="center" shrinkToFit="1"/>
    </xf>
  </cellXfs>
  <cellStyles count="127">
    <cellStyle name="20% - Cor1 2" xfId="48"/>
    <cellStyle name="20% - Cor1 3" xfId="65"/>
    <cellStyle name="20% - Cor1 4" xfId="81"/>
    <cellStyle name="20% - Cor1 5" xfId="97"/>
    <cellStyle name="20% - Cor1 6" xfId="113"/>
    <cellStyle name="20% - Cor2 2" xfId="50"/>
    <cellStyle name="20% - Cor2 3" xfId="67"/>
    <cellStyle name="20% - Cor2 4" xfId="83"/>
    <cellStyle name="20% - Cor2 5" xfId="99"/>
    <cellStyle name="20% - Cor2 6" xfId="115"/>
    <cellStyle name="20% - Cor3 2" xfId="52"/>
    <cellStyle name="20% - Cor3 3" xfId="69"/>
    <cellStyle name="20% - Cor3 4" xfId="85"/>
    <cellStyle name="20% - Cor3 5" xfId="101"/>
    <cellStyle name="20% - Cor3 6" xfId="117"/>
    <cellStyle name="20% - Cor4 2" xfId="54"/>
    <cellStyle name="20% - Cor4 3" xfId="71"/>
    <cellStyle name="20% - Cor4 4" xfId="87"/>
    <cellStyle name="20% - Cor4 5" xfId="103"/>
    <cellStyle name="20% - Cor4 6" xfId="119"/>
    <cellStyle name="20% - Cor5 2" xfId="56"/>
    <cellStyle name="20% - Cor5 3" xfId="73"/>
    <cellStyle name="20% - Cor5 4" xfId="89"/>
    <cellStyle name="20% - Cor5 5" xfId="105"/>
    <cellStyle name="20% - Cor5 6" xfId="121"/>
    <cellStyle name="20% - Cor6 2" xfId="58"/>
    <cellStyle name="20% - Cor6 3" xfId="75"/>
    <cellStyle name="20% - Cor6 4" xfId="91"/>
    <cellStyle name="20% - Cor6 5" xfId="107"/>
    <cellStyle name="20% - Cor6 6" xfId="12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Cor1 2" xfId="49"/>
    <cellStyle name="40% - Cor1 3" xfId="66"/>
    <cellStyle name="40% - Cor1 4" xfId="82"/>
    <cellStyle name="40% - Cor1 5" xfId="98"/>
    <cellStyle name="40% - Cor1 6" xfId="114"/>
    <cellStyle name="40% - Cor2 2" xfId="51"/>
    <cellStyle name="40% - Cor2 3" xfId="68"/>
    <cellStyle name="40% - Cor2 4" xfId="84"/>
    <cellStyle name="40% - Cor2 5" xfId="100"/>
    <cellStyle name="40% - Cor2 6" xfId="116"/>
    <cellStyle name="40% - Cor3 2" xfId="53"/>
    <cellStyle name="40% - Cor3 3" xfId="70"/>
    <cellStyle name="40% - Cor3 4" xfId="86"/>
    <cellStyle name="40% - Cor3 5" xfId="102"/>
    <cellStyle name="40% - Cor3 6" xfId="118"/>
    <cellStyle name="40% - Cor4 2" xfId="55"/>
    <cellStyle name="40% - Cor4 3" xfId="72"/>
    <cellStyle name="40% - Cor4 4" xfId="88"/>
    <cellStyle name="40% - Cor4 5" xfId="104"/>
    <cellStyle name="40% - Cor4 6" xfId="120"/>
    <cellStyle name="40% - Cor5 2" xfId="57"/>
    <cellStyle name="40% - Cor5 3" xfId="74"/>
    <cellStyle name="40% - Cor5 4" xfId="90"/>
    <cellStyle name="40% - Cor5 5" xfId="106"/>
    <cellStyle name="40% - Cor5 6" xfId="122"/>
    <cellStyle name="40% - Cor6 2" xfId="59"/>
    <cellStyle name="40% - Cor6 3" xfId="76"/>
    <cellStyle name="40% - Cor6 4" xfId="92"/>
    <cellStyle name="40% - Cor6 5" xfId="108"/>
    <cellStyle name="40% - Cor6 6" xfId="124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rmal 2" xfId="1"/>
    <cellStyle name="Normal 2 2" xfId="46"/>
    <cellStyle name="Normal 2 3" xfId="63"/>
    <cellStyle name="Normal 2 4" xfId="79"/>
    <cellStyle name="Normal 2 5" xfId="95"/>
    <cellStyle name="Normal 2 6" xfId="111"/>
    <cellStyle name="Normal 3" xfId="2"/>
    <cellStyle name="Normal 3 2" xfId="47"/>
    <cellStyle name="Normal 3 3" xfId="64"/>
    <cellStyle name="Normal 3 4" xfId="80"/>
    <cellStyle name="Normal 3 5" xfId="96"/>
    <cellStyle name="Normal 3 6" xfId="112"/>
    <cellStyle name="Normal 4" xfId="43"/>
    <cellStyle name="Normal 4 2" xfId="60"/>
    <cellStyle name="Normal 4 3" xfId="77"/>
    <cellStyle name="Normal 4 4" xfId="93"/>
    <cellStyle name="Normal 4 5" xfId="109"/>
    <cellStyle name="Normal 4 6" xfId="125"/>
    <cellStyle name="Normal 5" xfId="45"/>
    <cellStyle name="Normal 6" xfId="62"/>
    <cellStyle name="Nota 2" xfId="44"/>
    <cellStyle name="Nota 2 2" xfId="61"/>
    <cellStyle name="Nota 2 3" xfId="78"/>
    <cellStyle name="Nota 2 4" xfId="94"/>
    <cellStyle name="Nota 2 5" xfId="110"/>
    <cellStyle name="Nota 2 6" xfId="126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topLeftCell="A73" zoomScale="106" zoomScaleNormal="100" zoomScaleSheetLayoutView="106" workbookViewId="0">
      <selection activeCell="B79" sqref="B79"/>
    </sheetView>
  </sheetViews>
  <sheetFormatPr defaultColWidth="9.140625" defaultRowHeight="15.75" x14ac:dyDescent="0.25"/>
  <cols>
    <col min="1" max="1" width="5.5703125" style="26" customWidth="1"/>
    <col min="2" max="2" width="6.42578125" style="8" customWidth="1"/>
    <col min="3" max="3" width="7.85546875" style="8" customWidth="1"/>
    <col min="4" max="4" width="9.140625" style="8" customWidth="1"/>
    <col min="5" max="5" width="38.7109375" style="27" customWidth="1"/>
    <col min="6" max="6" width="12.28515625" style="8" customWidth="1"/>
    <col min="7" max="7" width="34.5703125" style="27" bestFit="1" customWidth="1"/>
    <col min="8" max="16384" width="9.140625" style="26"/>
  </cols>
  <sheetData>
    <row r="1" spans="1:7" x14ac:dyDescent="0.25">
      <c r="A1" s="64" t="s">
        <v>75</v>
      </c>
      <c r="B1" s="65"/>
      <c r="C1" s="65"/>
      <c r="D1" s="66"/>
      <c r="E1" s="67"/>
      <c r="F1" s="68"/>
      <c r="G1" s="64"/>
    </row>
    <row r="2" spans="1:7" x14ac:dyDescent="0.25">
      <c r="A2" s="69" t="s">
        <v>76</v>
      </c>
      <c r="B2" s="65"/>
      <c r="C2" s="65"/>
      <c r="D2" s="66"/>
      <c r="E2" s="67"/>
      <c r="F2" s="68"/>
      <c r="G2" s="70"/>
    </row>
    <row r="3" spans="1:7" ht="18" customHeight="1" x14ac:dyDescent="0.25">
      <c r="A3" s="33" t="s">
        <v>61</v>
      </c>
    </row>
    <row r="4" spans="1:7" x14ac:dyDescent="0.25">
      <c r="B4" s="30" t="s">
        <v>67</v>
      </c>
      <c r="C4" s="31"/>
      <c r="D4" s="30"/>
      <c r="E4" s="30"/>
      <c r="F4" s="32"/>
    </row>
    <row r="5" spans="1:7" x14ac:dyDescent="0.25">
      <c r="B5" s="33" t="s">
        <v>72</v>
      </c>
      <c r="C5" s="31"/>
      <c r="D5" s="30"/>
      <c r="E5" s="30"/>
      <c r="F5" s="32"/>
    </row>
    <row r="6" spans="1:7" ht="15" customHeight="1" x14ac:dyDescent="0.25">
      <c r="A6" s="40"/>
      <c r="B6" s="49" t="s">
        <v>0</v>
      </c>
      <c r="C6" s="49" t="s">
        <v>1</v>
      </c>
      <c r="D6" s="50" t="s">
        <v>68</v>
      </c>
      <c r="E6" s="81" t="s">
        <v>2</v>
      </c>
      <c r="F6" s="49" t="s">
        <v>3</v>
      </c>
      <c r="G6" s="49" t="s">
        <v>60</v>
      </c>
    </row>
    <row r="7" spans="1:7" ht="15" customHeight="1" x14ac:dyDescent="0.25">
      <c r="A7" s="57"/>
      <c r="B7" s="14">
        <v>761</v>
      </c>
      <c r="C7" s="14">
        <v>107079</v>
      </c>
      <c r="D7" s="35" t="s">
        <v>69</v>
      </c>
      <c r="E7" s="34" t="s">
        <v>77</v>
      </c>
      <c r="F7" s="58">
        <v>40767</v>
      </c>
      <c r="G7" s="34" t="s">
        <v>94</v>
      </c>
    </row>
    <row r="8" spans="1:7" ht="15" customHeight="1" x14ac:dyDescent="0.25">
      <c r="A8" s="57"/>
      <c r="B8" s="14">
        <v>434</v>
      </c>
      <c r="C8" s="14">
        <v>106839</v>
      </c>
      <c r="D8" s="35" t="s">
        <v>69</v>
      </c>
      <c r="E8" s="34" t="s">
        <v>78</v>
      </c>
      <c r="F8" s="58">
        <v>40789</v>
      </c>
      <c r="G8" s="34" t="s">
        <v>94</v>
      </c>
    </row>
    <row r="9" spans="1:7" ht="15" customHeight="1" x14ac:dyDescent="0.25">
      <c r="A9" s="57"/>
      <c r="B9" s="14">
        <v>5344</v>
      </c>
      <c r="C9" s="14">
        <v>106841</v>
      </c>
      <c r="D9" s="35" t="s">
        <v>69</v>
      </c>
      <c r="E9" s="34" t="s">
        <v>132</v>
      </c>
      <c r="F9" s="58">
        <v>41199</v>
      </c>
      <c r="G9" s="34" t="s">
        <v>94</v>
      </c>
    </row>
    <row r="10" spans="1:7" ht="15" customHeight="1" x14ac:dyDescent="0.25">
      <c r="A10" s="40"/>
      <c r="B10" s="40"/>
      <c r="C10" s="40"/>
      <c r="D10" s="41"/>
      <c r="E10" s="42"/>
      <c r="F10" s="43"/>
      <c r="G10" s="42"/>
    </row>
    <row r="11" spans="1:7" ht="15" customHeight="1" x14ac:dyDescent="0.25">
      <c r="A11" s="57"/>
      <c r="B11" s="14">
        <v>423</v>
      </c>
      <c r="C11" s="14">
        <v>106837</v>
      </c>
      <c r="D11" s="35" t="s">
        <v>69</v>
      </c>
      <c r="E11" s="34" t="s">
        <v>79</v>
      </c>
      <c r="F11" s="58">
        <v>40590</v>
      </c>
      <c r="G11" s="34" t="s">
        <v>95</v>
      </c>
    </row>
    <row r="12" spans="1:7" ht="15" customHeight="1" x14ac:dyDescent="0.25">
      <c r="A12" s="57"/>
      <c r="B12" s="14">
        <v>718</v>
      </c>
      <c r="C12" s="14">
        <v>107046</v>
      </c>
      <c r="D12" s="35" t="s">
        <v>69</v>
      </c>
      <c r="E12" s="34" t="s">
        <v>80</v>
      </c>
      <c r="F12" s="58">
        <v>40557</v>
      </c>
      <c r="G12" s="34" t="s">
        <v>95</v>
      </c>
    </row>
    <row r="13" spans="1:7" ht="15" customHeight="1" x14ac:dyDescent="0.25">
      <c r="A13" s="57"/>
      <c r="B13" s="14">
        <v>1210</v>
      </c>
      <c r="C13" s="14">
        <v>107302</v>
      </c>
      <c r="D13" s="35" t="s">
        <v>69</v>
      </c>
      <c r="E13" s="34" t="s">
        <v>133</v>
      </c>
      <c r="F13" s="58">
        <v>41319</v>
      </c>
      <c r="G13" s="34" t="s">
        <v>95</v>
      </c>
    </row>
    <row r="14" spans="1:7" ht="15" customHeight="1" x14ac:dyDescent="0.25">
      <c r="A14" s="40"/>
      <c r="B14" s="40"/>
      <c r="C14" s="40"/>
      <c r="D14" s="41"/>
      <c r="E14" s="42"/>
      <c r="F14" s="43"/>
      <c r="G14" s="42"/>
    </row>
    <row r="15" spans="1:7" ht="15" customHeight="1" x14ac:dyDescent="0.25">
      <c r="A15" s="57"/>
      <c r="B15" s="14">
        <v>1204</v>
      </c>
      <c r="C15" s="14">
        <v>107301</v>
      </c>
      <c r="D15" s="35" t="s">
        <v>69</v>
      </c>
      <c r="E15" s="34" t="s">
        <v>81</v>
      </c>
      <c r="F15" s="58">
        <v>40734</v>
      </c>
      <c r="G15" s="34" t="s">
        <v>96</v>
      </c>
    </row>
    <row r="16" spans="1:7" ht="15" customHeight="1" x14ac:dyDescent="0.25">
      <c r="A16" s="57"/>
      <c r="B16" s="14">
        <v>5335</v>
      </c>
      <c r="C16" s="14">
        <v>106842</v>
      </c>
      <c r="D16" s="35" t="s">
        <v>69</v>
      </c>
      <c r="E16" s="34" t="s">
        <v>82</v>
      </c>
      <c r="F16" s="58">
        <v>41199</v>
      </c>
      <c r="G16" s="34" t="s">
        <v>96</v>
      </c>
    </row>
    <row r="17" spans="1:7" ht="15" customHeight="1" x14ac:dyDescent="0.25">
      <c r="A17" s="57"/>
      <c r="B17" s="14">
        <v>5369</v>
      </c>
      <c r="C17" s="14"/>
      <c r="D17" s="35" t="s">
        <v>69</v>
      </c>
      <c r="E17" s="34" t="s">
        <v>134</v>
      </c>
      <c r="F17" s="58">
        <v>41316</v>
      </c>
      <c r="G17" s="34" t="s">
        <v>96</v>
      </c>
    </row>
    <row r="18" spans="1:7" ht="15" customHeight="1" x14ac:dyDescent="0.25">
      <c r="A18" s="40"/>
      <c r="B18" s="40"/>
      <c r="C18" s="40"/>
      <c r="D18" s="41"/>
      <c r="E18" s="42"/>
      <c r="F18" s="43"/>
      <c r="G18" s="42"/>
    </row>
    <row r="19" spans="1:7" ht="15" customHeight="1" x14ac:dyDescent="0.25">
      <c r="A19" s="57"/>
      <c r="B19" s="14">
        <v>182</v>
      </c>
      <c r="C19" s="86">
        <v>107537</v>
      </c>
      <c r="D19" s="35" t="s">
        <v>69</v>
      </c>
      <c r="E19" s="34" t="s">
        <v>88</v>
      </c>
      <c r="F19" s="91">
        <v>41339</v>
      </c>
      <c r="G19" s="52" t="s">
        <v>99</v>
      </c>
    </row>
    <row r="20" spans="1:7" ht="15" customHeight="1" x14ac:dyDescent="0.25">
      <c r="A20" s="57"/>
      <c r="B20" s="14">
        <v>5327</v>
      </c>
      <c r="C20" s="86">
        <v>107520</v>
      </c>
      <c r="D20" s="35" t="s">
        <v>69</v>
      </c>
      <c r="E20" s="34" t="s">
        <v>89</v>
      </c>
      <c r="F20" s="91">
        <v>41320</v>
      </c>
      <c r="G20" s="52" t="s">
        <v>99</v>
      </c>
    </row>
    <row r="21" spans="1:7" ht="15" customHeight="1" x14ac:dyDescent="0.25">
      <c r="A21" s="57"/>
      <c r="B21" s="14">
        <v>182</v>
      </c>
      <c r="C21" s="86">
        <v>107537</v>
      </c>
      <c r="D21" s="35" t="s">
        <v>69</v>
      </c>
      <c r="E21" s="34" t="s">
        <v>135</v>
      </c>
      <c r="F21" s="91">
        <v>41339</v>
      </c>
      <c r="G21" s="52" t="s">
        <v>99</v>
      </c>
    </row>
    <row r="22" spans="1:7" ht="15" customHeight="1" x14ac:dyDescent="0.25">
      <c r="A22" s="40"/>
      <c r="B22" s="40"/>
      <c r="C22" s="40"/>
      <c r="D22" s="41"/>
      <c r="E22" s="42"/>
      <c r="F22" s="43"/>
      <c r="G22" s="42"/>
    </row>
    <row r="23" spans="1:7" ht="15" customHeight="1" x14ac:dyDescent="0.25">
      <c r="A23" s="57"/>
      <c r="B23" s="14">
        <v>1231</v>
      </c>
      <c r="C23" s="86">
        <v>106119</v>
      </c>
      <c r="D23" s="35" t="s">
        <v>69</v>
      </c>
      <c r="E23" s="34" t="s">
        <v>90</v>
      </c>
      <c r="F23" s="91">
        <v>41120</v>
      </c>
      <c r="G23" s="52" t="s">
        <v>100</v>
      </c>
    </row>
    <row r="24" spans="1:7" ht="15" customHeight="1" x14ac:dyDescent="0.25">
      <c r="A24" s="57"/>
      <c r="B24" s="14">
        <v>1143</v>
      </c>
      <c r="C24" s="86">
        <v>107245</v>
      </c>
      <c r="D24" s="35" t="s">
        <v>69</v>
      </c>
      <c r="E24" s="34" t="s">
        <v>91</v>
      </c>
      <c r="F24" s="91">
        <v>41222</v>
      </c>
      <c r="G24" s="52" t="s">
        <v>100</v>
      </c>
    </row>
    <row r="25" spans="1:7" ht="15" customHeight="1" x14ac:dyDescent="0.25">
      <c r="A25" s="57"/>
      <c r="B25" s="14">
        <v>1231</v>
      </c>
      <c r="C25" s="86">
        <v>106119</v>
      </c>
      <c r="D25" s="35" t="s">
        <v>69</v>
      </c>
      <c r="E25" s="34" t="s">
        <v>136</v>
      </c>
      <c r="F25" s="91">
        <v>41120</v>
      </c>
      <c r="G25" s="52" t="s">
        <v>100</v>
      </c>
    </row>
    <row r="26" spans="1:7" ht="15" customHeight="1" x14ac:dyDescent="0.25">
      <c r="A26" s="40"/>
      <c r="B26" s="40"/>
      <c r="C26" s="40"/>
      <c r="D26" s="41"/>
      <c r="E26" s="42"/>
      <c r="F26" s="43"/>
      <c r="G26" s="42"/>
    </row>
    <row r="27" spans="1:7" ht="15" customHeight="1" x14ac:dyDescent="0.25">
      <c r="A27" s="57"/>
      <c r="B27" s="14">
        <v>282</v>
      </c>
      <c r="C27" s="86">
        <v>107627</v>
      </c>
      <c r="D27" s="35" t="s">
        <v>69</v>
      </c>
      <c r="E27" s="34" t="s">
        <v>92</v>
      </c>
      <c r="F27" s="91">
        <v>40813</v>
      </c>
      <c r="G27" s="52" t="s">
        <v>101</v>
      </c>
    </row>
    <row r="28" spans="1:7" ht="15" customHeight="1" x14ac:dyDescent="0.25">
      <c r="A28" s="57"/>
      <c r="B28" s="14">
        <v>151</v>
      </c>
      <c r="C28" s="86">
        <v>107518</v>
      </c>
      <c r="D28" s="35" t="s">
        <v>69</v>
      </c>
      <c r="E28" s="34" t="s">
        <v>93</v>
      </c>
      <c r="F28" s="91">
        <v>41558</v>
      </c>
      <c r="G28" s="52" t="s">
        <v>101</v>
      </c>
    </row>
    <row r="29" spans="1:7" ht="15" customHeight="1" x14ac:dyDescent="0.25">
      <c r="A29" s="57"/>
      <c r="B29" s="14">
        <v>282</v>
      </c>
      <c r="C29" s="86">
        <v>107627</v>
      </c>
      <c r="D29" s="35" t="s">
        <v>69</v>
      </c>
      <c r="E29" s="34" t="s">
        <v>137</v>
      </c>
      <c r="F29" s="91">
        <v>40813</v>
      </c>
      <c r="G29" s="52" t="s">
        <v>101</v>
      </c>
    </row>
    <row r="30" spans="1:7" ht="15" customHeight="1" x14ac:dyDescent="0.25">
      <c r="A30" s="40"/>
      <c r="B30" s="40"/>
      <c r="C30" s="40"/>
      <c r="D30" s="41"/>
      <c r="E30" s="42"/>
      <c r="F30" s="43"/>
      <c r="G30" s="42"/>
    </row>
    <row r="31" spans="1:7" ht="15" customHeight="1" x14ac:dyDescent="0.25">
      <c r="A31" s="57"/>
      <c r="B31" s="14">
        <v>1014</v>
      </c>
      <c r="C31" s="14">
        <v>105557</v>
      </c>
      <c r="D31" s="35" t="s">
        <v>69</v>
      </c>
      <c r="E31" s="34" t="s">
        <v>106</v>
      </c>
      <c r="F31" s="58">
        <v>40791</v>
      </c>
      <c r="G31" s="51" t="s">
        <v>107</v>
      </c>
    </row>
    <row r="32" spans="1:7" ht="15" customHeight="1" x14ac:dyDescent="0.25">
      <c r="A32" s="57"/>
      <c r="B32" s="14">
        <v>1057</v>
      </c>
      <c r="C32" s="14">
        <v>105807</v>
      </c>
      <c r="D32" s="35" t="s">
        <v>69</v>
      </c>
      <c r="E32" s="34" t="s">
        <v>105</v>
      </c>
      <c r="F32" s="58">
        <v>41139</v>
      </c>
      <c r="G32" s="51" t="s">
        <v>107</v>
      </c>
    </row>
    <row r="33" spans="1:7" ht="15" customHeight="1" x14ac:dyDescent="0.25">
      <c r="A33" s="57"/>
      <c r="B33" s="14">
        <v>739</v>
      </c>
      <c r="C33" s="14">
        <v>107060</v>
      </c>
      <c r="D33" s="35" t="s">
        <v>69</v>
      </c>
      <c r="E33" s="34" t="s">
        <v>138</v>
      </c>
      <c r="F33" s="58">
        <v>40669</v>
      </c>
      <c r="G33" s="51" t="s">
        <v>107</v>
      </c>
    </row>
    <row r="34" spans="1:7" ht="15" customHeight="1" x14ac:dyDescent="0.25">
      <c r="A34" s="40"/>
      <c r="B34" s="40"/>
      <c r="C34" s="40"/>
      <c r="D34" s="41"/>
      <c r="E34" s="42"/>
      <c r="F34" s="43"/>
      <c r="G34" s="42"/>
    </row>
    <row r="35" spans="1:7" ht="15" customHeight="1" x14ac:dyDescent="0.25">
      <c r="A35" s="92"/>
      <c r="B35" s="14">
        <v>5328</v>
      </c>
      <c r="C35" s="14"/>
      <c r="D35" s="35" t="s">
        <v>69</v>
      </c>
      <c r="E35" s="34" t="s">
        <v>120</v>
      </c>
      <c r="F35" s="58">
        <v>40546</v>
      </c>
      <c r="G35" s="93" t="s">
        <v>122</v>
      </c>
    </row>
    <row r="36" spans="1:7" ht="15" customHeight="1" x14ac:dyDescent="0.25">
      <c r="A36" s="92"/>
      <c r="B36" s="14">
        <v>897</v>
      </c>
      <c r="C36" s="14">
        <v>107160</v>
      </c>
      <c r="D36" s="35" t="s">
        <v>69</v>
      </c>
      <c r="E36" s="34" t="s">
        <v>119</v>
      </c>
      <c r="F36" s="58">
        <v>40825</v>
      </c>
      <c r="G36" s="93" t="s">
        <v>122</v>
      </c>
    </row>
    <row r="37" spans="1:7" ht="15" customHeight="1" x14ac:dyDescent="0.25">
      <c r="A37" s="92"/>
      <c r="B37" s="14">
        <v>5533</v>
      </c>
      <c r="C37" s="14"/>
      <c r="D37" s="35" t="s">
        <v>69</v>
      </c>
      <c r="E37" s="34" t="s">
        <v>139</v>
      </c>
      <c r="F37" s="58">
        <v>40695</v>
      </c>
      <c r="G37" s="93" t="s">
        <v>122</v>
      </c>
    </row>
    <row r="38" spans="1:7" ht="15" customHeight="1" x14ac:dyDescent="0.25">
      <c r="A38" s="40"/>
      <c r="B38" s="40"/>
      <c r="C38" s="40"/>
      <c r="D38" s="41"/>
      <c r="E38" s="42"/>
      <c r="F38" s="43"/>
      <c r="G38" s="42"/>
    </row>
    <row r="39" spans="1:7" ht="15" customHeight="1" x14ac:dyDescent="0.25">
      <c r="A39" s="92"/>
      <c r="B39" s="14">
        <v>614</v>
      </c>
      <c r="C39" s="86">
        <v>105123</v>
      </c>
      <c r="D39" s="35" t="s">
        <v>69</v>
      </c>
      <c r="E39" s="90" t="s">
        <v>124</v>
      </c>
      <c r="F39" s="58">
        <v>40747</v>
      </c>
      <c r="G39" s="90" t="s">
        <v>129</v>
      </c>
    </row>
    <row r="40" spans="1:7" ht="15" customHeight="1" x14ac:dyDescent="0.25">
      <c r="A40" s="92"/>
      <c r="B40" s="14">
        <v>252</v>
      </c>
      <c r="C40" s="86">
        <v>106733</v>
      </c>
      <c r="D40" s="35" t="s">
        <v>69</v>
      </c>
      <c r="E40" s="90" t="s">
        <v>123</v>
      </c>
      <c r="F40" s="58">
        <v>40682</v>
      </c>
      <c r="G40" s="90" t="s">
        <v>129</v>
      </c>
    </row>
    <row r="41" spans="1:7" ht="15" customHeight="1" x14ac:dyDescent="0.25">
      <c r="A41" s="92"/>
      <c r="B41" s="14">
        <v>158</v>
      </c>
      <c r="C41" s="86">
        <v>107521</v>
      </c>
      <c r="D41" s="35" t="s">
        <v>69</v>
      </c>
      <c r="E41" s="90" t="s">
        <v>140</v>
      </c>
      <c r="F41" s="58">
        <v>41253</v>
      </c>
      <c r="G41" s="90" t="s">
        <v>129</v>
      </c>
    </row>
    <row r="42" spans="1:7" ht="15" customHeight="1" x14ac:dyDescent="0.25">
      <c r="B42" s="44"/>
      <c r="C42" s="44"/>
      <c r="D42" s="44"/>
      <c r="E42" s="46"/>
      <c r="F42" s="45"/>
      <c r="G42" s="94"/>
    </row>
    <row r="43" spans="1:7" ht="15" customHeight="1" x14ac:dyDescent="0.25">
      <c r="B43" s="30" t="s">
        <v>65</v>
      </c>
      <c r="C43" s="48"/>
      <c r="D43" s="47"/>
      <c r="E43" s="47"/>
      <c r="F43" s="48"/>
      <c r="G43" s="47"/>
    </row>
    <row r="44" spans="1:7" ht="15" customHeight="1" x14ac:dyDescent="0.25">
      <c r="B44" s="33" t="s">
        <v>72</v>
      </c>
      <c r="C44" s="45"/>
      <c r="D44" s="45"/>
      <c r="E44" s="46"/>
      <c r="F44" s="45"/>
      <c r="G44" s="46"/>
    </row>
    <row r="45" spans="1:7" ht="15" customHeight="1" x14ac:dyDescent="0.25">
      <c r="A45" s="40"/>
      <c r="B45" s="49" t="s">
        <v>0</v>
      </c>
      <c r="C45" s="49" t="s">
        <v>1</v>
      </c>
      <c r="D45" s="50" t="s">
        <v>68</v>
      </c>
      <c r="E45" s="81" t="s">
        <v>2</v>
      </c>
      <c r="F45" s="49" t="s">
        <v>3</v>
      </c>
      <c r="G45" s="49" t="s">
        <v>60</v>
      </c>
    </row>
    <row r="46" spans="1:7" ht="15" customHeight="1" x14ac:dyDescent="0.25">
      <c r="A46" s="57"/>
      <c r="B46" s="14">
        <v>754</v>
      </c>
      <c r="C46" s="14">
        <v>107077</v>
      </c>
      <c r="D46" s="35" t="s">
        <v>70</v>
      </c>
      <c r="E46" s="82" t="s">
        <v>84</v>
      </c>
      <c r="F46" s="79">
        <v>39802</v>
      </c>
      <c r="G46" s="95" t="s">
        <v>97</v>
      </c>
    </row>
    <row r="47" spans="1:7" ht="15" customHeight="1" x14ac:dyDescent="0.25">
      <c r="A47" s="57"/>
      <c r="B47" s="14">
        <v>433</v>
      </c>
      <c r="C47" s="14">
        <v>106838</v>
      </c>
      <c r="D47" s="35" t="s">
        <v>70</v>
      </c>
      <c r="E47" s="82" t="s">
        <v>83</v>
      </c>
      <c r="F47" s="79">
        <v>39632</v>
      </c>
      <c r="G47" s="95" t="s">
        <v>97</v>
      </c>
    </row>
    <row r="48" spans="1:7" ht="15" customHeight="1" x14ac:dyDescent="0.25">
      <c r="A48" s="75"/>
      <c r="B48" s="77">
        <v>453</v>
      </c>
      <c r="C48" s="78">
        <v>106843</v>
      </c>
      <c r="D48" s="35" t="s">
        <v>70</v>
      </c>
      <c r="E48" s="82" t="s">
        <v>141</v>
      </c>
      <c r="F48" s="79">
        <v>40147</v>
      </c>
      <c r="G48" s="95" t="s">
        <v>97</v>
      </c>
    </row>
    <row r="49" spans="1:7" ht="15" customHeight="1" x14ac:dyDescent="0.25">
      <c r="A49" s="55"/>
      <c r="B49" s="56"/>
      <c r="C49" s="36"/>
      <c r="D49" s="37"/>
      <c r="E49" s="38"/>
      <c r="F49" s="39"/>
      <c r="G49" s="38"/>
    </row>
    <row r="50" spans="1:7" ht="15" customHeight="1" x14ac:dyDescent="0.25">
      <c r="A50" s="84"/>
      <c r="B50" s="77">
        <v>5374</v>
      </c>
      <c r="C50" s="78">
        <v>107529</v>
      </c>
      <c r="D50" s="85" t="s">
        <v>70</v>
      </c>
      <c r="E50" s="82" t="s">
        <v>118</v>
      </c>
      <c r="F50" s="79">
        <v>39927</v>
      </c>
      <c r="G50" s="96" t="s">
        <v>98</v>
      </c>
    </row>
    <row r="51" spans="1:7" ht="15" customHeight="1" x14ac:dyDescent="0.25">
      <c r="A51" s="57"/>
      <c r="B51" s="14">
        <v>1039</v>
      </c>
      <c r="C51" s="14">
        <v>105730</v>
      </c>
      <c r="D51" s="35" t="s">
        <v>70</v>
      </c>
      <c r="E51" s="34" t="s">
        <v>85</v>
      </c>
      <c r="F51" s="58">
        <v>40099</v>
      </c>
      <c r="G51" s="34" t="s">
        <v>98</v>
      </c>
    </row>
    <row r="52" spans="1:7" ht="15" customHeight="1" x14ac:dyDescent="0.25">
      <c r="A52" s="57"/>
      <c r="B52" s="87">
        <v>762</v>
      </c>
      <c r="C52" s="87">
        <v>107080</v>
      </c>
      <c r="D52" s="35" t="s">
        <v>70</v>
      </c>
      <c r="E52" s="88" t="s">
        <v>142</v>
      </c>
      <c r="F52" s="89">
        <v>39970</v>
      </c>
      <c r="G52" s="34" t="s">
        <v>98</v>
      </c>
    </row>
    <row r="53" spans="1:7" ht="15" customHeight="1" x14ac:dyDescent="0.25">
      <c r="A53" s="40"/>
      <c r="B53" s="40"/>
      <c r="C53" s="40"/>
      <c r="D53" s="41"/>
      <c r="E53" s="42"/>
      <c r="F53" s="43"/>
      <c r="G53" s="42"/>
    </row>
    <row r="54" spans="1:7" ht="15" customHeight="1" x14ac:dyDescent="0.2">
      <c r="A54" s="57"/>
      <c r="B54" s="14">
        <v>836</v>
      </c>
      <c r="C54" s="86">
        <v>103904</v>
      </c>
      <c r="D54" s="35" t="s">
        <v>70</v>
      </c>
      <c r="E54" s="34" t="s">
        <v>103</v>
      </c>
      <c r="F54" s="80">
        <v>39899</v>
      </c>
      <c r="G54" s="52" t="s">
        <v>104</v>
      </c>
    </row>
    <row r="55" spans="1:7" ht="15" customHeight="1" x14ac:dyDescent="0.2">
      <c r="A55" s="57"/>
      <c r="B55" s="14">
        <v>169</v>
      </c>
      <c r="C55" s="86">
        <v>103164</v>
      </c>
      <c r="D55" s="35" t="s">
        <v>70</v>
      </c>
      <c r="E55" s="34" t="s">
        <v>102</v>
      </c>
      <c r="F55" s="83">
        <v>39979</v>
      </c>
      <c r="G55" s="52" t="s">
        <v>104</v>
      </c>
    </row>
    <row r="56" spans="1:7" ht="15" customHeight="1" x14ac:dyDescent="0.2">
      <c r="A56" s="57"/>
      <c r="B56" s="14">
        <v>5324</v>
      </c>
      <c r="C56" s="86">
        <v>102469</v>
      </c>
      <c r="D56" s="35" t="s">
        <v>70</v>
      </c>
      <c r="E56" s="34" t="s">
        <v>143</v>
      </c>
      <c r="F56" s="80">
        <v>39550</v>
      </c>
      <c r="G56" s="52" t="s">
        <v>104</v>
      </c>
    </row>
    <row r="57" spans="1:7" ht="15" customHeight="1" x14ac:dyDescent="0.25">
      <c r="A57" s="40"/>
      <c r="B57" s="40"/>
      <c r="C57" s="40"/>
      <c r="D57" s="41"/>
      <c r="E57" s="42"/>
      <c r="F57" s="43"/>
      <c r="G57" s="42"/>
    </row>
    <row r="58" spans="1:7" ht="15" customHeight="1" x14ac:dyDescent="0.25">
      <c r="A58" s="57"/>
      <c r="B58" s="14">
        <v>45</v>
      </c>
      <c r="C58" s="14">
        <v>104125</v>
      </c>
      <c r="D58" s="35" t="s">
        <v>70</v>
      </c>
      <c r="E58" s="34" t="s">
        <v>109</v>
      </c>
      <c r="F58" s="58">
        <v>39944</v>
      </c>
      <c r="G58" s="51" t="s">
        <v>110</v>
      </c>
    </row>
    <row r="59" spans="1:7" ht="15" customHeight="1" x14ac:dyDescent="0.25">
      <c r="A59" s="57"/>
      <c r="B59" s="14">
        <v>917</v>
      </c>
      <c r="C59" s="14">
        <v>104029</v>
      </c>
      <c r="D59" s="35" t="s">
        <v>70</v>
      </c>
      <c r="E59" s="34" t="s">
        <v>108</v>
      </c>
      <c r="F59" s="58">
        <v>39584</v>
      </c>
      <c r="G59" s="51" t="s">
        <v>110</v>
      </c>
    </row>
    <row r="60" spans="1:7" ht="15" customHeight="1" x14ac:dyDescent="0.25">
      <c r="A60" s="57"/>
      <c r="B60" s="14">
        <v>745</v>
      </c>
      <c r="C60" s="14">
        <v>107070</v>
      </c>
      <c r="D60" s="35" t="s">
        <v>70</v>
      </c>
      <c r="E60" s="34" t="s">
        <v>144</v>
      </c>
      <c r="F60" s="58">
        <v>40066</v>
      </c>
      <c r="G60" s="51" t="s">
        <v>110</v>
      </c>
    </row>
    <row r="61" spans="1:7" ht="15" customHeight="1" x14ac:dyDescent="0.25">
      <c r="B61" s="53"/>
      <c r="C61" s="53"/>
      <c r="D61" s="45"/>
      <c r="E61" s="54"/>
      <c r="F61" s="76"/>
      <c r="G61" s="94"/>
    </row>
    <row r="62" spans="1:7" ht="15" customHeight="1" x14ac:dyDescent="0.25">
      <c r="B62" s="30" t="s">
        <v>66</v>
      </c>
      <c r="C62" s="48"/>
      <c r="D62" s="47"/>
      <c r="E62" s="47"/>
      <c r="F62" s="48"/>
      <c r="G62" s="47"/>
    </row>
    <row r="63" spans="1:7" ht="15" customHeight="1" x14ac:dyDescent="0.25">
      <c r="B63" s="33" t="s">
        <v>72</v>
      </c>
      <c r="C63" s="45"/>
      <c r="D63" s="45"/>
      <c r="E63" s="46"/>
      <c r="F63" s="45"/>
      <c r="G63" s="46"/>
    </row>
    <row r="64" spans="1:7" ht="15" customHeight="1" x14ac:dyDescent="0.25">
      <c r="A64" s="40"/>
      <c r="B64" s="49" t="s">
        <v>0</v>
      </c>
      <c r="C64" s="49" t="s">
        <v>1</v>
      </c>
      <c r="D64" s="50" t="s">
        <v>68</v>
      </c>
      <c r="E64" s="81" t="s">
        <v>2</v>
      </c>
      <c r="F64" s="49" t="s">
        <v>3</v>
      </c>
      <c r="G64" s="81" t="s">
        <v>60</v>
      </c>
    </row>
    <row r="65" spans="1:7" ht="15" customHeight="1" x14ac:dyDescent="0.25">
      <c r="A65" s="57"/>
      <c r="B65" s="14">
        <v>1826</v>
      </c>
      <c r="C65" s="14">
        <v>106836</v>
      </c>
      <c r="D65" s="35" t="s">
        <v>71</v>
      </c>
      <c r="E65" s="34" t="s">
        <v>87</v>
      </c>
      <c r="F65" s="58">
        <v>38518</v>
      </c>
      <c r="G65" s="34" t="s">
        <v>115</v>
      </c>
    </row>
    <row r="66" spans="1:7" ht="15" customHeight="1" x14ac:dyDescent="0.25">
      <c r="A66" s="57"/>
      <c r="B66" s="14">
        <v>1875</v>
      </c>
      <c r="C66" s="14">
        <v>107488</v>
      </c>
      <c r="D66" s="35" t="s">
        <v>71</v>
      </c>
      <c r="E66" s="34" t="s">
        <v>86</v>
      </c>
      <c r="F66" s="58">
        <v>38126</v>
      </c>
      <c r="G66" s="34" t="s">
        <v>115</v>
      </c>
    </row>
    <row r="67" spans="1:7" ht="15" customHeight="1" x14ac:dyDescent="0.25">
      <c r="A67" s="57"/>
      <c r="B67" s="14">
        <v>1827</v>
      </c>
      <c r="C67" s="14">
        <v>104276</v>
      </c>
      <c r="D67" s="35" t="s">
        <v>71</v>
      </c>
      <c r="E67" s="34" t="s">
        <v>145</v>
      </c>
      <c r="F67" s="58">
        <v>38710</v>
      </c>
      <c r="G67" s="34" t="s">
        <v>115</v>
      </c>
    </row>
    <row r="68" spans="1:7" ht="15" customHeight="1" x14ac:dyDescent="0.25">
      <c r="A68" s="40"/>
      <c r="B68" s="40"/>
      <c r="C68" s="40"/>
      <c r="D68" s="41"/>
      <c r="E68" s="42"/>
      <c r="F68" s="43"/>
      <c r="G68" s="42"/>
    </row>
    <row r="69" spans="1:7" ht="15" customHeight="1" x14ac:dyDescent="0.25">
      <c r="A69" s="57"/>
      <c r="B69" s="14">
        <v>708</v>
      </c>
      <c r="C69" s="14">
        <v>105160</v>
      </c>
      <c r="D69" s="35" t="s">
        <v>71</v>
      </c>
      <c r="E69" s="34" t="s">
        <v>112</v>
      </c>
      <c r="F69" s="58">
        <v>39424</v>
      </c>
      <c r="G69" s="51" t="s">
        <v>116</v>
      </c>
    </row>
    <row r="70" spans="1:7" ht="15" customHeight="1" x14ac:dyDescent="0.25">
      <c r="A70" s="57"/>
      <c r="B70" s="14">
        <v>1070</v>
      </c>
      <c r="C70" s="14">
        <v>105821</v>
      </c>
      <c r="D70" s="35" t="s">
        <v>71</v>
      </c>
      <c r="E70" s="34" t="s">
        <v>111</v>
      </c>
      <c r="F70" s="58">
        <v>39083</v>
      </c>
      <c r="G70" s="51" t="s">
        <v>116</v>
      </c>
    </row>
    <row r="71" spans="1:7" ht="15" customHeight="1" x14ac:dyDescent="0.25">
      <c r="A71" s="57"/>
      <c r="B71" s="14">
        <v>170</v>
      </c>
      <c r="C71" s="14">
        <v>104886</v>
      </c>
      <c r="D71" s="35" t="s">
        <v>71</v>
      </c>
      <c r="E71" s="34" t="s">
        <v>146</v>
      </c>
      <c r="F71" s="58">
        <v>38958</v>
      </c>
      <c r="G71" s="51" t="s">
        <v>116</v>
      </c>
    </row>
    <row r="72" spans="1:7" ht="15" customHeight="1" x14ac:dyDescent="0.25">
      <c r="A72" s="40"/>
      <c r="B72" s="40"/>
      <c r="C72" s="40"/>
      <c r="D72" s="41"/>
      <c r="E72" s="42"/>
      <c r="F72" s="43"/>
      <c r="G72" s="42"/>
    </row>
    <row r="73" spans="1:7" ht="15" customHeight="1" x14ac:dyDescent="0.25">
      <c r="A73" s="57"/>
      <c r="B73" s="14">
        <v>509</v>
      </c>
      <c r="C73" s="14">
        <v>102405</v>
      </c>
      <c r="D73" s="35" t="s">
        <v>71</v>
      </c>
      <c r="E73" s="34" t="s">
        <v>114</v>
      </c>
      <c r="F73" s="58">
        <v>39088</v>
      </c>
      <c r="G73" s="51" t="s">
        <v>117</v>
      </c>
    </row>
    <row r="74" spans="1:7" ht="15" customHeight="1" x14ac:dyDescent="0.25">
      <c r="A74" s="57"/>
      <c r="B74" s="14">
        <v>189</v>
      </c>
      <c r="C74" s="14">
        <v>104890</v>
      </c>
      <c r="D74" s="35" t="s">
        <v>71</v>
      </c>
      <c r="E74" s="34" t="s">
        <v>113</v>
      </c>
      <c r="F74" s="58">
        <v>39368</v>
      </c>
      <c r="G74" s="51" t="s">
        <v>117</v>
      </c>
    </row>
    <row r="75" spans="1:7" ht="15" customHeight="1" x14ac:dyDescent="0.25">
      <c r="A75" s="57"/>
      <c r="B75" s="14">
        <v>73</v>
      </c>
      <c r="C75" s="14">
        <v>101936</v>
      </c>
      <c r="D75" s="35" t="s">
        <v>71</v>
      </c>
      <c r="E75" s="34" t="s">
        <v>147</v>
      </c>
      <c r="F75" s="58">
        <v>38977</v>
      </c>
      <c r="G75" s="51" t="s">
        <v>117</v>
      </c>
    </row>
    <row r="76" spans="1:7" ht="15" customHeight="1" x14ac:dyDescent="0.25">
      <c r="A76" s="40"/>
      <c r="B76" s="40"/>
      <c r="C76" s="40"/>
      <c r="D76" s="41"/>
      <c r="E76" s="42"/>
      <c r="F76" s="43"/>
      <c r="G76" s="42"/>
    </row>
    <row r="77" spans="1:7" ht="15" customHeight="1" x14ac:dyDescent="0.25">
      <c r="A77" s="57"/>
      <c r="B77" s="14">
        <v>678</v>
      </c>
      <c r="C77" s="86">
        <v>103704</v>
      </c>
      <c r="D77" s="35" t="s">
        <v>71</v>
      </c>
      <c r="E77" s="90" t="s">
        <v>126</v>
      </c>
      <c r="F77" s="58">
        <v>38886</v>
      </c>
      <c r="G77" s="90" t="s">
        <v>130</v>
      </c>
    </row>
    <row r="78" spans="1:7" ht="15" customHeight="1" x14ac:dyDescent="0.25">
      <c r="A78" s="57"/>
      <c r="B78" s="14">
        <v>210</v>
      </c>
      <c r="C78" s="86">
        <v>104185</v>
      </c>
      <c r="D78" s="35" t="s">
        <v>71</v>
      </c>
      <c r="E78" s="90" t="s">
        <v>125</v>
      </c>
      <c r="F78" s="58">
        <v>38917</v>
      </c>
      <c r="G78" s="90" t="s">
        <v>130</v>
      </c>
    </row>
    <row r="79" spans="1:7" ht="15" customHeight="1" x14ac:dyDescent="0.25">
      <c r="A79" s="57"/>
      <c r="B79" s="14">
        <v>1872</v>
      </c>
      <c r="C79" s="86">
        <v>103201</v>
      </c>
      <c r="D79" s="35" t="s">
        <v>71</v>
      </c>
      <c r="E79" s="90" t="s">
        <v>148</v>
      </c>
      <c r="F79" s="58">
        <v>38714</v>
      </c>
      <c r="G79" s="90" t="s">
        <v>130</v>
      </c>
    </row>
    <row r="80" spans="1:7" ht="15" customHeight="1" x14ac:dyDescent="0.25">
      <c r="A80" s="40"/>
      <c r="B80" s="40"/>
      <c r="C80" s="40"/>
      <c r="D80" s="41"/>
      <c r="E80" s="42"/>
      <c r="F80" s="43"/>
      <c r="G80" s="42"/>
    </row>
    <row r="81" spans="1:7" ht="15" customHeight="1" x14ac:dyDescent="0.25">
      <c r="A81" s="57"/>
      <c r="B81" s="14">
        <v>1873</v>
      </c>
      <c r="C81" s="86">
        <v>105828</v>
      </c>
      <c r="D81" s="35" t="s">
        <v>71</v>
      </c>
      <c r="E81" s="90" t="s">
        <v>128</v>
      </c>
      <c r="F81" s="58">
        <v>38699</v>
      </c>
      <c r="G81" s="90" t="s">
        <v>131</v>
      </c>
    </row>
    <row r="82" spans="1:7" ht="15" customHeight="1" x14ac:dyDescent="0.25">
      <c r="A82" s="57"/>
      <c r="B82" s="14">
        <v>1250</v>
      </c>
      <c r="C82" s="86">
        <v>106151</v>
      </c>
      <c r="D82" s="35" t="s">
        <v>71</v>
      </c>
      <c r="E82" s="90" t="s">
        <v>127</v>
      </c>
      <c r="F82" s="58">
        <v>39066</v>
      </c>
      <c r="G82" s="90" t="s">
        <v>131</v>
      </c>
    </row>
    <row r="83" spans="1:7" ht="15" customHeight="1" x14ac:dyDescent="0.25">
      <c r="A83" s="57"/>
      <c r="B83" s="14">
        <v>747</v>
      </c>
      <c r="C83" s="86">
        <v>102409</v>
      </c>
      <c r="D83" s="35" t="s">
        <v>71</v>
      </c>
      <c r="E83" s="90" t="s">
        <v>149</v>
      </c>
      <c r="F83" s="58">
        <v>39021</v>
      </c>
      <c r="G83" s="90" t="s">
        <v>131</v>
      </c>
    </row>
    <row r="84" spans="1:7" x14ac:dyDescent="0.25">
      <c r="A84" s="99"/>
      <c r="B84" s="100"/>
      <c r="C84" s="100"/>
      <c r="D84" s="100"/>
      <c r="E84" s="101"/>
      <c r="F84" s="100"/>
      <c r="G84" s="102"/>
    </row>
    <row r="85" spans="1:7" x14ac:dyDescent="0.25">
      <c r="A85" s="57"/>
      <c r="B85" s="103">
        <v>5404</v>
      </c>
      <c r="C85" s="103"/>
      <c r="D85" s="35" t="s">
        <v>71</v>
      </c>
      <c r="E85" s="104" t="s">
        <v>155</v>
      </c>
      <c r="F85" s="105">
        <v>37982</v>
      </c>
      <c r="G85" s="104" t="s">
        <v>156</v>
      </c>
    </row>
    <row r="86" spans="1:7" x14ac:dyDescent="0.25">
      <c r="A86" s="57"/>
      <c r="B86" s="103">
        <v>5497</v>
      </c>
      <c r="C86" s="103"/>
      <c r="D86" s="35" t="s">
        <v>71</v>
      </c>
      <c r="E86" s="104" t="s">
        <v>154</v>
      </c>
      <c r="F86" s="105">
        <v>38049</v>
      </c>
      <c r="G86" s="104" t="s">
        <v>156</v>
      </c>
    </row>
    <row r="87" spans="1:7" x14ac:dyDescent="0.25">
      <c r="A87" s="57"/>
      <c r="B87" s="103">
        <v>5498</v>
      </c>
      <c r="C87" s="103"/>
      <c r="D87" s="35" t="s">
        <v>71</v>
      </c>
      <c r="E87" s="104" t="s">
        <v>157</v>
      </c>
      <c r="F87" s="105">
        <v>38105</v>
      </c>
      <c r="G87" s="104" t="s">
        <v>156</v>
      </c>
    </row>
  </sheetData>
  <printOptions horizontalCentered="1"/>
  <pageMargins left="0.31496062992125984" right="0.31496062992125984" top="0.35433070866141736" bottom="0.15748031496062992" header="0.11811023622047245" footer="0.11811023622047245"/>
  <pageSetup paperSize="9" scale="77" fitToHeight="0" orientation="portrait" r:id="rId1"/>
  <rowBreaks count="2" manualBreakCount="2">
    <brk id="41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X39"/>
  <sheetViews>
    <sheetView tabSelected="1" view="pageBreakPreview" zoomScale="103" zoomScaleNormal="100" zoomScaleSheetLayoutView="103" workbookViewId="0">
      <selection activeCell="J28" sqref="J28"/>
    </sheetView>
  </sheetViews>
  <sheetFormatPr defaultColWidth="9.140625" defaultRowHeight="15.75" x14ac:dyDescent="0.25"/>
  <cols>
    <col min="1" max="1" width="9.140625" style="5"/>
    <col min="2" max="2" width="9.140625" style="9"/>
    <col min="3" max="4" width="9.140625" style="5"/>
    <col min="5" max="5" width="48.140625" style="5" customWidth="1"/>
    <col min="6" max="6" width="34.5703125" style="62" bestFit="1" customWidth="1"/>
    <col min="7" max="7" width="9.140625" style="3"/>
    <col min="8" max="8" width="8.5703125" style="5" bestFit="1" customWidth="1"/>
    <col min="9" max="1012" width="9.140625" style="5"/>
    <col min="1013" max="16384" width="9.140625" style="6"/>
  </cols>
  <sheetData>
    <row r="1" spans="1:1012" ht="18" customHeight="1" x14ac:dyDescent="0.25">
      <c r="A1" s="64" t="s">
        <v>75</v>
      </c>
      <c r="B1" s="65"/>
      <c r="C1" s="65"/>
      <c r="D1" s="66"/>
      <c r="E1" s="67"/>
      <c r="F1" s="68"/>
      <c r="G1" s="64"/>
      <c r="H1" s="71"/>
    </row>
    <row r="2" spans="1:1012" ht="18" customHeight="1" x14ac:dyDescent="0.25">
      <c r="A2" s="69" t="s">
        <v>76</v>
      </c>
      <c r="B2" s="65"/>
      <c r="C2" s="65"/>
      <c r="D2" s="66"/>
      <c r="E2" s="67"/>
      <c r="F2" s="68"/>
      <c r="G2" s="70"/>
      <c r="H2" s="72"/>
    </row>
    <row r="3" spans="1:1012" s="20" customFormat="1" ht="18" customHeight="1" x14ac:dyDescent="0.25">
      <c r="A3" s="17"/>
      <c r="B3" s="8"/>
      <c r="C3" s="18"/>
      <c r="D3" s="18"/>
      <c r="E3" s="17"/>
      <c r="F3" s="33"/>
      <c r="G3" s="1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</row>
    <row r="4" spans="1:1012" ht="18" customHeight="1" x14ac:dyDescent="0.25">
      <c r="A4" s="73" t="s">
        <v>59</v>
      </c>
      <c r="B4" s="74"/>
      <c r="C4" s="45"/>
      <c r="D4" s="20"/>
      <c r="F4" s="98"/>
      <c r="G4" s="97"/>
    </row>
    <row r="5" spans="1:1012" ht="15.95" customHeight="1" x14ac:dyDescent="0.25">
      <c r="A5" s="10" t="s">
        <v>62</v>
      </c>
      <c r="B5" s="10"/>
      <c r="C5" s="10"/>
      <c r="D5" s="10"/>
      <c r="E5" s="10"/>
      <c r="F5" s="10"/>
      <c r="G5" s="10"/>
    </row>
    <row r="6" spans="1:1012" ht="15.95" customHeight="1" x14ac:dyDescent="0.25">
      <c r="A6" s="4" t="s">
        <v>5</v>
      </c>
      <c r="B6" s="7" t="s">
        <v>0</v>
      </c>
      <c r="C6" s="4" t="s">
        <v>1</v>
      </c>
      <c r="D6" s="4" t="s">
        <v>68</v>
      </c>
      <c r="E6" s="4" t="s">
        <v>2</v>
      </c>
      <c r="F6" s="60" t="s">
        <v>4</v>
      </c>
      <c r="G6" s="4" t="s">
        <v>6</v>
      </c>
      <c r="H6" s="4" t="s">
        <v>74</v>
      </c>
    </row>
    <row r="7" spans="1:1012" ht="15.95" customHeight="1" x14ac:dyDescent="0.25">
      <c r="A7" s="11">
        <v>1</v>
      </c>
      <c r="B7" s="23">
        <v>5344</v>
      </c>
      <c r="C7" s="11">
        <f>IFERROR((VLOOKUP(B7,Inscritos!B:C,2,0)),"")</f>
        <v>106841</v>
      </c>
      <c r="D7" s="11" t="str">
        <f>IFERROR((VLOOKUP(B7,Inscritos!B:D,3,0)),"")</f>
        <v>1º Agrup.</v>
      </c>
      <c r="E7" s="12" t="str">
        <f>IFERROR((VLOOKUP(B7,Inscritos!B:E,4,0)),"")</f>
        <v>Alicia Lopes/Dinis Cabral/Francisco Borges</v>
      </c>
      <c r="F7" s="61" t="str">
        <f>IFERROR((VLOOKUP(B7,Inscritos!B:G,6,0)),"")</f>
        <v>Escola Triatlo Palmela Desporto - A</v>
      </c>
      <c r="G7" s="14">
        <v>210</v>
      </c>
      <c r="H7" s="106">
        <v>5.0694444444444441E-3</v>
      </c>
    </row>
    <row r="8" spans="1:1012" ht="15.95" customHeight="1" x14ac:dyDescent="0.25">
      <c r="A8" s="11">
        <v>2</v>
      </c>
      <c r="B8" s="23">
        <v>158</v>
      </c>
      <c r="C8" s="11">
        <f>IFERROR((VLOOKUP(B8,Inscritos!B:C,2,0)),"")</f>
        <v>107521</v>
      </c>
      <c r="D8" s="11" t="str">
        <f>IFERROR((VLOOKUP(B8,Inscritos!B:D,3,0)),"")</f>
        <v>1º Agrup.</v>
      </c>
      <c r="E8" s="12" t="str">
        <f>IFERROR((VLOOKUP(B8,Inscritos!B:E,4,0)),"")</f>
        <v>Margarida Ramos/Margarida Magro/Miguel Neto</v>
      </c>
      <c r="F8" s="61" t="str">
        <f>IFERROR((VLOOKUP(B8,Inscritos!B:G,6,0)),"")</f>
        <v>Escola Triatlo Santo António Évora - A</v>
      </c>
      <c r="G8" s="14">
        <v>190</v>
      </c>
      <c r="H8" s="106">
        <v>5.115740740740741E-3</v>
      </c>
    </row>
    <row r="9" spans="1:1012" ht="15.95" customHeight="1" x14ac:dyDescent="0.25">
      <c r="A9" s="11">
        <v>3</v>
      </c>
      <c r="B9" s="23">
        <v>739</v>
      </c>
      <c r="C9" s="11">
        <f>IFERROR((VLOOKUP(B9,Inscritos!B:C,2,0)),"")</f>
        <v>107060</v>
      </c>
      <c r="D9" s="11" t="str">
        <f>IFERROR((VLOOKUP(B9,Inscritos!B:D,3,0)),"")</f>
        <v>1º Agrup.</v>
      </c>
      <c r="E9" s="12" t="str">
        <f>IFERROR((VLOOKUP(B9,Inscritos!B:E,4,0)),"")</f>
        <v>Rafael Rosa/Miguel Borregana/Edgar Barata</v>
      </c>
      <c r="F9" s="61" t="str">
        <f>IFERROR((VLOOKUP(B9,Inscritos!B:G,6,0)),"")</f>
        <v>Remo Clube Lusitano - A</v>
      </c>
      <c r="G9" s="14">
        <v>180</v>
      </c>
      <c r="H9" s="106">
        <v>5.2314814814814819E-3</v>
      </c>
    </row>
    <row r="10" spans="1:1012" ht="15.95" customHeight="1" x14ac:dyDescent="0.25">
      <c r="A10" s="11">
        <v>4</v>
      </c>
      <c r="B10" s="23">
        <v>1231</v>
      </c>
      <c r="C10" s="11">
        <f>IFERROR((VLOOKUP(B10,Inscritos!B:C,2,0)),"")</f>
        <v>106119</v>
      </c>
      <c r="D10" s="11" t="str">
        <f>IFERROR((VLOOKUP(B10,Inscritos!B:D,3,0)),"")</f>
        <v>1º Agrup.</v>
      </c>
      <c r="E10" s="12" t="str">
        <f>IFERROR((VLOOKUP(B10,Inscritos!B:E,4,0)),"")</f>
        <v>Ivan Fragoso</v>
      </c>
      <c r="F10" s="61" t="str">
        <f>IFERROR((VLOOKUP(B10,Inscritos!B:G,6,0)),"")</f>
        <v>Associação Naval Amorense - B</v>
      </c>
      <c r="G10" s="14">
        <v>170</v>
      </c>
      <c r="H10" s="106">
        <v>5.5208333333333333E-3</v>
      </c>
    </row>
    <row r="11" spans="1:1012" ht="15.95" customHeight="1" x14ac:dyDescent="0.25">
      <c r="A11" s="11">
        <v>5</v>
      </c>
      <c r="B11" s="23">
        <v>5369</v>
      </c>
      <c r="C11" s="11">
        <f>IFERROR((VLOOKUP(B11,Inscritos!B:C,2,0)),"")</f>
        <v>0</v>
      </c>
      <c r="D11" s="11" t="str">
        <f>IFERROR((VLOOKUP(B11,Inscritos!B:D,3,0)),"")</f>
        <v>1º Agrup.</v>
      </c>
      <c r="E11" s="12" t="str">
        <f>IFERROR((VLOOKUP(B11,Inscritos!B:E,4,0)),"")</f>
        <v>Filipe Pepe Marques/Gonçalo José/Santiago Lopes</v>
      </c>
      <c r="F11" s="61" t="str">
        <f>IFERROR((VLOOKUP(B11,Inscritos!B:G,6,0)),"")</f>
        <v>Escola Triatlo Palmela Desporto - C</v>
      </c>
      <c r="G11" s="14">
        <v>160</v>
      </c>
      <c r="H11" s="106">
        <v>6.030092592592593E-3</v>
      </c>
    </row>
    <row r="12" spans="1:1012" ht="15.95" customHeight="1" x14ac:dyDescent="0.25">
      <c r="A12" s="11">
        <v>6</v>
      </c>
      <c r="B12" s="23">
        <v>282</v>
      </c>
      <c r="C12" s="11">
        <f>IFERROR((VLOOKUP(B12,Inscritos!B:C,2,0)),"")</f>
        <v>107627</v>
      </c>
      <c r="D12" s="11" t="str">
        <f>IFERROR((VLOOKUP(B12,Inscritos!B:D,3,0)),"")</f>
        <v>1º Agrup.</v>
      </c>
      <c r="E12" s="12" t="str">
        <f>IFERROR((VLOOKUP(B12,Inscritos!B:E,4,0)),"")</f>
        <v>Diego Cruz</v>
      </c>
      <c r="F12" s="61" t="str">
        <f>IFERROR((VLOOKUP(B12,Inscritos!B:G,6,0)),"")</f>
        <v>Associação Naval Amorense - C</v>
      </c>
      <c r="G12" s="14">
        <v>150</v>
      </c>
      <c r="H12" s="106">
        <v>6.3425925925925915E-3</v>
      </c>
    </row>
    <row r="13" spans="1:1012" ht="15.95" customHeight="1" x14ac:dyDescent="0.25">
      <c r="A13" s="11">
        <v>7</v>
      </c>
      <c r="B13" s="23">
        <v>5328</v>
      </c>
      <c r="C13" s="11">
        <f>IFERROR((VLOOKUP(B13,Inscritos!B:C,2,0)),"")</f>
        <v>0</v>
      </c>
      <c r="D13" s="11" t="str">
        <f>IFERROR((VLOOKUP(B13,Inscritos!B:D,3,0)),"")</f>
        <v>1º Agrup.</v>
      </c>
      <c r="E13" s="12" t="str">
        <f>IFERROR((VLOOKUP(B13,Inscritos!B:E,4,0)),"")</f>
        <v>Anastasia Shapoval</v>
      </c>
      <c r="F13" s="61" t="str">
        <f>IFERROR((VLOOKUP(B13,Inscritos!B:G,6,0)),"")</f>
        <v>SANTO ANDRÉ SPORT CLUB - A</v>
      </c>
      <c r="G13" s="14">
        <v>140</v>
      </c>
      <c r="H13" s="106">
        <v>6.4351851851851861E-3</v>
      </c>
    </row>
    <row r="14" spans="1:1012" ht="15.95" customHeight="1" x14ac:dyDescent="0.25">
      <c r="A14" s="11">
        <v>8</v>
      </c>
      <c r="B14" s="23">
        <v>1210</v>
      </c>
      <c r="C14" s="11">
        <f>IFERROR((VLOOKUP(B14,Inscritos!B:C,2,0)),"")</f>
        <v>107302</v>
      </c>
      <c r="D14" s="11" t="str">
        <f>IFERROR((VLOOKUP(B14,Inscritos!B:D,3,0)),"")</f>
        <v>1º Agrup.</v>
      </c>
      <c r="E14" s="12" t="str">
        <f>IFERROR((VLOOKUP(B14,Inscritos!B:E,4,0)),"")</f>
        <v>Áurea Augusto/Arnaldo Camões/David Castor</v>
      </c>
      <c r="F14" s="61" t="str">
        <f>IFERROR((VLOOKUP(B14,Inscritos!B:G,6,0)),"")</f>
        <v>Escola Triatlo Palmela Desporto - B</v>
      </c>
      <c r="G14" s="14">
        <v>130</v>
      </c>
      <c r="H14" s="106">
        <v>6.4814814814814813E-3</v>
      </c>
    </row>
    <row r="15" spans="1:1012" ht="15.95" customHeight="1" x14ac:dyDescent="0.25">
      <c r="A15" s="3"/>
      <c r="B15" s="59"/>
      <c r="C15" s="3"/>
      <c r="D15" s="3"/>
      <c r="G15" s="21"/>
    </row>
    <row r="16" spans="1:1012" ht="15.95" customHeight="1" x14ac:dyDescent="0.25">
      <c r="A16" s="10" t="s">
        <v>63</v>
      </c>
      <c r="B16" s="10"/>
      <c r="C16" s="10"/>
      <c r="D16" s="10"/>
      <c r="E16" s="10"/>
      <c r="F16" s="10"/>
      <c r="G16" s="10"/>
    </row>
    <row r="17" spans="1:8" ht="15.95" customHeight="1" x14ac:dyDescent="0.25">
      <c r="A17" s="4" t="s">
        <v>5</v>
      </c>
      <c r="B17" s="7" t="s">
        <v>0</v>
      </c>
      <c r="C17" s="4" t="s">
        <v>1</v>
      </c>
      <c r="D17" s="4" t="s">
        <v>68</v>
      </c>
      <c r="E17" s="4" t="s">
        <v>2</v>
      </c>
      <c r="F17" s="60" t="s">
        <v>4</v>
      </c>
      <c r="G17" s="4" t="s">
        <v>6</v>
      </c>
      <c r="H17" s="4" t="s">
        <v>73</v>
      </c>
    </row>
    <row r="18" spans="1:8" ht="15.95" customHeight="1" x14ac:dyDescent="0.25">
      <c r="A18" s="2">
        <v>1</v>
      </c>
      <c r="B18" s="23">
        <v>5324</v>
      </c>
      <c r="C18" s="11">
        <f>IFERROR((VLOOKUP(B18,Inscritos!B:C,2,0)),"")</f>
        <v>102469</v>
      </c>
      <c r="D18" s="11" t="str">
        <f>IFERROR((VLOOKUP(B18,Inscritos!B:D,3,0)),"")</f>
        <v>2º Agrup.</v>
      </c>
      <c r="E18" s="12" t="str">
        <f>IFERROR((VLOOKUP(B18,Inscritos!B:E,4,0)),"")</f>
        <v>Tomás Sousa/Martim Rodrigues/Denis Fragoso</v>
      </c>
      <c r="F18" s="61" t="str">
        <f>IFERROR((VLOOKUP(B18,Inscritos!B:G,6,0)),"")</f>
        <v>Associação Naval Amorense - D</v>
      </c>
      <c r="G18" s="14">
        <v>210</v>
      </c>
      <c r="H18" s="106">
        <v>1.0601851851851854E-2</v>
      </c>
    </row>
    <row r="19" spans="1:8" ht="15.95" customHeight="1" x14ac:dyDescent="0.25">
      <c r="A19" s="2">
        <v>2</v>
      </c>
      <c r="B19" s="23">
        <v>762</v>
      </c>
      <c r="C19" s="11">
        <f>IFERROR((VLOOKUP(B19,Inscritos!B:C,2,0)),"")</f>
        <v>107080</v>
      </c>
      <c r="D19" s="11" t="str">
        <f>IFERROR((VLOOKUP(B19,Inscritos!B:D,3,0)),"")</f>
        <v>2º Agrup.</v>
      </c>
      <c r="E19" s="12" t="str">
        <f>IFERROR((VLOOKUP(B19,Inscritos!B:E,4,0)),"")</f>
        <v>Dário Cabral/Rodrigo Narigueta/Miguel Medronheira</v>
      </c>
      <c r="F19" s="61" t="str">
        <f>IFERROR((VLOOKUP(B19,Inscritos!B:G,6,0)),"")</f>
        <v>Escola Triatlo Palmela Desporto - F</v>
      </c>
      <c r="G19" s="14">
        <v>190</v>
      </c>
      <c r="H19" s="106">
        <v>1.091435185185185E-2</v>
      </c>
    </row>
    <row r="20" spans="1:8" ht="15.95" customHeight="1" x14ac:dyDescent="0.25">
      <c r="A20" s="2">
        <v>3</v>
      </c>
      <c r="B20" s="23">
        <v>453</v>
      </c>
      <c r="C20" s="11">
        <f>IFERROR((VLOOKUP(B20,Inscritos!B:C,2,0)),"")</f>
        <v>106843</v>
      </c>
      <c r="D20" s="11" t="str">
        <f>IFERROR((VLOOKUP(B20,Inscritos!B:D,3,0)),"")</f>
        <v>2º Agrup.</v>
      </c>
      <c r="E20" s="12" t="str">
        <f>IFERROR((VLOOKUP(B20,Inscritos!B:E,4,0)),"")</f>
        <v>Daniela Lopes/Alice Barreto/António Borges</v>
      </c>
      <c r="F20" s="61" t="str">
        <f>IFERROR((VLOOKUP(B20,Inscritos!B:G,6,0)),"")</f>
        <v>Escola Triatlo Palmela Desporto - E</v>
      </c>
      <c r="G20" s="14">
        <v>180</v>
      </c>
      <c r="H20" s="106">
        <v>1.1006944444444444E-2</v>
      </c>
    </row>
    <row r="21" spans="1:8" ht="15.95" customHeight="1" x14ac:dyDescent="0.25">
      <c r="A21" s="2">
        <v>4</v>
      </c>
      <c r="B21" s="23">
        <v>745</v>
      </c>
      <c r="C21" s="11">
        <f>IFERROR((VLOOKUP(B21,Inscritos!B:C,2,0)),"")</f>
        <v>107070</v>
      </c>
      <c r="D21" s="11" t="str">
        <f>IFERROR((VLOOKUP(B21,Inscritos!B:D,3,0)),"")</f>
        <v>2º Agrup.</v>
      </c>
      <c r="E21" s="12" t="str">
        <f>IFERROR((VLOOKUP(B21,Inscritos!B:E,4,0)),"")</f>
        <v>João Crista/Laura Ribeiro/Santiago Pereira</v>
      </c>
      <c r="F21" s="61" t="str">
        <f>IFERROR((VLOOKUP(B21,Inscritos!B:G,6,0)),"")</f>
        <v>Remo Clube Lusitano - B</v>
      </c>
      <c r="G21" s="14">
        <v>170</v>
      </c>
      <c r="H21" s="106">
        <v>1.1909722222222223E-2</v>
      </c>
    </row>
    <row r="22" spans="1:8" ht="15.95" customHeight="1" x14ac:dyDescent="0.25">
      <c r="A22" s="3"/>
      <c r="C22" s="3"/>
      <c r="D22" s="3"/>
      <c r="G22" s="21"/>
    </row>
    <row r="23" spans="1:8" ht="15.95" customHeight="1" x14ac:dyDescent="0.25">
      <c r="A23" s="3"/>
      <c r="C23" s="3"/>
      <c r="D23" s="3"/>
      <c r="G23" s="21"/>
    </row>
    <row r="24" spans="1:8" ht="15.95" customHeight="1" x14ac:dyDescent="0.25">
      <c r="A24" s="10" t="s">
        <v>64</v>
      </c>
      <c r="B24" s="10"/>
      <c r="C24" s="10"/>
      <c r="D24" s="10"/>
      <c r="E24" s="10"/>
      <c r="F24" s="10"/>
      <c r="G24" s="21"/>
    </row>
    <row r="25" spans="1:8" ht="15.95" customHeight="1" x14ac:dyDescent="0.25">
      <c r="A25" s="4" t="s">
        <v>5</v>
      </c>
      <c r="B25" s="7" t="s">
        <v>0</v>
      </c>
      <c r="C25" s="4" t="s">
        <v>1</v>
      </c>
      <c r="D25" s="4" t="s">
        <v>68</v>
      </c>
      <c r="E25" s="4" t="s">
        <v>2</v>
      </c>
      <c r="F25" s="63" t="s">
        <v>4</v>
      </c>
      <c r="G25" s="22" t="s">
        <v>6</v>
      </c>
      <c r="H25" s="4" t="s">
        <v>73</v>
      </c>
    </row>
    <row r="26" spans="1:8" ht="15.95" customHeight="1" x14ac:dyDescent="0.25">
      <c r="A26" s="3">
        <v>1</v>
      </c>
      <c r="B26" s="28">
        <v>1872</v>
      </c>
      <c r="C26" s="11">
        <f>IFERROR((VLOOKUP(B26,Inscritos!B:C,2,0)),"")</f>
        <v>103201</v>
      </c>
      <c r="D26" s="11" t="str">
        <f>IFERROR((VLOOKUP(B26,Inscritos!B:D,3,0)),"")</f>
        <v>3º Agrup.</v>
      </c>
      <c r="E26" s="12" t="str">
        <f>IFERROR((VLOOKUP(B26,Inscritos!B:E,4,0)),"")</f>
        <v>Diogo Marques/João Padeiro/Francisco Magro</v>
      </c>
      <c r="F26" s="61" t="str">
        <f>IFERROR((VLOOKUP(B26,Inscritos!B:G,6,0)),"")</f>
        <v>Escola Triatlo Santo António Évora - B</v>
      </c>
      <c r="G26" s="14">
        <v>210</v>
      </c>
      <c r="H26" s="109">
        <v>1.4479166666666668E-2</v>
      </c>
    </row>
    <row r="27" spans="1:8" ht="15.95" customHeight="1" x14ac:dyDescent="0.25">
      <c r="A27" s="2">
        <v>2</v>
      </c>
      <c r="B27" s="28">
        <v>747</v>
      </c>
      <c r="C27" s="11">
        <f>IFERROR((VLOOKUP(B27,Inscritos!B:C,2,0)),"")</f>
        <v>102409</v>
      </c>
      <c r="D27" s="11" t="str">
        <f>IFERROR((VLOOKUP(B27,Inscritos!B:D,3,0)),"")</f>
        <v>3º Agrup.</v>
      </c>
      <c r="E27" s="12" t="str">
        <f>IFERROR((VLOOKUP(B27,Inscritos!B:E,4,0)),"")</f>
        <v>André Nepomuceno/Diana Mira/Diana Galinhola</v>
      </c>
      <c r="F27" s="61" t="str">
        <f>IFERROR((VLOOKUP(B27,Inscritos!B:G,6,0)),"")</f>
        <v>Escola Triatlo Santo António Évora - C</v>
      </c>
      <c r="G27" s="14">
        <v>190</v>
      </c>
      <c r="H27" s="109">
        <v>1.6006944444444445E-2</v>
      </c>
    </row>
    <row r="28" spans="1:8" ht="15.95" customHeight="1" x14ac:dyDescent="0.25">
      <c r="A28" s="2">
        <v>3</v>
      </c>
      <c r="B28" s="28">
        <v>1827</v>
      </c>
      <c r="C28" s="11">
        <f>IFERROR((VLOOKUP(B28,Inscritos!B:C,2,0)),"")</f>
        <v>104276</v>
      </c>
      <c r="D28" s="11" t="str">
        <f>IFERROR((VLOOKUP(B28,Inscritos!B:D,3,0)),"")</f>
        <v>3º Agrup.</v>
      </c>
      <c r="E28" s="12" t="str">
        <f>IFERROR((VLOOKUP(B28,Inscritos!B:E,4,0)),"")</f>
        <v>Leonor Medronheira/António Salvador/Gonçalo Neves</v>
      </c>
      <c r="F28" s="61" t="str">
        <f>IFERROR((VLOOKUP(B28,Inscritos!B:G,6,0)),"")</f>
        <v>Escola Triatlo Palmela Desporto - G</v>
      </c>
      <c r="G28" s="14">
        <v>180</v>
      </c>
      <c r="H28" s="109">
        <v>1.6562500000000001E-2</v>
      </c>
    </row>
    <row r="29" spans="1:8" ht="15.95" customHeight="1" x14ac:dyDescent="0.25">
      <c r="A29" s="2">
        <v>4</v>
      </c>
      <c r="B29" s="29">
        <v>170</v>
      </c>
      <c r="C29" s="11">
        <f>IFERROR((VLOOKUP(B29,Inscritos!B:C,2,0)),"")</f>
        <v>104886</v>
      </c>
      <c r="D29" s="11" t="str">
        <f>IFERROR((VLOOKUP(B29,Inscritos!B:D,3,0)),"")</f>
        <v>3º Agrup.</v>
      </c>
      <c r="E29" s="12" t="str">
        <f>IFERROR((VLOOKUP(B29,Inscritos!B:E,4,0)),"")</f>
        <v>Maria Lopes/Mariana Poeira/Maria Pisco</v>
      </c>
      <c r="F29" s="61" t="str">
        <f>IFERROR((VLOOKUP(B29,Inscritos!B:G,6,0)),"")</f>
        <v>Remo Clube Lusitano - C</v>
      </c>
      <c r="G29" s="14">
        <v>170</v>
      </c>
      <c r="H29" s="109">
        <v>1.7175925925925924E-2</v>
      </c>
    </row>
    <row r="30" spans="1:8" ht="15.95" customHeight="1" x14ac:dyDescent="0.25">
      <c r="A30" s="2">
        <v>5</v>
      </c>
      <c r="B30" s="29">
        <v>73</v>
      </c>
      <c r="C30" s="11">
        <f>IFERROR((VLOOKUP(B30,Inscritos!B:C,2,0)),"")</f>
        <v>101936</v>
      </c>
      <c r="D30" s="11" t="str">
        <f>IFERROR((VLOOKUP(B30,Inscritos!B:D,3,0)),"")</f>
        <v>3º Agrup.</v>
      </c>
      <c r="E30" s="12" t="str">
        <f>IFERROR((VLOOKUP(B30,Inscritos!B:E,4,0)),"")</f>
        <v>Artur Ogando/Leonor Pires/Beatriz Borregana</v>
      </c>
      <c r="F30" s="61" t="str">
        <f>IFERROR((VLOOKUP(B30,Inscritos!B:G,6,0)),"")</f>
        <v>Remo Clube Lusitano - D</v>
      </c>
      <c r="G30" s="14">
        <v>160</v>
      </c>
      <c r="H30" s="109">
        <v>1.7303240740740741E-2</v>
      </c>
    </row>
    <row r="31" spans="1:8" ht="15.95" customHeight="1" x14ac:dyDescent="0.25">
      <c r="A31" s="2">
        <v>6</v>
      </c>
      <c r="B31" s="29">
        <v>5404</v>
      </c>
      <c r="C31" s="11">
        <f>IFERROR((VLOOKUP(B31,Inscritos!B:C,2,0)),"")</f>
        <v>0</v>
      </c>
      <c r="D31" s="11" t="str">
        <f>IFERROR((VLOOKUP(B31,Inscritos!B:D,3,0)),"")</f>
        <v>3º Agrup.</v>
      </c>
      <c r="E31" s="12" t="str">
        <f>IFERROR((VLOOKUP(B31,Inscritos!B:E,4,0)),"")</f>
        <v>Miguel Silva</v>
      </c>
      <c r="F31" s="61" t="str">
        <f>IFERROR((VLOOKUP(B31,Inscritos!B:G,6,0)),"")</f>
        <v>Escola Secundaria de Vendas Novas</v>
      </c>
      <c r="G31" s="14">
        <v>150</v>
      </c>
      <c r="H31" s="109">
        <v>2.1608796296296296E-2</v>
      </c>
    </row>
    <row r="32" spans="1:8" ht="15.95" customHeight="1" x14ac:dyDescent="0.25">
      <c r="A32" s="3"/>
      <c r="B32" s="107"/>
      <c r="C32" s="3"/>
      <c r="D32" s="11"/>
      <c r="E32" s="12"/>
      <c r="F32" s="61"/>
      <c r="G32" s="21"/>
      <c r="H32" s="108"/>
    </row>
    <row r="33" spans="4:6" x14ac:dyDescent="0.25">
      <c r="D33" s="13" t="s">
        <v>7</v>
      </c>
      <c r="E33" s="13" t="s">
        <v>4</v>
      </c>
      <c r="F33" s="13" t="s">
        <v>6</v>
      </c>
    </row>
    <row r="34" spans="4:6" x14ac:dyDescent="0.25">
      <c r="D34" s="24">
        <v>1</v>
      </c>
      <c r="E34" s="25" t="s">
        <v>150</v>
      </c>
      <c r="F34" s="11">
        <v>1050</v>
      </c>
    </row>
    <row r="35" spans="4:6" x14ac:dyDescent="0.25">
      <c r="D35" s="24">
        <v>2</v>
      </c>
      <c r="E35" s="12" t="s">
        <v>152</v>
      </c>
      <c r="F35" s="11">
        <v>680</v>
      </c>
    </row>
    <row r="36" spans="4:6" x14ac:dyDescent="0.25">
      <c r="D36" s="24">
        <v>3</v>
      </c>
      <c r="E36" s="25" t="s">
        <v>153</v>
      </c>
      <c r="F36" s="11">
        <v>590</v>
      </c>
    </row>
    <row r="37" spans="4:6" x14ac:dyDescent="0.25">
      <c r="D37" s="24">
        <v>4</v>
      </c>
      <c r="E37" s="12" t="s">
        <v>151</v>
      </c>
      <c r="F37" s="11">
        <v>530</v>
      </c>
    </row>
    <row r="38" spans="4:6" x14ac:dyDescent="0.25">
      <c r="D38" s="24">
        <v>5</v>
      </c>
      <c r="E38" s="12" t="s">
        <v>121</v>
      </c>
      <c r="F38" s="11">
        <v>140</v>
      </c>
    </row>
    <row r="39" spans="4:6" x14ac:dyDescent="0.25">
      <c r="D39" s="11">
        <v>6</v>
      </c>
      <c r="E39" s="12" t="s">
        <v>158</v>
      </c>
      <c r="F39" s="11" t="s">
        <v>159</v>
      </c>
    </row>
  </sheetData>
  <sortState ref="E34:F38">
    <sortCondition descending="1" ref="F34:F38"/>
  </sortState>
  <pageMargins left="0.7" right="0.7" top="0.75" bottom="0.75" header="0.3" footer="0.3"/>
  <pageSetup paperSize="9" scale="95" fitToHeight="0" orientation="landscape" r:id="rId1"/>
  <rowBreaks count="2" manualBreakCount="2">
    <brk id="14" max="7" man="1"/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2"/>
  <sheetViews>
    <sheetView view="pageBreakPreview" zoomScaleNormal="100" workbookViewId="0">
      <selection activeCell="B2" sqref="B2:B10"/>
    </sheetView>
  </sheetViews>
  <sheetFormatPr defaultColWidth="8.85546875" defaultRowHeight="15" x14ac:dyDescent="0.25"/>
  <cols>
    <col min="1" max="1" width="9" style="16"/>
    <col min="2" max="2" width="18.42578125" style="1" bestFit="1" customWidth="1"/>
    <col min="3" max="1023" width="9" style="1"/>
  </cols>
  <sheetData>
    <row r="1" spans="1:2" x14ac:dyDescent="0.25">
      <c r="B1" s="1" t="s">
        <v>8</v>
      </c>
    </row>
    <row r="2" spans="1:2" x14ac:dyDescent="0.25">
      <c r="A2" s="15" t="s">
        <v>9</v>
      </c>
      <c r="B2" s="14">
        <v>210</v>
      </c>
    </row>
    <row r="3" spans="1:2" x14ac:dyDescent="0.25">
      <c r="A3" s="15" t="s">
        <v>10</v>
      </c>
      <c r="B3" s="14">
        <v>190</v>
      </c>
    </row>
    <row r="4" spans="1:2" x14ac:dyDescent="0.25">
      <c r="A4" s="15" t="s">
        <v>11</v>
      </c>
      <c r="B4" s="14">
        <v>180</v>
      </c>
    </row>
    <row r="5" spans="1:2" x14ac:dyDescent="0.25">
      <c r="A5" s="15" t="s">
        <v>12</v>
      </c>
      <c r="B5" s="14">
        <v>170</v>
      </c>
    </row>
    <row r="6" spans="1:2" x14ac:dyDescent="0.25">
      <c r="A6" s="15" t="s">
        <v>13</v>
      </c>
      <c r="B6" s="14">
        <v>160</v>
      </c>
    </row>
    <row r="7" spans="1:2" x14ac:dyDescent="0.25">
      <c r="A7" s="15" t="s">
        <v>14</v>
      </c>
      <c r="B7" s="14">
        <v>150</v>
      </c>
    </row>
    <row r="8" spans="1:2" x14ac:dyDescent="0.25">
      <c r="A8" s="15" t="s">
        <v>15</v>
      </c>
      <c r="B8" s="14">
        <v>140</v>
      </c>
    </row>
    <row r="9" spans="1:2" x14ac:dyDescent="0.25">
      <c r="A9" s="15" t="s">
        <v>16</v>
      </c>
      <c r="B9" s="14">
        <v>130</v>
      </c>
    </row>
    <row r="10" spans="1:2" x14ac:dyDescent="0.25">
      <c r="A10" s="15" t="s">
        <v>17</v>
      </c>
      <c r="B10" s="14">
        <v>120</v>
      </c>
    </row>
    <row r="11" spans="1:2" x14ac:dyDescent="0.25">
      <c r="A11" s="15" t="s">
        <v>18</v>
      </c>
      <c r="B11" s="14">
        <v>110</v>
      </c>
    </row>
    <row r="12" spans="1:2" x14ac:dyDescent="0.25">
      <c r="A12" s="15" t="s">
        <v>19</v>
      </c>
      <c r="B12" s="14">
        <v>100</v>
      </c>
    </row>
    <row r="13" spans="1:2" x14ac:dyDescent="0.25">
      <c r="A13" s="15" t="s">
        <v>20</v>
      </c>
      <c r="B13" s="14">
        <v>90</v>
      </c>
    </row>
    <row r="14" spans="1:2" x14ac:dyDescent="0.25">
      <c r="A14" s="15" t="s">
        <v>21</v>
      </c>
      <c r="B14" s="14">
        <v>80</v>
      </c>
    </row>
    <row r="15" spans="1:2" x14ac:dyDescent="0.25">
      <c r="A15" s="15" t="s">
        <v>22</v>
      </c>
      <c r="B15" s="14">
        <v>70</v>
      </c>
    </row>
    <row r="16" spans="1:2" x14ac:dyDescent="0.25">
      <c r="A16" s="15" t="s">
        <v>23</v>
      </c>
      <c r="B16" s="14">
        <v>60</v>
      </c>
    </row>
    <row r="17" spans="1:2" x14ac:dyDescent="0.25">
      <c r="A17" s="15" t="s">
        <v>24</v>
      </c>
      <c r="B17" s="14">
        <v>50</v>
      </c>
    </row>
    <row r="18" spans="1:2" x14ac:dyDescent="0.25">
      <c r="A18" s="15" t="s">
        <v>25</v>
      </c>
      <c r="B18" s="14">
        <v>40</v>
      </c>
    </row>
    <row r="19" spans="1:2" x14ac:dyDescent="0.25">
      <c r="A19" s="15" t="s">
        <v>26</v>
      </c>
      <c r="B19" s="14">
        <v>30</v>
      </c>
    </row>
    <row r="20" spans="1:2" x14ac:dyDescent="0.25">
      <c r="A20" s="15" t="s">
        <v>27</v>
      </c>
      <c r="B20" s="14">
        <v>20</v>
      </c>
    </row>
    <row r="21" spans="1:2" x14ac:dyDescent="0.25">
      <c r="A21" s="15" t="s">
        <v>28</v>
      </c>
      <c r="B21" s="14">
        <v>10</v>
      </c>
    </row>
    <row r="22" spans="1:2" x14ac:dyDescent="0.25">
      <c r="A22" s="15" t="s">
        <v>29</v>
      </c>
      <c r="B22" s="14">
        <v>10</v>
      </c>
    </row>
    <row r="23" spans="1:2" x14ac:dyDescent="0.25">
      <c r="A23" s="15" t="s">
        <v>30</v>
      </c>
      <c r="B23" s="14">
        <v>10</v>
      </c>
    </row>
    <row r="24" spans="1:2" x14ac:dyDescent="0.25">
      <c r="A24" s="15" t="s">
        <v>31</v>
      </c>
      <c r="B24" s="14">
        <v>10</v>
      </c>
    </row>
    <row r="25" spans="1:2" x14ac:dyDescent="0.25">
      <c r="A25" s="15" t="s">
        <v>32</v>
      </c>
      <c r="B25" s="14">
        <v>10</v>
      </c>
    </row>
    <row r="26" spans="1:2" x14ac:dyDescent="0.25">
      <c r="A26" s="15" t="s">
        <v>33</v>
      </c>
      <c r="B26" s="14">
        <v>10</v>
      </c>
    </row>
    <row r="27" spans="1:2" x14ac:dyDescent="0.25">
      <c r="A27" s="15" t="s">
        <v>34</v>
      </c>
      <c r="B27" s="14">
        <v>10</v>
      </c>
    </row>
    <row r="28" spans="1:2" x14ac:dyDescent="0.25">
      <c r="A28" s="15" t="s">
        <v>35</v>
      </c>
      <c r="B28" s="14">
        <v>10</v>
      </c>
    </row>
    <row r="29" spans="1:2" x14ac:dyDescent="0.25">
      <c r="A29" s="15" t="s">
        <v>36</v>
      </c>
      <c r="B29" s="14">
        <v>10</v>
      </c>
    </row>
    <row r="30" spans="1:2" ht="15" customHeight="1" x14ac:dyDescent="0.25">
      <c r="A30" s="15" t="s">
        <v>37</v>
      </c>
      <c r="B30" s="14">
        <v>10</v>
      </c>
    </row>
    <row r="31" spans="1:2" ht="15" customHeight="1" x14ac:dyDescent="0.25">
      <c r="A31" s="15" t="s">
        <v>38</v>
      </c>
      <c r="B31" s="14">
        <v>10</v>
      </c>
    </row>
    <row r="32" spans="1:2" x14ac:dyDescent="0.25">
      <c r="A32" s="15" t="s">
        <v>39</v>
      </c>
      <c r="B32" s="14">
        <v>10</v>
      </c>
    </row>
    <row r="33" spans="1:2" x14ac:dyDescent="0.25">
      <c r="A33" s="15" t="s">
        <v>40</v>
      </c>
      <c r="B33" s="14">
        <v>10</v>
      </c>
    </row>
    <row r="34" spans="1:2" x14ac:dyDescent="0.25">
      <c r="A34" s="15" t="s">
        <v>41</v>
      </c>
      <c r="B34" s="14">
        <v>10</v>
      </c>
    </row>
    <row r="35" spans="1:2" x14ac:dyDescent="0.25">
      <c r="A35" s="15" t="s">
        <v>42</v>
      </c>
      <c r="B35" s="14">
        <v>10</v>
      </c>
    </row>
    <row r="36" spans="1:2" x14ac:dyDescent="0.25">
      <c r="A36" s="15" t="s">
        <v>43</v>
      </c>
      <c r="B36" s="14">
        <v>10</v>
      </c>
    </row>
    <row r="37" spans="1:2" x14ac:dyDescent="0.25">
      <c r="A37" s="15" t="s">
        <v>44</v>
      </c>
      <c r="B37" s="14">
        <v>10</v>
      </c>
    </row>
    <row r="38" spans="1:2" x14ac:dyDescent="0.25">
      <c r="A38" s="15" t="s">
        <v>45</v>
      </c>
      <c r="B38" s="14">
        <v>10</v>
      </c>
    </row>
    <row r="39" spans="1:2" x14ac:dyDescent="0.25">
      <c r="A39" s="15" t="s">
        <v>46</v>
      </c>
      <c r="B39" s="14">
        <v>10</v>
      </c>
    </row>
    <row r="40" spans="1:2" x14ac:dyDescent="0.25">
      <c r="A40" s="15" t="s">
        <v>47</v>
      </c>
      <c r="B40" s="14">
        <v>10</v>
      </c>
    </row>
    <row r="41" spans="1:2" x14ac:dyDescent="0.25">
      <c r="A41" s="15" t="s">
        <v>48</v>
      </c>
      <c r="B41" s="14">
        <v>10</v>
      </c>
    </row>
    <row r="42" spans="1:2" x14ac:dyDescent="0.25">
      <c r="A42" s="15" t="s">
        <v>49</v>
      </c>
      <c r="B42" s="14">
        <v>10</v>
      </c>
    </row>
    <row r="43" spans="1:2" x14ac:dyDescent="0.25">
      <c r="A43" s="15" t="s">
        <v>50</v>
      </c>
      <c r="B43" s="14">
        <v>10</v>
      </c>
    </row>
    <row r="44" spans="1:2" x14ac:dyDescent="0.25">
      <c r="A44" s="15" t="s">
        <v>51</v>
      </c>
      <c r="B44" s="14">
        <v>10</v>
      </c>
    </row>
    <row r="45" spans="1:2" x14ac:dyDescent="0.25">
      <c r="A45" s="15" t="s">
        <v>52</v>
      </c>
      <c r="B45" s="14">
        <v>10</v>
      </c>
    </row>
    <row r="46" spans="1:2" x14ac:dyDescent="0.25">
      <c r="A46" s="15" t="s">
        <v>53</v>
      </c>
      <c r="B46" s="14">
        <v>10</v>
      </c>
    </row>
    <row r="47" spans="1:2" x14ac:dyDescent="0.25">
      <c r="A47" s="15" t="s">
        <v>54</v>
      </c>
      <c r="B47" s="14">
        <v>10</v>
      </c>
    </row>
    <row r="48" spans="1:2" x14ac:dyDescent="0.25">
      <c r="A48" s="15" t="s">
        <v>55</v>
      </c>
      <c r="B48" s="14">
        <v>10</v>
      </c>
    </row>
    <row r="49" spans="1:2" x14ac:dyDescent="0.25">
      <c r="A49" s="15" t="s">
        <v>56</v>
      </c>
      <c r="B49" s="14">
        <v>10</v>
      </c>
    </row>
    <row r="50" spans="1:2" x14ac:dyDescent="0.25">
      <c r="A50" s="15" t="s">
        <v>57</v>
      </c>
      <c r="B50" s="14">
        <v>10</v>
      </c>
    </row>
    <row r="51" spans="1:2" x14ac:dyDescent="0.25">
      <c r="A51" s="15" t="s">
        <v>58</v>
      </c>
      <c r="B51" s="14">
        <v>10</v>
      </c>
    </row>
    <row r="52" spans="1:2" x14ac:dyDescent="0.25">
      <c r="A52" s="15"/>
      <c r="B52" s="14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Inscritos</vt:lpstr>
      <vt:lpstr>Resultados</vt:lpstr>
      <vt:lpstr>Pontos</vt:lpstr>
      <vt:lpstr>Inscritos!Area_de_impressao</vt:lpstr>
      <vt:lpstr>Resultados!Area_de_impressao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2021-05-22T12:19:26Z</cp:lastPrinted>
  <dcterms:created xsi:type="dcterms:W3CDTF">2016-04-26T14:30:14Z</dcterms:created>
  <dcterms:modified xsi:type="dcterms:W3CDTF">2021-06-07T12:16:59Z</dcterms:modified>
  <dc:language>pt-PT</dc:language>
</cp:coreProperties>
</file>