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EsteLivro"/>
  <mc:AlternateContent xmlns:mc="http://schemas.openxmlformats.org/markup-compatibility/2006">
    <mc:Choice Requires="x15">
      <x15ac:absPath xmlns:x15ac="http://schemas.microsoft.com/office/spreadsheetml/2010/11/ac" url="C:\Users\aparreira\Desktop\2020\REGIÕES\CENTRO LITORAL\2020_10_10 I Triatlo Jovem Caldas da Rainha\INSCRIÇÕES E RESULTADOS\"/>
    </mc:Choice>
  </mc:AlternateContent>
  <bookViews>
    <workbookView xWindow="0" yWindow="0" windowWidth="20490" windowHeight="7455" tabRatio="801" firstSheet="2" activeTab="2"/>
  </bookViews>
  <sheets>
    <sheet name="INSCRITOS" sheetId="1" state="hidden" r:id="rId1"/>
    <sheet name="Ordem de Vagas" sheetId="16" state="hidden" r:id="rId2"/>
    <sheet name="Resultados" sheetId="15" r:id="rId3"/>
    <sheet name="Pontos" sheetId="4" state="hidden" r:id="rId4"/>
  </sheets>
  <definedNames>
    <definedName name="_xlnm._FilterDatabase" localSheetId="0" hidden="1">INSCRITOS!$A$4:$H$183</definedName>
    <definedName name="_xlnm._FilterDatabase" localSheetId="2" hidden="1">Resultados!$A$43:$H$56</definedName>
    <definedName name="_xlnm.Print_Area" localSheetId="0">INSCRITOS!$A$1:$H$216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65" i="15" l="1"/>
  <c r="F72" i="15" l="1"/>
  <c r="F71" i="15"/>
  <c r="F70" i="15"/>
  <c r="F69" i="15"/>
  <c r="F68" i="15"/>
  <c r="F66" i="15"/>
  <c r="F67" i="15"/>
  <c r="C48" i="15" l="1"/>
  <c r="D48" i="15"/>
  <c r="E48" i="15"/>
  <c r="F48" i="15"/>
  <c r="G48" i="15"/>
  <c r="C49" i="15"/>
  <c r="D49" i="15"/>
  <c r="E49" i="15"/>
  <c r="F49" i="15"/>
  <c r="G49" i="15"/>
  <c r="C50" i="15"/>
  <c r="D50" i="15"/>
  <c r="E50" i="15"/>
  <c r="F50" i="15"/>
  <c r="G50" i="15"/>
  <c r="C51" i="15"/>
  <c r="D51" i="15"/>
  <c r="E51" i="15"/>
  <c r="F51" i="15"/>
  <c r="G51" i="15"/>
  <c r="C52" i="15"/>
  <c r="D52" i="15"/>
  <c r="E52" i="15"/>
  <c r="F52" i="15"/>
  <c r="G52" i="15"/>
  <c r="C53" i="15"/>
  <c r="D53" i="15"/>
  <c r="E53" i="15"/>
  <c r="F53" i="15"/>
  <c r="G53" i="15"/>
  <c r="C54" i="15"/>
  <c r="D54" i="15"/>
  <c r="E54" i="15"/>
  <c r="F54" i="15"/>
  <c r="G54" i="15"/>
  <c r="C55" i="15"/>
  <c r="D55" i="15"/>
  <c r="E55" i="15"/>
  <c r="F55" i="15"/>
  <c r="G55" i="15"/>
  <c r="C56" i="15"/>
  <c r="D56" i="15"/>
  <c r="E56" i="15"/>
  <c r="F56" i="15"/>
  <c r="G56" i="15"/>
  <c r="C57" i="15"/>
  <c r="D57" i="15"/>
  <c r="E57" i="15"/>
  <c r="F57" i="15"/>
  <c r="G57" i="15"/>
  <c r="C58" i="15"/>
  <c r="D58" i="15"/>
  <c r="E58" i="15"/>
  <c r="F58" i="15"/>
  <c r="G58" i="15"/>
  <c r="C59" i="15"/>
  <c r="D59" i="15"/>
  <c r="F59" i="15"/>
  <c r="G59" i="15"/>
  <c r="C60" i="15"/>
  <c r="D60" i="15"/>
  <c r="E60" i="15"/>
  <c r="F60" i="15"/>
  <c r="G60" i="15"/>
  <c r="G39" i="15" l="1"/>
  <c r="F39" i="15"/>
  <c r="D39" i="15"/>
  <c r="C39" i="15"/>
  <c r="G38" i="15"/>
  <c r="F38" i="15"/>
  <c r="E38" i="15"/>
  <c r="D38" i="15"/>
  <c r="C38" i="15"/>
  <c r="G37" i="15"/>
  <c r="F37" i="15"/>
  <c r="D37" i="15"/>
  <c r="C37" i="15"/>
  <c r="G34" i="15"/>
  <c r="F34" i="15"/>
  <c r="E34" i="15"/>
  <c r="D34" i="15"/>
  <c r="C34" i="15"/>
  <c r="G33" i="15"/>
  <c r="F33" i="15"/>
  <c r="E33" i="15"/>
  <c r="D33" i="15"/>
  <c r="C33" i="15"/>
  <c r="G32" i="15"/>
  <c r="F32" i="15"/>
  <c r="E32" i="15"/>
  <c r="D32" i="15"/>
  <c r="C32" i="15"/>
  <c r="G31" i="15"/>
  <c r="F31" i="15"/>
  <c r="E31" i="15"/>
  <c r="D31" i="15"/>
  <c r="C31" i="15"/>
  <c r="G36" i="15"/>
  <c r="F36" i="15"/>
  <c r="D36" i="15"/>
  <c r="C36" i="15"/>
  <c r="G35" i="15"/>
  <c r="F35" i="15"/>
  <c r="E35" i="15"/>
  <c r="D35" i="15"/>
  <c r="C35" i="15"/>
  <c r="G47" i="15"/>
  <c r="F47" i="15"/>
  <c r="E47" i="15"/>
  <c r="D47" i="15"/>
  <c r="C47" i="15"/>
  <c r="G46" i="15"/>
  <c r="F46" i="15"/>
  <c r="E46" i="15"/>
  <c r="D46" i="15"/>
  <c r="C46" i="15"/>
  <c r="G45" i="15"/>
  <c r="F45" i="15"/>
  <c r="E45" i="15"/>
  <c r="D45" i="15"/>
  <c r="C45" i="15"/>
  <c r="G44" i="15"/>
  <c r="F44" i="15"/>
  <c r="E44" i="15"/>
  <c r="D44" i="15"/>
  <c r="C44" i="15"/>
  <c r="C12" i="15"/>
  <c r="D12" i="15"/>
  <c r="E12" i="15"/>
  <c r="F12" i="15"/>
  <c r="G12" i="15"/>
  <c r="C13" i="15"/>
  <c r="D13" i="15"/>
  <c r="E13" i="15"/>
  <c r="F13" i="15"/>
  <c r="G13" i="15"/>
  <c r="C14" i="15"/>
  <c r="D14" i="15"/>
  <c r="E14" i="15"/>
  <c r="F14" i="15"/>
  <c r="G14" i="15"/>
  <c r="C15" i="15"/>
  <c r="D15" i="15"/>
  <c r="E15" i="15"/>
  <c r="F15" i="15"/>
  <c r="G15" i="15"/>
  <c r="C16" i="15"/>
  <c r="D16" i="15"/>
  <c r="E16" i="15"/>
  <c r="F16" i="15"/>
  <c r="G16" i="15"/>
  <c r="C17" i="15"/>
  <c r="D17" i="15"/>
  <c r="E17" i="15"/>
  <c r="F17" i="15"/>
  <c r="G17" i="15"/>
  <c r="C18" i="15"/>
  <c r="D18" i="15"/>
  <c r="E18" i="15"/>
  <c r="F18" i="15"/>
  <c r="G18" i="15"/>
  <c r="C19" i="15"/>
  <c r="D19" i="15"/>
  <c r="E19" i="15"/>
  <c r="F19" i="15"/>
  <c r="G19" i="15"/>
  <c r="C20" i="15"/>
  <c r="D20" i="15"/>
  <c r="E20" i="15"/>
  <c r="F20" i="15"/>
  <c r="G20" i="15"/>
  <c r="C21" i="15"/>
  <c r="D21" i="15"/>
  <c r="E21" i="15"/>
  <c r="F21" i="15"/>
  <c r="G21" i="15"/>
  <c r="C22" i="15"/>
  <c r="D22" i="15"/>
  <c r="E22" i="15"/>
  <c r="F22" i="15"/>
  <c r="G22" i="15"/>
  <c r="G11" i="15"/>
  <c r="F11" i="15"/>
  <c r="E11" i="15"/>
  <c r="D11" i="15"/>
  <c r="C11" i="15"/>
  <c r="D10" i="15"/>
  <c r="G10" i="15"/>
  <c r="F10" i="15"/>
  <c r="E10" i="15"/>
  <c r="C10" i="15"/>
  <c r="G9" i="15"/>
  <c r="F9" i="15"/>
  <c r="E9" i="15"/>
  <c r="D9" i="15"/>
  <c r="C9" i="15"/>
  <c r="G8" i="15"/>
  <c r="F8" i="15"/>
  <c r="E8" i="15"/>
  <c r="D8" i="15"/>
  <c r="C8" i="15"/>
  <c r="G7" i="15"/>
  <c r="F7" i="15"/>
  <c r="E7" i="15"/>
  <c r="D7" i="15"/>
  <c r="C7" i="15"/>
  <c r="C28" i="15" l="1"/>
  <c r="C29" i="15" l="1"/>
  <c r="D29" i="15"/>
  <c r="E29" i="15"/>
  <c r="F29" i="15"/>
  <c r="G29" i="15"/>
  <c r="C30" i="15"/>
  <c r="D30" i="15"/>
  <c r="E30" i="15"/>
  <c r="F30" i="15"/>
  <c r="G30" i="15"/>
  <c r="G28" i="15" l="1"/>
  <c r="F28" i="15"/>
  <c r="E28" i="15"/>
  <c r="D28" i="15"/>
  <c r="G27" i="15"/>
  <c r="F27" i="15"/>
  <c r="E27" i="15"/>
  <c r="D27" i="15"/>
  <c r="C27" i="15"/>
</calcChain>
</file>

<file path=xl/sharedStrings.xml><?xml version="1.0" encoding="utf-8"?>
<sst xmlns="http://schemas.openxmlformats.org/spreadsheetml/2006/main" count="1009" uniqueCount="275">
  <si>
    <t>Dorsal</t>
  </si>
  <si>
    <t>Licença</t>
  </si>
  <si>
    <t>Escalão</t>
  </si>
  <si>
    <t>Nome</t>
  </si>
  <si>
    <t>Data Nasc.</t>
  </si>
  <si>
    <t>Género</t>
  </si>
  <si>
    <t>Clube</t>
  </si>
  <si>
    <t>Pos</t>
  </si>
  <si>
    <t>Pontos</t>
  </si>
  <si>
    <t>Equipas de estafeta</t>
  </si>
  <si>
    <t>1º</t>
  </si>
  <si>
    <t>2º</t>
  </si>
  <si>
    <t>3º</t>
  </si>
  <si>
    <t>4º</t>
  </si>
  <si>
    <t>5º</t>
  </si>
  <si>
    <t>6º</t>
  </si>
  <si>
    <t>7º</t>
  </si>
  <si>
    <t>8º</t>
  </si>
  <si>
    <t>9º</t>
  </si>
  <si>
    <t>10º</t>
  </si>
  <si>
    <t>11º</t>
  </si>
  <si>
    <t>12º</t>
  </si>
  <si>
    <t>13º</t>
  </si>
  <si>
    <t>14º</t>
  </si>
  <si>
    <t>15º</t>
  </si>
  <si>
    <t>16º</t>
  </si>
  <si>
    <t>17º</t>
  </si>
  <si>
    <t>18º</t>
  </si>
  <si>
    <t>19º</t>
  </si>
  <si>
    <t>20º</t>
  </si>
  <si>
    <t>21º</t>
  </si>
  <si>
    <t>22º</t>
  </si>
  <si>
    <t>23º</t>
  </si>
  <si>
    <t>24º</t>
  </si>
  <si>
    <t>25º</t>
  </si>
  <si>
    <t>26º</t>
  </si>
  <si>
    <t>27º</t>
  </si>
  <si>
    <t>28º</t>
  </si>
  <si>
    <t>29º</t>
  </si>
  <si>
    <t>30º</t>
  </si>
  <si>
    <t>31º</t>
  </si>
  <si>
    <t>32º</t>
  </si>
  <si>
    <t>33º</t>
  </si>
  <si>
    <t>34º</t>
  </si>
  <si>
    <t>35º</t>
  </si>
  <si>
    <t>36º</t>
  </si>
  <si>
    <t>37º</t>
  </si>
  <si>
    <t>38º</t>
  </si>
  <si>
    <t>39º</t>
  </si>
  <si>
    <t>40º</t>
  </si>
  <si>
    <t>41º</t>
  </si>
  <si>
    <t>42º</t>
  </si>
  <si>
    <t>43º</t>
  </si>
  <si>
    <t>44º</t>
  </si>
  <si>
    <t>45º</t>
  </si>
  <si>
    <t>46º</t>
  </si>
  <si>
    <t>47º</t>
  </si>
  <si>
    <t>48º</t>
  </si>
  <si>
    <t>49º</t>
  </si>
  <si>
    <t>50º</t>
  </si>
  <si>
    <t>F</t>
  </si>
  <si>
    <t>Equipa (A, B, C, D, etc)</t>
  </si>
  <si>
    <t>ESTAFETAS</t>
  </si>
  <si>
    <t>1º Agrupamento BENJAMINS e INFANTIS</t>
  </si>
  <si>
    <t>2º Agrupamento INICIADOS</t>
  </si>
  <si>
    <t>3º Agrupamento JUVENIS e CADETES</t>
  </si>
  <si>
    <t>Equipa</t>
  </si>
  <si>
    <t>M</t>
  </si>
  <si>
    <t>Gabriel Viana</t>
  </si>
  <si>
    <t>Mariana Pinto</t>
  </si>
  <si>
    <t>Camila Dias</t>
  </si>
  <si>
    <t>I Triatlo Jovem de Caldas da Rainha - Campeonato Jovem Centro Litoral - 2ª Etapa</t>
  </si>
  <si>
    <t>10 de Outubro de 2020</t>
  </si>
  <si>
    <t>1º Agrupamento (nascidos em 2009 a 2013)</t>
  </si>
  <si>
    <t>2º Agrupamento (nascidos em 2007 e 2008):</t>
  </si>
  <si>
    <t>3º Agrupamento (nascidos entre 2003 e 2006):</t>
  </si>
  <si>
    <t>Tomas Pita</t>
  </si>
  <si>
    <t>David Santos</t>
  </si>
  <si>
    <t>Inês Fernandes</t>
  </si>
  <si>
    <t>Bruna Albuquerque</t>
  </si>
  <si>
    <t>Beatriz Palma</t>
  </si>
  <si>
    <t>Madalena Palma</t>
  </si>
  <si>
    <t>Rita Mendes</t>
  </si>
  <si>
    <t>Beatriz Cruz</t>
  </si>
  <si>
    <t>Daniela Filipe</t>
  </si>
  <si>
    <t>GDR Manique de Cima - Extra</t>
  </si>
  <si>
    <t>Diogo Carvalhinho</t>
  </si>
  <si>
    <t>Gabriel Oliveira</t>
  </si>
  <si>
    <t>Francisco Castanhinha</t>
  </si>
  <si>
    <t>Cláudia Dinis</t>
  </si>
  <si>
    <t>Leonardo Gonçalves</t>
  </si>
  <si>
    <t>Mariana Mackay</t>
  </si>
  <si>
    <t>Martim Guarda</t>
  </si>
  <si>
    <t>Joana Alves</t>
  </si>
  <si>
    <t>Filipa Silva</t>
  </si>
  <si>
    <t>Matilde Sequeira</t>
  </si>
  <si>
    <t>Raquel Sanches</t>
  </si>
  <si>
    <t>David Boléo</t>
  </si>
  <si>
    <t>Sporting Clube de Portugal</t>
  </si>
  <si>
    <t>Erica Reis</t>
  </si>
  <si>
    <t>Gonçalo Santos</t>
  </si>
  <si>
    <t>Carolina Parreira</t>
  </si>
  <si>
    <t>Rodrigo Figueiredo</t>
  </si>
  <si>
    <t>Sofia Rocha</t>
  </si>
  <si>
    <t>Carolina Oliveira</t>
  </si>
  <si>
    <t>Luna Neves</t>
  </si>
  <si>
    <t>Ana Rita Guerreiro</t>
  </si>
  <si>
    <t>Francisco Santos</t>
  </si>
  <si>
    <t>Alfredo Gomes da Costa</t>
  </si>
  <si>
    <t>Pedro Gomes da Costa</t>
  </si>
  <si>
    <t>Zofie Pacheco</t>
  </si>
  <si>
    <t>Tiago Madeira</t>
  </si>
  <si>
    <t>Tobias Bugliolo</t>
  </si>
  <si>
    <t>Vasco Ferreira</t>
  </si>
  <si>
    <t>NF</t>
  </si>
  <si>
    <t>Sebastian Pacheco</t>
  </si>
  <si>
    <t>Gaspar Baltazar</t>
  </si>
  <si>
    <t>Afonso Serafim</t>
  </si>
  <si>
    <t>Guilherme Cambez</t>
  </si>
  <si>
    <t>António Bulhões</t>
  </si>
  <si>
    <t>Afonso Botelho</t>
  </si>
  <si>
    <t>Peniche Amigos Clube - A</t>
  </si>
  <si>
    <t>FEM</t>
  </si>
  <si>
    <t>Sofia Dias Margarido</t>
  </si>
  <si>
    <t xml:space="preserve">Gabriela Marques dos Santos </t>
  </si>
  <si>
    <t>Vânia Pereira Crispim</t>
  </si>
  <si>
    <t>André Filipe Martins</t>
  </si>
  <si>
    <t>Hernâni Rafanão Maurício</t>
  </si>
  <si>
    <t>Santiago Felicio Santos</t>
  </si>
  <si>
    <t>Bernardo Margarido Miranda</t>
  </si>
  <si>
    <t>Catarina Felício dos Santos</t>
  </si>
  <si>
    <t>Tomé Nunes Tomé</t>
  </si>
  <si>
    <t>Duarte Dias Margarido</t>
  </si>
  <si>
    <t>Miguel Ferreira Neves</t>
  </si>
  <si>
    <t>Vasco Rafael Teló</t>
  </si>
  <si>
    <t>David Reis Cardoso</t>
  </si>
  <si>
    <t xml:space="preserve">Maria Inês Nogueira </t>
  </si>
  <si>
    <t>Peniche Amigos Clube - Extra</t>
  </si>
  <si>
    <t>Sport Lisboa e Benfica - A</t>
  </si>
  <si>
    <t>Sport Lisboa e Benfica - B</t>
  </si>
  <si>
    <t>Sport Lisboa e Benfica - C</t>
  </si>
  <si>
    <t>Sport Lisboa e Benfica - D</t>
  </si>
  <si>
    <t>Sport Lisboa e Benfica - E</t>
  </si>
  <si>
    <t xml:space="preserve"> Clube de Atletismo do Oeste - Extra</t>
  </si>
  <si>
    <t>Alhandra Sporting Club - A</t>
  </si>
  <si>
    <t>GDR Manique de Cima - A</t>
  </si>
  <si>
    <t>GDR Manique de Cima - B</t>
  </si>
  <si>
    <t>GDR Manique de Cima - C</t>
  </si>
  <si>
    <t>Sporting Clube de Portugal - A</t>
  </si>
  <si>
    <t>Sporting Clube de Portugal - B</t>
  </si>
  <si>
    <t>Sporting Clube de Portugal - C</t>
  </si>
  <si>
    <t>Sport Lisboa e Benfica - F</t>
  </si>
  <si>
    <t>Sport Lisboa e Benfica - G</t>
  </si>
  <si>
    <t>Sport Lisboa e Benfica - H</t>
  </si>
  <si>
    <t>Clube de Nataçao da Amadora - A</t>
  </si>
  <si>
    <t>Pimpões Triatlo - A</t>
  </si>
  <si>
    <t>Pimpões Triatlo - B</t>
  </si>
  <si>
    <t>Pimpões Triatlo - C</t>
  </si>
  <si>
    <t>Sporting Clube de Portugal - D</t>
  </si>
  <si>
    <t>Sporting Clube de Portugal - E</t>
  </si>
  <si>
    <t>Sporting Clube de Portugal - Extra</t>
  </si>
  <si>
    <t>Sporting Clube de Portugal - F</t>
  </si>
  <si>
    <t>Sporting Clube de Portugal - G</t>
  </si>
  <si>
    <t>Sport Lisboa e Benfica - I</t>
  </si>
  <si>
    <t>Sport Lisboa e Benfica - J</t>
  </si>
  <si>
    <t>Sport Lisboa e Benfica - K</t>
  </si>
  <si>
    <t>Sport Lisboa e Benfica - L</t>
  </si>
  <si>
    <t>Sport Lisboa e Benfica - M</t>
  </si>
  <si>
    <t>Sport Lisboa e Benfica - N</t>
  </si>
  <si>
    <t>Tomás Morais</t>
  </si>
  <si>
    <t>Rodrigo Marques</t>
  </si>
  <si>
    <t>Matilde Pais</t>
  </si>
  <si>
    <t>Daphne Zuwick</t>
  </si>
  <si>
    <t>Maria Francisca Moreira</t>
  </si>
  <si>
    <t>Maria Almeida</t>
  </si>
  <si>
    <t>Verónica Oliveira</t>
  </si>
  <si>
    <t>Estoril Praia Credibom - Extra</t>
  </si>
  <si>
    <t>Clara Cochicho com Beatriz Palma e Madalena Palma</t>
  </si>
  <si>
    <t>Rafael Ebrero com Zofie Pacheco e Tiago madeira</t>
  </si>
  <si>
    <t>António Cunha com Tobias Bugliolo e Vasco Ferreira</t>
  </si>
  <si>
    <t>Xavier Peres com Sebastian Pacheco e Gaspar Baltazar</t>
  </si>
  <si>
    <t>Maria Rita Prudêncio com Maria Inês Nogueira e Sofia Margarido</t>
  </si>
  <si>
    <t>Leonor Mourão Roque com Gabriela Santos e Vânia Crispim</t>
  </si>
  <si>
    <t>Francisco Pires Gomes com João Prudêncio e André Martins</t>
  </si>
  <si>
    <t>João Prudêncio</t>
  </si>
  <si>
    <t>Manuel Pires Gomes</t>
  </si>
  <si>
    <t>Tiago Craveiro Ferreira com Manuel Gomes e Hernâni Maurício</t>
  </si>
  <si>
    <t>Martim Morgado com Santiago Santos e Bernardo Miranda</t>
  </si>
  <si>
    <t>Constança Pais com Tomás Morais e Rodrigo Marques</t>
  </si>
  <si>
    <t>Serena Ferreira com Matilde Pais e Daphne Zuwick</t>
  </si>
  <si>
    <t>Madalena Matos com João Nascimento e Maria Francisca Moreira</t>
  </si>
  <si>
    <t>João Nascimento</t>
  </si>
  <si>
    <t>Maria Do Carmo Vitorino com Inês Fernandes e Bruna Albuquerque</t>
  </si>
  <si>
    <t>Pedro Neves com Rita Mendes e Gabriel Viana</t>
  </si>
  <si>
    <t>Camila Dias com Mariana Pinto</t>
  </si>
  <si>
    <t>Beatriz Cruz com Daniela Filipe</t>
  </si>
  <si>
    <t>Rodrigo Neves com Joana Alves e Martim Guarda</t>
  </si>
  <si>
    <t>Leonor Rocha com Filipa Silva e Matilde Sequeira</t>
  </si>
  <si>
    <t>Tiago Horta Reis com Alfredo Costa e Pedro Costa</t>
  </si>
  <si>
    <t>Afonso Farto com Afonso Serafim e Guilherme Cambez</t>
  </si>
  <si>
    <t>Raquel Sanches com David Boléo</t>
  </si>
  <si>
    <t>Ana Sofia Marcelino</t>
  </si>
  <si>
    <t>Luna Pereira Crispim com Ana Marcelino e Catarina Santos</t>
  </si>
  <si>
    <t>Miguel Craveiro Ferreira</t>
  </si>
  <si>
    <t>Martim Martins dos Santos co Miguel Ferreira e Tomé Tomé</t>
  </si>
  <si>
    <t>Henrique Moço da Silva</t>
  </si>
  <si>
    <t>Miguel Margarido Miranda com Henrique Silva e Duarte Margarido</t>
  </si>
  <si>
    <t>Matilde Almeida com Maria Almeida e Verónica Oliveira</t>
  </si>
  <si>
    <t>André Canhoto com Tomás Pita e David Santos</t>
  </si>
  <si>
    <t>Martim Marques</t>
  </si>
  <si>
    <t>Tomás Dias com Martim Marques e Diogo Carvalhinho</t>
  </si>
  <si>
    <t>Sebastião Oliveira com Gabriel Oliveira e Francisco Castanhinha</t>
  </si>
  <si>
    <t>Nicholas Santos com Cláudia Dimis e Leonardo Gonçalves</t>
  </si>
  <si>
    <t>João Vaz com Erica Reis e Gonçalo Santos</t>
  </si>
  <si>
    <t>Leonardo Sousa com Carolina Parreira e Rodrigo Figueiredo</t>
  </si>
  <si>
    <t>Rodrigo Nunes-Viciosa com Sofia Rocha e Carolina Oliveira</t>
  </si>
  <si>
    <t>Margarida Coutinho</t>
  </si>
  <si>
    <t>José Ferreira com Luna Neves e Margarida Moutinho</t>
  </si>
  <si>
    <t>Afonso Ferreira com Ana Rita Guerreiro e Francisco Santos</t>
  </si>
  <si>
    <t>Bárbara Peres com António Bulhões e Afonso Botelho</t>
  </si>
  <si>
    <t>Letícia Magalhães</t>
  </si>
  <si>
    <t>Cassilda Carvalho</t>
  </si>
  <si>
    <t>Joana Salgado com Letícia Magalhães e Cassilda Carvalho</t>
  </si>
  <si>
    <t>Constança Martins dos Santos</t>
  </si>
  <si>
    <t>Luísa Miranda</t>
  </si>
  <si>
    <t>Leonor Fazendeiro com Constança Santos e Luísa Miranda</t>
  </si>
  <si>
    <t>Tomás Prudêncio</t>
  </si>
  <si>
    <t>Tiago Margarido</t>
  </si>
  <si>
    <t>Bernardo Nunes Mendes com Tomás Prudêncio e Tiago Margarido</t>
  </si>
  <si>
    <t>Afonso Fazendeiro</t>
  </si>
  <si>
    <t>Afonso Craveiro Ferreira com Afonso Fazendeiro e Miguel Neves</t>
  </si>
  <si>
    <t>Francisco Protásio</t>
  </si>
  <si>
    <t>Pedro Carvalho com Francisco Protásio e Vasco Teló</t>
  </si>
  <si>
    <t>Benedita Vaz</t>
  </si>
  <si>
    <t>SFRAA A</t>
  </si>
  <si>
    <t>Rafael Pacheco</t>
  </si>
  <si>
    <t>Catarina Silva</t>
  </si>
  <si>
    <t>SFRAA B</t>
  </si>
  <si>
    <t>Diogo Ribeiro</t>
  </si>
  <si>
    <t>David Pacheco</t>
  </si>
  <si>
    <t>SFRAA C</t>
  </si>
  <si>
    <t>Marta Silva</t>
  </si>
  <si>
    <t>Daniel Pacheco</t>
  </si>
  <si>
    <t>SFRAA D</t>
  </si>
  <si>
    <t>Marta Melo</t>
  </si>
  <si>
    <t>António Vaz</t>
  </si>
  <si>
    <t>SFRAA E</t>
  </si>
  <si>
    <t>Ricardo Costa</t>
  </si>
  <si>
    <t>Guilherme Pita</t>
  </si>
  <si>
    <t>SFRAA F</t>
  </si>
  <si>
    <t>Joaquim Vasconcelos</t>
  </si>
  <si>
    <t>Vasco Melo com António Vaz e Ricardo Costa</t>
  </si>
  <si>
    <t>Guilherme Pita com Joaquim Vasconcelos</t>
  </si>
  <si>
    <t>Leonor Santos com Benedita Vaz e Rafael Pacheco</t>
  </si>
  <si>
    <t>Inês Pedro com Catarina Silva e Diogo Ribeiro</t>
  </si>
  <si>
    <t>Tomás Ribeiro com David Pacheco e Marta Silva</t>
  </si>
  <si>
    <t>João Pedro com Daniel Pacheco e Marta Melo</t>
  </si>
  <si>
    <t>ESTAFETAS - ORDEM DE VAGAS</t>
  </si>
  <si>
    <t>1ª VAGA</t>
  </si>
  <si>
    <t>2ª VAGA 1 minuto depois</t>
  </si>
  <si>
    <t>2ª VAGA 4 min depois</t>
  </si>
  <si>
    <t>Gabriela Parreira com Mariana Mackay</t>
  </si>
  <si>
    <t>Sport Lisboa e Benfica - EXTRA</t>
  </si>
  <si>
    <t xml:space="preserve">Leonor Rocha </t>
  </si>
  <si>
    <t>Filipa Silva com Leonor Rocha</t>
  </si>
  <si>
    <t>David Boléo com Raquel Sanches</t>
  </si>
  <si>
    <t>CLASSIFICAÇÃO POR CLUBES</t>
  </si>
  <si>
    <t>Posição</t>
  </si>
  <si>
    <t>Sport Lisboa e Benfica</t>
  </si>
  <si>
    <t>Clube de Natação da Amadora</t>
  </si>
  <si>
    <t>SFRAA Triatlo</t>
  </si>
  <si>
    <t>GDR Manique de Cima</t>
  </si>
  <si>
    <t>Pimpões Triatlo</t>
  </si>
  <si>
    <t>Alhandra Sporting Clube</t>
  </si>
  <si>
    <t>Peniche Amigos Clube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</si>
</sst>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-mm\-yyyy;@"/>
  </numFmts>
  <fonts count="45" x14ac:knownFonts="1">
    <font>
      <sz val="11"/>
      <color rgb="FF000000"/>
      <name val="Calibri"/>
      <family val="2"/>
      <charset val="1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name val="Calibri"/>
      <family val="2"/>
      <scheme val="minor"/>
    </font>
    <font>
      <sz val="11"/>
      <name val="Calibri"/>
      <family val="2"/>
      <charset val="1"/>
    </font>
    <font>
      <b/>
      <sz val="12"/>
      <name val="Calibri"/>
      <family val="2"/>
      <scheme val="minor"/>
    </font>
    <font>
      <b/>
      <sz val="12"/>
      <name val="Calibri"/>
      <family val="2"/>
      <charset val="1"/>
    </font>
    <font>
      <sz val="1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rgb="FF000000"/>
      <name val="Calibri"/>
      <family val="2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indexed="8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b/>
      <sz val="18"/>
      <name val="Calibri"/>
      <family val="2"/>
      <scheme val="minor"/>
    </font>
    <font>
      <b/>
      <sz val="14"/>
      <color rgb="FF000000"/>
      <name val="Calibri"/>
      <family val="2"/>
    </font>
    <font>
      <b/>
      <sz val="12"/>
      <color rgb="FF000000"/>
      <name val="Calibri"/>
      <family val="2"/>
    </font>
    <font>
      <sz val="12"/>
      <color rgb="FF000000"/>
      <name val="Calibri"/>
      <family val="2"/>
    </font>
    <font>
      <sz val="11"/>
      <name val="Calibri"/>
      <family val="2"/>
    </font>
    <font>
      <b/>
      <sz val="14"/>
      <name val="Calibri"/>
      <family val="2"/>
      <scheme val="minor"/>
    </font>
    <font>
      <b/>
      <sz val="20"/>
      <name val="Calibri"/>
      <family val="2"/>
      <scheme val="minor"/>
    </font>
    <font>
      <sz val="12"/>
      <name val="Calibri"/>
      <family val="2"/>
    </font>
    <font>
      <b/>
      <sz val="12"/>
      <name val="Calibri"/>
      <family val="2"/>
    </font>
  </fonts>
  <fills count="38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FFFF0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225">
    <xf numFmtId="0" fontId="0" fillId="0" borderId="0"/>
    <xf numFmtId="0" fontId="9" fillId="0" borderId="0"/>
    <xf numFmtId="0" fontId="8" fillId="0" borderId="0"/>
    <xf numFmtId="0" fontId="17" fillId="0" borderId="0" applyNumberFormat="0" applyFill="0" applyBorder="0" applyAlignment="0" applyProtection="0"/>
    <xf numFmtId="0" fontId="18" fillId="0" borderId="3" applyNumberFormat="0" applyFill="0" applyAlignment="0" applyProtection="0"/>
    <xf numFmtId="0" fontId="19" fillId="0" borderId="4" applyNumberFormat="0" applyFill="0" applyAlignment="0" applyProtection="0"/>
    <xf numFmtId="0" fontId="20" fillId="0" borderId="5" applyNumberFormat="0" applyFill="0" applyAlignment="0" applyProtection="0"/>
    <xf numFmtId="0" fontId="20" fillId="0" borderId="0" applyNumberFormat="0" applyFill="0" applyBorder="0" applyAlignment="0" applyProtection="0"/>
    <xf numFmtId="0" fontId="21" fillId="4" borderId="0" applyNumberFormat="0" applyBorder="0" applyAlignment="0" applyProtection="0"/>
    <xf numFmtId="0" fontId="22" fillId="5" borderId="0" applyNumberFormat="0" applyBorder="0" applyAlignment="0" applyProtection="0"/>
    <xf numFmtId="0" fontId="23" fillId="6" borderId="0" applyNumberFormat="0" applyBorder="0" applyAlignment="0" applyProtection="0"/>
    <xf numFmtId="0" fontId="24" fillId="7" borderId="6" applyNumberFormat="0" applyAlignment="0" applyProtection="0"/>
    <xf numFmtId="0" fontId="25" fillId="8" borderId="7" applyNumberFormat="0" applyAlignment="0" applyProtection="0"/>
    <xf numFmtId="0" fontId="26" fillId="8" borderId="6" applyNumberFormat="0" applyAlignment="0" applyProtection="0"/>
    <xf numFmtId="0" fontId="27" fillId="0" borderId="8" applyNumberFormat="0" applyFill="0" applyAlignment="0" applyProtection="0"/>
    <xf numFmtId="0" fontId="28" fillId="9" borderId="9" applyNumberFormat="0" applyAlignment="0" applyProtection="0"/>
    <xf numFmtId="0" fontId="15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30" fillId="0" borderId="11" applyNumberFormat="0" applyFill="0" applyAlignment="0" applyProtection="0"/>
    <xf numFmtId="0" fontId="31" fillId="11" borderId="0" applyNumberFormat="0" applyBorder="0" applyAlignment="0" applyProtection="0"/>
    <xf numFmtId="0" fontId="7" fillId="12" borderId="0" applyNumberFormat="0" applyBorder="0" applyAlignment="0" applyProtection="0"/>
    <xf numFmtId="0" fontId="7" fillId="13" borderId="0" applyNumberFormat="0" applyBorder="0" applyAlignment="0" applyProtection="0"/>
    <xf numFmtId="0" fontId="31" fillId="14" borderId="0" applyNumberFormat="0" applyBorder="0" applyAlignment="0" applyProtection="0"/>
    <xf numFmtId="0" fontId="31" fillId="15" borderId="0" applyNumberFormat="0" applyBorder="0" applyAlignment="0" applyProtection="0"/>
    <xf numFmtId="0" fontId="7" fillId="16" borderId="0" applyNumberFormat="0" applyBorder="0" applyAlignment="0" applyProtection="0"/>
    <xf numFmtId="0" fontId="7" fillId="17" borderId="0" applyNumberFormat="0" applyBorder="0" applyAlignment="0" applyProtection="0"/>
    <xf numFmtId="0" fontId="31" fillId="18" borderId="0" applyNumberFormat="0" applyBorder="0" applyAlignment="0" applyProtection="0"/>
    <xf numFmtId="0" fontId="31" fillId="19" borderId="0" applyNumberFormat="0" applyBorder="0" applyAlignment="0" applyProtection="0"/>
    <xf numFmtId="0" fontId="7" fillId="20" borderId="0" applyNumberFormat="0" applyBorder="0" applyAlignment="0" applyProtection="0"/>
    <xf numFmtId="0" fontId="7" fillId="21" borderId="0" applyNumberFormat="0" applyBorder="0" applyAlignment="0" applyProtection="0"/>
    <xf numFmtId="0" fontId="31" fillId="22" borderId="0" applyNumberFormat="0" applyBorder="0" applyAlignment="0" applyProtection="0"/>
    <xf numFmtId="0" fontId="31" fillId="23" borderId="0" applyNumberFormat="0" applyBorder="0" applyAlignment="0" applyProtection="0"/>
    <xf numFmtId="0" fontId="7" fillId="24" borderId="0" applyNumberFormat="0" applyBorder="0" applyAlignment="0" applyProtection="0"/>
    <xf numFmtId="0" fontId="7" fillId="25" borderId="0" applyNumberFormat="0" applyBorder="0" applyAlignment="0" applyProtection="0"/>
    <xf numFmtId="0" fontId="31" fillId="26" borderId="0" applyNumberFormat="0" applyBorder="0" applyAlignment="0" applyProtection="0"/>
    <xf numFmtId="0" fontId="31" fillId="27" borderId="0" applyNumberFormat="0" applyBorder="0" applyAlignment="0" applyProtection="0"/>
    <xf numFmtId="0" fontId="7" fillId="28" borderId="0" applyNumberFormat="0" applyBorder="0" applyAlignment="0" applyProtection="0"/>
    <xf numFmtId="0" fontId="7" fillId="29" borderId="0" applyNumberFormat="0" applyBorder="0" applyAlignment="0" applyProtection="0"/>
    <xf numFmtId="0" fontId="31" fillId="30" borderId="0" applyNumberFormat="0" applyBorder="0" applyAlignment="0" applyProtection="0"/>
    <xf numFmtId="0" fontId="31" fillId="31" borderId="0" applyNumberFormat="0" applyBorder="0" applyAlignment="0" applyProtection="0"/>
    <xf numFmtId="0" fontId="7" fillId="32" borderId="0" applyNumberFormat="0" applyBorder="0" applyAlignment="0" applyProtection="0"/>
    <xf numFmtId="0" fontId="7" fillId="33" borderId="0" applyNumberFormat="0" applyBorder="0" applyAlignment="0" applyProtection="0"/>
    <xf numFmtId="0" fontId="31" fillId="34" borderId="0" applyNumberFormat="0" applyBorder="0" applyAlignment="0" applyProtection="0"/>
    <xf numFmtId="0" fontId="7" fillId="0" borderId="0"/>
    <xf numFmtId="0" fontId="7" fillId="10" borderId="10" applyNumberFormat="0" applyFont="0" applyAlignment="0" applyProtection="0"/>
    <xf numFmtId="0" fontId="32" fillId="0" borderId="0"/>
    <xf numFmtId="0" fontId="33" fillId="0" borderId="0"/>
    <xf numFmtId="0" fontId="6" fillId="0" borderId="0"/>
    <xf numFmtId="0" fontId="6" fillId="0" borderId="0"/>
    <xf numFmtId="0" fontId="6" fillId="12" borderId="0" applyNumberFormat="0" applyBorder="0" applyAlignment="0" applyProtection="0"/>
    <xf numFmtId="0" fontId="6" fillId="13" borderId="0" applyNumberFormat="0" applyBorder="0" applyAlignment="0" applyProtection="0"/>
    <xf numFmtId="0" fontId="6" fillId="16" borderId="0" applyNumberFormat="0" applyBorder="0" applyAlignment="0" applyProtection="0"/>
    <xf numFmtId="0" fontId="6" fillId="17" borderId="0" applyNumberFormat="0" applyBorder="0" applyAlignment="0" applyProtection="0"/>
    <xf numFmtId="0" fontId="6" fillId="20" borderId="0" applyNumberFormat="0" applyBorder="0" applyAlignment="0" applyProtection="0"/>
    <xf numFmtId="0" fontId="6" fillId="21" borderId="0" applyNumberFormat="0" applyBorder="0" applyAlignment="0" applyProtection="0"/>
    <xf numFmtId="0" fontId="6" fillId="24" borderId="0" applyNumberFormat="0" applyBorder="0" applyAlignment="0" applyProtection="0"/>
    <xf numFmtId="0" fontId="6" fillId="25" borderId="0" applyNumberFormat="0" applyBorder="0" applyAlignment="0" applyProtection="0"/>
    <xf numFmtId="0" fontId="6" fillId="28" borderId="0" applyNumberFormat="0" applyBorder="0" applyAlignment="0" applyProtection="0"/>
    <xf numFmtId="0" fontId="6" fillId="29" borderId="0" applyNumberFormat="0" applyBorder="0" applyAlignment="0" applyProtection="0"/>
    <xf numFmtId="0" fontId="6" fillId="32" borderId="0" applyNumberFormat="0" applyBorder="0" applyAlignment="0" applyProtection="0"/>
    <xf numFmtId="0" fontId="6" fillId="33" borderId="0" applyNumberFormat="0" applyBorder="0" applyAlignment="0" applyProtection="0"/>
    <xf numFmtId="0" fontId="6" fillId="0" borderId="0"/>
    <xf numFmtId="0" fontId="6" fillId="10" borderId="10" applyNumberFormat="0" applyFont="0" applyAlignment="0" applyProtection="0"/>
    <xf numFmtId="0" fontId="5" fillId="0" borderId="0"/>
    <xf numFmtId="0" fontId="5" fillId="0" borderId="0"/>
    <xf numFmtId="0" fontId="5" fillId="0" borderId="0"/>
    <xf numFmtId="0" fontId="5" fillId="12" borderId="0" applyNumberFormat="0" applyBorder="0" applyAlignment="0" applyProtection="0"/>
    <xf numFmtId="0" fontId="5" fillId="13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20" borderId="0" applyNumberFormat="0" applyBorder="0" applyAlignment="0" applyProtection="0"/>
    <xf numFmtId="0" fontId="5" fillId="21" borderId="0" applyNumberFormat="0" applyBorder="0" applyAlignment="0" applyProtection="0"/>
    <xf numFmtId="0" fontId="5" fillId="24" borderId="0" applyNumberFormat="0" applyBorder="0" applyAlignment="0" applyProtection="0"/>
    <xf numFmtId="0" fontId="5" fillId="25" borderId="0" applyNumberFormat="0" applyBorder="0" applyAlignment="0" applyProtection="0"/>
    <xf numFmtId="0" fontId="5" fillId="28" borderId="0" applyNumberFormat="0" applyBorder="0" applyAlignment="0" applyProtection="0"/>
    <xf numFmtId="0" fontId="5" fillId="29" borderId="0" applyNumberFormat="0" applyBorder="0" applyAlignment="0" applyProtection="0"/>
    <xf numFmtId="0" fontId="5" fillId="32" borderId="0" applyNumberFormat="0" applyBorder="0" applyAlignment="0" applyProtection="0"/>
    <xf numFmtId="0" fontId="5" fillId="33" borderId="0" applyNumberFormat="0" applyBorder="0" applyAlignment="0" applyProtection="0"/>
    <xf numFmtId="0" fontId="5" fillId="0" borderId="0"/>
    <xf numFmtId="0" fontId="5" fillId="10" borderId="10" applyNumberFormat="0" applyFont="0" applyAlignment="0" applyProtection="0"/>
    <xf numFmtId="0" fontId="4" fillId="0" borderId="0"/>
    <xf numFmtId="0" fontId="4" fillId="0" borderId="0"/>
    <xf numFmtId="0" fontId="4" fillId="12" borderId="0" applyNumberFormat="0" applyBorder="0" applyAlignment="0" applyProtection="0"/>
    <xf numFmtId="0" fontId="4" fillId="13" borderId="0" applyNumberFormat="0" applyBorder="0" applyAlignment="0" applyProtection="0"/>
    <xf numFmtId="0" fontId="4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20" borderId="0" applyNumberFormat="0" applyBorder="0" applyAlignment="0" applyProtection="0"/>
    <xf numFmtId="0" fontId="4" fillId="21" borderId="0" applyNumberFormat="0" applyBorder="0" applyAlignment="0" applyProtection="0"/>
    <xf numFmtId="0" fontId="4" fillId="24" borderId="0" applyNumberFormat="0" applyBorder="0" applyAlignment="0" applyProtection="0"/>
    <xf numFmtId="0" fontId="4" fillId="25" borderId="0" applyNumberFormat="0" applyBorder="0" applyAlignment="0" applyProtection="0"/>
    <xf numFmtId="0" fontId="4" fillId="28" borderId="0" applyNumberFormat="0" applyBorder="0" applyAlignment="0" applyProtection="0"/>
    <xf numFmtId="0" fontId="4" fillId="29" borderId="0" applyNumberFormat="0" applyBorder="0" applyAlignment="0" applyProtection="0"/>
    <xf numFmtId="0" fontId="4" fillId="32" borderId="0" applyNumberFormat="0" applyBorder="0" applyAlignment="0" applyProtection="0"/>
    <xf numFmtId="0" fontId="4" fillId="33" borderId="0" applyNumberFormat="0" applyBorder="0" applyAlignment="0" applyProtection="0"/>
    <xf numFmtId="0" fontId="4" fillId="0" borderId="0"/>
    <xf numFmtId="0" fontId="4" fillId="10" borderId="10" applyNumberFormat="0" applyFont="0" applyAlignment="0" applyProtection="0"/>
    <xf numFmtId="0" fontId="3" fillId="0" borderId="0"/>
    <xf numFmtId="0" fontId="3" fillId="0" borderId="0"/>
    <xf numFmtId="0" fontId="3" fillId="12" borderId="0" applyNumberFormat="0" applyBorder="0" applyAlignment="0" applyProtection="0"/>
    <xf numFmtId="0" fontId="3" fillId="13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20" borderId="0" applyNumberFormat="0" applyBorder="0" applyAlignment="0" applyProtection="0"/>
    <xf numFmtId="0" fontId="3" fillId="21" borderId="0" applyNumberFormat="0" applyBorder="0" applyAlignment="0" applyProtection="0"/>
    <xf numFmtId="0" fontId="3" fillId="24" borderId="0" applyNumberFormat="0" applyBorder="0" applyAlignment="0" applyProtection="0"/>
    <xf numFmtId="0" fontId="3" fillId="25" borderId="0" applyNumberFormat="0" applyBorder="0" applyAlignment="0" applyProtection="0"/>
    <xf numFmtId="0" fontId="3" fillId="28" borderId="0" applyNumberFormat="0" applyBorder="0" applyAlignment="0" applyProtection="0"/>
    <xf numFmtId="0" fontId="3" fillId="29" borderId="0" applyNumberFormat="0" applyBorder="0" applyAlignment="0" applyProtection="0"/>
    <xf numFmtId="0" fontId="3" fillId="32" borderId="0" applyNumberFormat="0" applyBorder="0" applyAlignment="0" applyProtection="0"/>
    <xf numFmtId="0" fontId="3" fillId="33" borderId="0" applyNumberFormat="0" applyBorder="0" applyAlignment="0" applyProtection="0"/>
    <xf numFmtId="0" fontId="3" fillId="0" borderId="0"/>
    <xf numFmtId="0" fontId="3" fillId="10" borderId="10" applyNumberFormat="0" applyFont="0" applyAlignment="0" applyProtection="0"/>
    <xf numFmtId="0" fontId="2" fillId="0" borderId="0"/>
    <xf numFmtId="0" fontId="2" fillId="0" borderId="0"/>
    <xf numFmtId="0" fontId="2" fillId="12" borderId="0" applyNumberFormat="0" applyBorder="0" applyAlignment="0" applyProtection="0"/>
    <xf numFmtId="0" fontId="2" fillId="13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" fillId="20" borderId="0" applyNumberFormat="0" applyBorder="0" applyAlignment="0" applyProtection="0"/>
    <xf numFmtId="0" fontId="2" fillId="21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2" fillId="28" borderId="0" applyNumberFormat="0" applyBorder="0" applyAlignment="0" applyProtection="0"/>
    <xf numFmtId="0" fontId="2" fillId="29" borderId="0" applyNumberFormat="0" applyBorder="0" applyAlignment="0" applyProtection="0"/>
    <xf numFmtId="0" fontId="2" fillId="32" borderId="0" applyNumberFormat="0" applyBorder="0" applyAlignment="0" applyProtection="0"/>
    <xf numFmtId="0" fontId="2" fillId="33" borderId="0" applyNumberFormat="0" applyBorder="0" applyAlignment="0" applyProtection="0"/>
    <xf numFmtId="0" fontId="2" fillId="0" borderId="0"/>
    <xf numFmtId="0" fontId="2" fillId="10" borderId="10" applyNumberFormat="0" applyFont="0" applyAlignment="0" applyProtection="0"/>
    <xf numFmtId="0" fontId="1" fillId="0" borderId="0"/>
    <xf numFmtId="0" fontId="1" fillId="0" borderId="0"/>
    <xf numFmtId="0" fontId="1" fillId="12" borderId="0" applyNumberFormat="0" applyBorder="0" applyAlignment="0" applyProtection="0"/>
    <xf numFmtId="0" fontId="1" fillId="13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0" borderId="0"/>
    <xf numFmtId="0" fontId="1" fillId="10" borderId="10" applyNumberFormat="0" applyFont="0" applyAlignment="0" applyProtection="0"/>
    <xf numFmtId="0" fontId="1" fillId="0" borderId="0"/>
    <xf numFmtId="0" fontId="1" fillId="0" borderId="0"/>
    <xf numFmtId="0" fontId="1" fillId="12" borderId="0" applyNumberFormat="0" applyBorder="0" applyAlignment="0" applyProtection="0"/>
    <xf numFmtId="0" fontId="1" fillId="13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0" borderId="0"/>
    <xf numFmtId="0" fontId="1" fillId="10" borderId="1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2" borderId="0" applyNumberFormat="0" applyBorder="0" applyAlignment="0" applyProtection="0"/>
    <xf numFmtId="0" fontId="1" fillId="13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0" borderId="0"/>
    <xf numFmtId="0" fontId="1" fillId="10" borderId="10" applyNumberFormat="0" applyFont="0" applyAlignment="0" applyProtection="0"/>
    <xf numFmtId="0" fontId="1" fillId="0" borderId="0"/>
    <xf numFmtId="0" fontId="1" fillId="0" borderId="0"/>
    <xf numFmtId="0" fontId="1" fillId="12" borderId="0" applyNumberFormat="0" applyBorder="0" applyAlignment="0" applyProtection="0"/>
    <xf numFmtId="0" fontId="1" fillId="13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0" borderId="0"/>
    <xf numFmtId="0" fontId="1" fillId="10" borderId="10" applyNumberFormat="0" applyFont="0" applyAlignment="0" applyProtection="0"/>
    <xf numFmtId="0" fontId="1" fillId="0" borderId="0"/>
    <xf numFmtId="0" fontId="1" fillId="0" borderId="0"/>
    <xf numFmtId="0" fontId="1" fillId="12" borderId="0" applyNumberFormat="0" applyBorder="0" applyAlignment="0" applyProtection="0"/>
    <xf numFmtId="0" fontId="1" fillId="13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0" borderId="0"/>
    <xf numFmtId="0" fontId="1" fillId="10" borderId="10" applyNumberFormat="0" applyFont="0" applyAlignment="0" applyProtection="0"/>
    <xf numFmtId="0" fontId="1" fillId="0" borderId="0"/>
    <xf numFmtId="0" fontId="1" fillId="0" borderId="0"/>
    <xf numFmtId="0" fontId="1" fillId="12" borderId="0" applyNumberFormat="0" applyBorder="0" applyAlignment="0" applyProtection="0"/>
    <xf numFmtId="0" fontId="1" fillId="13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0" borderId="0"/>
    <xf numFmtId="0" fontId="1" fillId="10" borderId="10" applyNumberFormat="0" applyFont="0" applyAlignment="0" applyProtection="0"/>
  </cellStyleXfs>
  <cellXfs count="167">
    <xf numFmtId="0" fontId="0" fillId="0" borderId="0" xfId="0"/>
    <xf numFmtId="0" fontId="0" fillId="0" borderId="0" xfId="0" applyBorder="1"/>
    <xf numFmtId="0" fontId="11" fillId="0" borderId="1" xfId="0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center"/>
    </xf>
    <xf numFmtId="0" fontId="13" fillId="2" borderId="1" xfId="0" applyFont="1" applyFill="1" applyBorder="1" applyAlignment="1">
      <alignment horizontal="center" vertical="center"/>
    </xf>
    <xf numFmtId="0" fontId="11" fillId="0" borderId="1" xfId="0" applyFont="1" applyBorder="1" applyAlignment="1">
      <alignment vertical="center"/>
    </xf>
    <xf numFmtId="0" fontId="11" fillId="0" borderId="0" xfId="0" applyFont="1" applyBorder="1" applyAlignment="1">
      <alignment vertical="center"/>
    </xf>
    <xf numFmtId="0" fontId="11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12" fillId="2" borderId="1" xfId="0" applyFont="1" applyFill="1" applyBorder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10" fillId="0" borderId="0" xfId="0" applyFont="1" applyFill="1" applyBorder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13" fillId="0" borderId="0" xfId="0" applyFont="1" applyBorder="1" applyAlignment="1">
      <alignment horizontal="left" vertical="center"/>
    </xf>
    <xf numFmtId="0" fontId="34" fillId="0" borderId="12" xfId="46" applyNumberFormat="1" applyFont="1" applyFill="1" applyBorder="1" applyAlignment="1">
      <alignment horizontal="center" vertical="center" shrinkToFit="1"/>
    </xf>
    <xf numFmtId="0" fontId="34" fillId="0" borderId="12" xfId="46" applyFont="1" applyFill="1" applyBorder="1" applyAlignment="1">
      <alignment horizontal="center" vertical="center" shrinkToFit="1"/>
    </xf>
    <xf numFmtId="0" fontId="11" fillId="0" borderId="12" xfId="0" applyFont="1" applyBorder="1" applyAlignment="1">
      <alignment horizontal="center" vertical="center"/>
    </xf>
    <xf numFmtId="0" fontId="11" fillId="0" borderId="12" xfId="0" applyFont="1" applyBorder="1" applyAlignment="1">
      <alignment vertical="center"/>
    </xf>
    <xf numFmtId="0" fontId="35" fillId="0" borderId="12" xfId="46" applyFont="1" applyFill="1" applyBorder="1" applyAlignment="1">
      <alignment horizontal="center" vertical="center" shrinkToFit="1"/>
    </xf>
    <xf numFmtId="0" fontId="35" fillId="0" borderId="12" xfId="46" applyNumberFormat="1" applyFont="1" applyFill="1" applyBorder="1" applyAlignment="1">
      <alignment horizontal="center" vertical="center" shrinkToFit="1"/>
    </xf>
    <xf numFmtId="0" fontId="16" fillId="0" borderId="12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14" fillId="0" borderId="0" xfId="0" applyFont="1" applyFill="1" applyBorder="1" applyAlignment="1">
      <alignment horizontal="left" vertical="center"/>
    </xf>
    <xf numFmtId="0" fontId="12" fillId="35" borderId="0" xfId="0" applyFont="1" applyFill="1" applyBorder="1" applyAlignment="1">
      <alignment vertical="center"/>
    </xf>
    <xf numFmtId="0" fontId="10" fillId="35" borderId="0" xfId="0" applyFont="1" applyFill="1" applyBorder="1" applyAlignment="1">
      <alignment horizontal="center" vertical="center"/>
    </xf>
    <xf numFmtId="0" fontId="11" fillId="35" borderId="0" xfId="0" applyFont="1" applyFill="1" applyBorder="1" applyAlignment="1">
      <alignment vertical="center"/>
    </xf>
    <xf numFmtId="0" fontId="13" fillId="35" borderId="0" xfId="0" applyFont="1" applyFill="1" applyBorder="1" applyAlignment="1">
      <alignment horizontal="center" vertical="center"/>
    </xf>
    <xf numFmtId="45" fontId="13" fillId="35" borderId="0" xfId="0" applyNumberFormat="1" applyFont="1" applyFill="1" applyBorder="1" applyAlignment="1">
      <alignment horizontal="center" vertical="center"/>
    </xf>
    <xf numFmtId="0" fontId="13" fillId="35" borderId="0" xfId="0" applyFont="1" applyFill="1" applyBorder="1" applyAlignment="1">
      <alignment horizontal="left" vertical="center"/>
    </xf>
    <xf numFmtId="0" fontId="14" fillId="35" borderId="0" xfId="0" applyFont="1" applyFill="1" applyBorder="1" applyAlignment="1">
      <alignment horizontal="center" vertical="center"/>
    </xf>
    <xf numFmtId="0" fontId="36" fillId="35" borderId="0" xfId="0" applyFont="1" applyFill="1" applyBorder="1" applyAlignment="1">
      <alignment horizontal="center" vertical="center"/>
    </xf>
    <xf numFmtId="0" fontId="14" fillId="35" borderId="0" xfId="0" applyFont="1" applyFill="1" applyBorder="1" applyAlignment="1">
      <alignment horizontal="left" vertical="center" shrinkToFit="1"/>
    </xf>
    <xf numFmtId="0" fontId="12" fillId="0" borderId="0" xfId="0" applyFont="1" applyFill="1" applyBorder="1" applyAlignment="1">
      <alignment vertical="center"/>
    </xf>
    <xf numFmtId="0" fontId="11" fillId="0" borderId="0" xfId="0" applyFont="1" applyFill="1" applyBorder="1" applyAlignment="1">
      <alignment vertical="center"/>
    </xf>
    <xf numFmtId="45" fontId="13" fillId="0" borderId="0" xfId="0" applyNumberFormat="1" applyFont="1" applyFill="1" applyBorder="1" applyAlignment="1">
      <alignment horizontal="center" vertical="center"/>
    </xf>
    <xf numFmtId="0" fontId="11" fillId="0" borderId="0" xfId="0" applyFont="1" applyFill="1" applyAlignment="1">
      <alignment vertical="center"/>
    </xf>
    <xf numFmtId="0" fontId="11" fillId="35" borderId="0" xfId="0" applyFont="1" applyFill="1" applyAlignment="1">
      <alignment vertical="center"/>
    </xf>
    <xf numFmtId="0" fontId="12" fillId="35" borderId="0" xfId="0" applyFont="1" applyFill="1" applyBorder="1" applyAlignment="1">
      <alignment horizontal="center" vertical="center"/>
    </xf>
    <xf numFmtId="0" fontId="38" fillId="0" borderId="12" xfId="0" applyFont="1" applyFill="1" applyBorder="1" applyAlignment="1">
      <alignment horizontal="center" vertical="center"/>
    </xf>
    <xf numFmtId="0" fontId="12" fillId="0" borderId="12" xfId="0" applyFont="1" applyFill="1" applyBorder="1" applyAlignment="1">
      <alignment horizontal="center" vertical="center"/>
    </xf>
    <xf numFmtId="0" fontId="38" fillId="0" borderId="12" xfId="0" applyFont="1" applyFill="1" applyBorder="1" applyAlignment="1">
      <alignment horizontal="left" vertical="center"/>
    </xf>
    <xf numFmtId="0" fontId="39" fillId="0" borderId="12" xfId="0" applyFont="1" applyBorder="1" applyAlignment="1">
      <alignment horizontal="center" vertical="center"/>
    </xf>
    <xf numFmtId="0" fontId="10" fillId="0" borderId="12" xfId="0" applyFont="1" applyFill="1" applyBorder="1" applyAlignment="1">
      <alignment horizontal="center" vertical="center"/>
    </xf>
    <xf numFmtId="14" fontId="39" fillId="0" borderId="12" xfId="0" applyNumberFormat="1" applyFont="1" applyBorder="1" applyAlignment="1">
      <alignment horizontal="center" vertical="center"/>
    </xf>
    <xf numFmtId="0" fontId="10" fillId="0" borderId="12" xfId="0" applyFont="1" applyFill="1" applyBorder="1" applyAlignment="1">
      <alignment vertical="center"/>
    </xf>
    <xf numFmtId="0" fontId="39" fillId="0" borderId="12" xfId="0" applyFont="1" applyFill="1" applyBorder="1" applyAlignment="1">
      <alignment horizontal="center" vertical="center"/>
    </xf>
    <xf numFmtId="0" fontId="39" fillId="0" borderId="12" xfId="0" applyFont="1" applyFill="1" applyBorder="1" applyAlignment="1">
      <alignment horizontal="left" vertical="center"/>
    </xf>
    <xf numFmtId="0" fontId="16" fillId="0" borderId="12" xfId="0" applyFont="1" applyBorder="1" applyAlignment="1">
      <alignment horizontal="left" vertical="center"/>
    </xf>
    <xf numFmtId="14" fontId="16" fillId="0" borderId="12" xfId="0" applyNumberFormat="1" applyFont="1" applyBorder="1" applyAlignment="1">
      <alignment horizontal="center" vertical="center"/>
    </xf>
    <xf numFmtId="0" fontId="14" fillId="0" borderId="12" xfId="0" applyFont="1" applyFill="1" applyBorder="1" applyAlignment="1">
      <alignment horizontal="center" vertical="center"/>
    </xf>
    <xf numFmtId="0" fontId="16" fillId="0" borderId="12" xfId="0" applyFont="1" applyFill="1" applyBorder="1" applyAlignment="1">
      <alignment horizontal="center" vertical="center"/>
    </xf>
    <xf numFmtId="14" fontId="16" fillId="0" borderId="12" xfId="0" applyNumberFormat="1" applyFont="1" applyFill="1" applyBorder="1" applyAlignment="1">
      <alignment horizontal="center" vertical="center"/>
    </xf>
    <xf numFmtId="14" fontId="39" fillId="0" borderId="12" xfId="0" applyNumberFormat="1" applyFont="1" applyFill="1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14" fontId="14" fillId="0" borderId="12" xfId="0" applyNumberFormat="1" applyFont="1" applyFill="1" applyBorder="1" applyAlignment="1">
      <alignment horizontal="center" vertical="center"/>
    </xf>
    <xf numFmtId="0" fontId="5" fillId="0" borderId="12" xfId="63" applyBorder="1" applyAlignment="1">
      <alignment horizontal="center" vertical="center"/>
    </xf>
    <xf numFmtId="14" fontId="5" fillId="0" borderId="12" xfId="63" applyNumberFormat="1" applyBorder="1" applyAlignment="1">
      <alignment horizontal="center" vertical="center"/>
    </xf>
    <xf numFmtId="14" fontId="4" fillId="0" borderId="12" xfId="80" applyNumberFormat="1" applyBorder="1" applyAlignment="1">
      <alignment horizontal="center"/>
    </xf>
    <xf numFmtId="0" fontId="4" fillId="0" borderId="12" xfId="80" applyBorder="1" applyAlignment="1">
      <alignment horizontal="center" vertical="center"/>
    </xf>
    <xf numFmtId="0" fontId="4" fillId="0" borderId="12" xfId="80" applyBorder="1" applyAlignment="1">
      <alignment horizontal="center"/>
    </xf>
    <xf numFmtId="0" fontId="37" fillId="0" borderId="13" xfId="0" applyFont="1" applyBorder="1" applyAlignment="1">
      <alignment horizontal="left" vertical="center"/>
    </xf>
    <xf numFmtId="0" fontId="3" fillId="0" borderId="12" xfId="63" applyFont="1" applyBorder="1" applyAlignment="1">
      <alignment horizontal="left" vertical="center"/>
    </xf>
    <xf numFmtId="0" fontId="14" fillId="0" borderId="12" xfId="0" applyFont="1" applyFill="1" applyBorder="1" applyAlignment="1">
      <alignment horizontal="left" vertical="center"/>
    </xf>
    <xf numFmtId="14" fontId="40" fillId="36" borderId="12" xfId="96" applyNumberFormat="1" applyFont="1" applyFill="1" applyBorder="1" applyAlignment="1">
      <alignment horizontal="center" vertical="center"/>
    </xf>
    <xf numFmtId="14" fontId="3" fillId="36" borderId="12" xfId="96" applyNumberFormat="1" applyFont="1" applyFill="1" applyBorder="1" applyAlignment="1">
      <alignment horizontal="center" vertical="center"/>
    </xf>
    <xf numFmtId="164" fontId="16" fillId="36" borderId="12" xfId="97" applyNumberFormat="1" applyFont="1" applyFill="1" applyBorder="1" applyAlignment="1">
      <alignment horizontal="center" vertical="center"/>
    </xf>
    <xf numFmtId="14" fontId="40" fillId="0" borderId="12" xfId="96" applyNumberFormat="1" applyFont="1" applyBorder="1" applyAlignment="1">
      <alignment horizontal="center" vertical="center"/>
    </xf>
    <xf numFmtId="164" fontId="16" fillId="0" borderId="12" xfId="97" applyNumberFormat="1" applyFont="1" applyBorder="1" applyAlignment="1">
      <alignment horizontal="center" vertical="center"/>
    </xf>
    <xf numFmtId="45" fontId="13" fillId="35" borderId="0" xfId="0" applyNumberFormat="1" applyFont="1" applyFill="1" applyBorder="1" applyAlignment="1">
      <alignment horizontal="left" vertical="center"/>
    </xf>
    <xf numFmtId="0" fontId="10" fillId="0" borderId="12" xfId="0" applyFont="1" applyBorder="1" applyAlignment="1">
      <alignment horizontal="left" vertical="center"/>
    </xf>
    <xf numFmtId="0" fontId="0" fillId="0" borderId="12" xfId="0" applyBorder="1" applyAlignment="1">
      <alignment horizontal="left"/>
    </xf>
    <xf numFmtId="0" fontId="12" fillId="35" borderId="0" xfId="0" applyFont="1" applyFill="1" applyBorder="1" applyAlignment="1">
      <alignment horizontal="left" vertical="center"/>
    </xf>
    <xf numFmtId="0" fontId="37" fillId="0" borderId="12" xfId="0" applyFont="1" applyBorder="1" applyAlignment="1">
      <alignment horizontal="left" vertical="center"/>
    </xf>
    <xf numFmtId="14" fontId="0" fillId="0" borderId="12" xfId="0" applyNumberFormat="1" applyBorder="1" applyAlignment="1">
      <alignment horizontal="center"/>
    </xf>
    <xf numFmtId="0" fontId="0" fillId="0" borderId="12" xfId="0" applyBorder="1" applyAlignment="1">
      <alignment horizontal="center"/>
    </xf>
    <xf numFmtId="0" fontId="38" fillId="0" borderId="12" xfId="0" applyFont="1" applyFill="1" applyBorder="1" applyAlignment="1">
      <alignment vertical="center"/>
    </xf>
    <xf numFmtId="0" fontId="5" fillId="0" borderId="12" xfId="63" applyBorder="1" applyAlignment="1">
      <alignment vertical="center"/>
    </xf>
    <xf numFmtId="0" fontId="3" fillId="36" borderId="12" xfId="96" applyFont="1" applyFill="1" applyBorder="1" applyAlignment="1">
      <alignment vertical="center"/>
    </xf>
    <xf numFmtId="0" fontId="39" fillId="0" borderId="12" xfId="0" applyFont="1" applyBorder="1" applyAlignment="1">
      <alignment vertical="center"/>
    </xf>
    <xf numFmtId="0" fontId="39" fillId="0" borderId="12" xfId="0" applyFont="1" applyFill="1" applyBorder="1" applyAlignment="1">
      <alignment vertical="center"/>
    </xf>
    <xf numFmtId="0" fontId="16" fillId="0" borderId="12" xfId="0" applyFont="1" applyBorder="1" applyAlignment="1">
      <alignment vertical="center"/>
    </xf>
    <xf numFmtId="0" fontId="36" fillId="35" borderId="0" xfId="0" applyFont="1" applyFill="1" applyBorder="1" applyAlignment="1">
      <alignment vertical="center"/>
    </xf>
    <xf numFmtId="0" fontId="4" fillId="0" borderId="12" xfId="80" applyBorder="1" applyAlignment="1"/>
    <xf numFmtId="0" fontId="4" fillId="0" borderId="12" xfId="80" applyBorder="1" applyAlignment="1">
      <alignment vertical="center"/>
    </xf>
    <xf numFmtId="0" fontId="39" fillId="3" borderId="12" xfId="0" applyFont="1" applyFill="1" applyBorder="1" applyAlignment="1">
      <alignment horizontal="left" vertical="center"/>
    </xf>
    <xf numFmtId="0" fontId="0" fillId="0" borderId="12" xfId="0" applyBorder="1" applyAlignment="1"/>
    <xf numFmtId="14" fontId="39" fillId="3" borderId="12" xfId="0" applyNumberFormat="1" applyFont="1" applyFill="1" applyBorder="1" applyAlignment="1">
      <alignment horizontal="center" vertical="center"/>
    </xf>
    <xf numFmtId="0" fontId="39" fillId="3" borderId="12" xfId="0" applyFont="1" applyFill="1" applyBorder="1" applyAlignment="1">
      <alignment vertical="center"/>
    </xf>
    <xf numFmtId="0" fontId="10" fillId="3" borderId="12" xfId="0" applyFont="1" applyFill="1" applyBorder="1" applyAlignment="1">
      <alignment horizontal="center" vertical="center"/>
    </xf>
    <xf numFmtId="0" fontId="16" fillId="0" borderId="12" xfId="0" applyFont="1" applyFill="1" applyBorder="1" applyAlignment="1">
      <alignment vertical="center"/>
    </xf>
    <xf numFmtId="0" fontId="39" fillId="3" borderId="12" xfId="0" applyFont="1" applyFill="1" applyBorder="1" applyAlignment="1">
      <alignment horizontal="center" vertical="center"/>
    </xf>
    <xf numFmtId="0" fontId="14" fillId="0" borderId="0" xfId="0" applyFont="1" applyFill="1" applyBorder="1" applyAlignment="1">
      <alignment vertical="center"/>
    </xf>
    <xf numFmtId="0" fontId="14" fillId="0" borderId="12" xfId="0" applyFont="1" applyFill="1" applyBorder="1" applyAlignment="1">
      <alignment vertical="center"/>
    </xf>
    <xf numFmtId="0" fontId="14" fillId="0" borderId="0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vertical="center"/>
    </xf>
    <xf numFmtId="0" fontId="16" fillId="0" borderId="0" xfId="0" applyFont="1" applyBorder="1" applyAlignment="1">
      <alignment horizontal="center" vertical="center"/>
    </xf>
    <xf numFmtId="14" fontId="16" fillId="0" borderId="0" xfId="0" applyNumberFormat="1" applyFont="1" applyBorder="1" applyAlignment="1">
      <alignment horizontal="center" vertical="center"/>
    </xf>
    <xf numFmtId="0" fontId="39" fillId="0" borderId="0" xfId="0" applyFont="1" applyFill="1" applyBorder="1" applyAlignment="1">
      <alignment horizontal="center" vertical="center"/>
    </xf>
    <xf numFmtId="0" fontId="39" fillId="0" borderId="0" xfId="0" applyFont="1" applyFill="1" applyBorder="1" applyAlignment="1">
      <alignment vertical="center"/>
    </xf>
    <xf numFmtId="14" fontId="39" fillId="0" borderId="0" xfId="0" applyNumberFormat="1" applyFont="1" applyFill="1" applyBorder="1" applyAlignment="1">
      <alignment horizontal="center" vertical="center"/>
    </xf>
    <xf numFmtId="0" fontId="39" fillId="0" borderId="0" xfId="0" applyFont="1" applyFill="1" applyBorder="1" applyAlignment="1">
      <alignment horizontal="left" vertical="center"/>
    </xf>
    <xf numFmtId="0" fontId="16" fillId="36" borderId="12" xfId="97" applyFont="1" applyFill="1" applyBorder="1" applyAlignment="1">
      <alignment vertical="center"/>
    </xf>
    <xf numFmtId="0" fontId="2" fillId="36" borderId="12" xfId="96" applyFont="1" applyFill="1" applyBorder="1" applyAlignment="1">
      <alignment vertical="center"/>
    </xf>
    <xf numFmtId="0" fontId="2" fillId="0" borderId="12" xfId="63" applyFont="1" applyBorder="1" applyAlignment="1">
      <alignment vertical="center"/>
    </xf>
    <xf numFmtId="0" fontId="2" fillId="0" borderId="12" xfId="80" applyFont="1" applyBorder="1" applyAlignment="1">
      <alignment vertical="center"/>
    </xf>
    <xf numFmtId="0" fontId="2" fillId="0" borderId="12" xfId="80" applyFont="1" applyBorder="1" applyAlignment="1"/>
    <xf numFmtId="0" fontId="37" fillId="0" borderId="15" xfId="0" applyFont="1" applyBorder="1" applyAlignment="1">
      <alignment horizontal="left" vertical="center"/>
    </xf>
    <xf numFmtId="0" fontId="14" fillId="35" borderId="0" xfId="0" applyFont="1" applyFill="1" applyBorder="1" applyAlignment="1">
      <alignment horizontal="left" vertical="center"/>
    </xf>
    <xf numFmtId="0" fontId="16" fillId="0" borderId="12" xfId="97" applyFont="1" applyBorder="1" applyAlignment="1">
      <alignment vertical="center"/>
    </xf>
    <xf numFmtId="0" fontId="39" fillId="0" borderId="12" xfId="0" applyFont="1" applyBorder="1" applyAlignment="1"/>
    <xf numFmtId="0" fontId="37" fillId="0" borderId="15" xfId="0" applyFont="1" applyBorder="1" applyAlignment="1">
      <alignment horizontal="center" vertical="center"/>
    </xf>
    <xf numFmtId="0" fontId="2" fillId="0" borderId="12" xfId="0" applyFont="1" applyFill="1" applyBorder="1" applyAlignment="1">
      <alignment horizontal="center"/>
    </xf>
    <xf numFmtId="0" fontId="2" fillId="0" borderId="12" xfId="0" applyFont="1" applyFill="1" applyBorder="1"/>
    <xf numFmtId="14" fontId="2" fillId="0" borderId="12" xfId="0" applyNumberFormat="1" applyFont="1" applyFill="1" applyBorder="1"/>
    <xf numFmtId="0" fontId="16" fillId="0" borderId="12" xfId="0" applyFont="1" applyBorder="1" applyAlignment="1">
      <alignment horizontal="center"/>
    </xf>
    <xf numFmtId="0" fontId="16" fillId="0" borderId="12" xfId="0" applyFont="1" applyBorder="1"/>
    <xf numFmtId="0" fontId="16" fillId="3" borderId="12" xfId="0" applyFont="1" applyFill="1" applyBorder="1" applyAlignment="1">
      <alignment horizontal="center" vertical="center"/>
    </xf>
    <xf numFmtId="0" fontId="14" fillId="3" borderId="12" xfId="0" applyFont="1" applyFill="1" applyBorder="1" applyAlignment="1">
      <alignment horizontal="center" vertical="center"/>
    </xf>
    <xf numFmtId="0" fontId="16" fillId="3" borderId="12" xfId="0" applyFont="1" applyFill="1" applyBorder="1" applyAlignment="1">
      <alignment vertical="center"/>
    </xf>
    <xf numFmtId="14" fontId="16" fillId="3" borderId="12" xfId="0" applyNumberFormat="1" applyFont="1" applyFill="1" applyBorder="1" applyAlignment="1">
      <alignment horizontal="center" vertical="center"/>
    </xf>
    <xf numFmtId="0" fontId="16" fillId="3" borderId="12" xfId="0" applyFont="1" applyFill="1" applyBorder="1" applyAlignment="1">
      <alignment horizontal="left" vertical="center"/>
    </xf>
    <xf numFmtId="14" fontId="16" fillId="0" borderId="12" xfId="0" applyNumberFormat="1" applyFont="1" applyBorder="1" applyAlignment="1">
      <alignment horizontal="center"/>
    </xf>
    <xf numFmtId="0" fontId="16" fillId="0" borderId="12" xfId="0" applyFont="1" applyBorder="1" applyAlignment="1"/>
    <xf numFmtId="0" fontId="39" fillId="0" borderId="2" xfId="0" applyFont="1" applyFill="1" applyBorder="1" applyAlignment="1">
      <alignment horizontal="left" vertical="center"/>
    </xf>
    <xf numFmtId="0" fontId="39" fillId="3" borderId="2" xfId="0" applyFont="1" applyFill="1" applyBorder="1" applyAlignment="1">
      <alignment horizontal="left" vertical="center"/>
    </xf>
    <xf numFmtId="0" fontId="16" fillId="0" borderId="2" xfId="0" applyFont="1" applyBorder="1" applyAlignment="1">
      <alignment horizontal="left" vertical="center"/>
    </xf>
    <xf numFmtId="0" fontId="39" fillId="0" borderId="2" xfId="0" applyFont="1" applyBorder="1" applyAlignment="1"/>
    <xf numFmtId="0" fontId="16" fillId="0" borderId="2" xfId="0" applyFont="1" applyBorder="1" applyAlignment="1"/>
    <xf numFmtId="0" fontId="0" fillId="0" borderId="2" xfId="0" applyBorder="1" applyAlignment="1">
      <alignment horizontal="left"/>
    </xf>
    <xf numFmtId="0" fontId="16" fillId="3" borderId="2" xfId="0" applyFont="1" applyFill="1" applyBorder="1" applyAlignment="1">
      <alignment horizontal="left" vertical="center"/>
    </xf>
    <xf numFmtId="0" fontId="16" fillId="0" borderId="2" xfId="0" applyFont="1" applyBorder="1"/>
    <xf numFmtId="0" fontId="37" fillId="0" borderId="12" xfId="0" applyFont="1" applyBorder="1" applyAlignment="1">
      <alignment horizontal="center" vertical="center"/>
    </xf>
    <xf numFmtId="0" fontId="16" fillId="0" borderId="0" xfId="0" applyFont="1" applyBorder="1" applyAlignment="1">
      <alignment vertical="center"/>
    </xf>
    <xf numFmtId="0" fontId="16" fillId="0" borderId="0" xfId="0" applyFont="1" applyBorder="1" applyAlignment="1">
      <alignment horizontal="left" vertical="center"/>
    </xf>
    <xf numFmtId="0" fontId="38" fillId="0" borderId="2" xfId="0" applyFont="1" applyFill="1" applyBorder="1" applyAlignment="1">
      <alignment horizontal="left" vertical="center"/>
    </xf>
    <xf numFmtId="0" fontId="10" fillId="0" borderId="2" xfId="0" applyFont="1" applyBorder="1" applyAlignment="1">
      <alignment horizontal="left" vertical="center"/>
    </xf>
    <xf numFmtId="0" fontId="37" fillId="0" borderId="2" xfId="0" applyFont="1" applyBorder="1" applyAlignment="1">
      <alignment horizontal="left" vertical="center"/>
    </xf>
    <xf numFmtId="0" fontId="3" fillId="0" borderId="2" xfId="63" applyFont="1" applyBorder="1" applyAlignment="1">
      <alignment horizontal="left" vertical="center"/>
    </xf>
    <xf numFmtId="0" fontId="37" fillId="0" borderId="16" xfId="0" applyFont="1" applyBorder="1" applyAlignment="1">
      <alignment horizontal="left" vertical="center"/>
    </xf>
    <xf numFmtId="0" fontId="42" fillId="0" borderId="0" xfId="0" applyFont="1" applyFill="1" applyBorder="1" applyAlignment="1">
      <alignment vertical="center"/>
    </xf>
    <xf numFmtId="0" fontId="16" fillId="0" borderId="2" xfId="0" applyFont="1" applyFill="1" applyBorder="1" applyAlignment="1">
      <alignment horizontal="left" vertical="center"/>
    </xf>
    <xf numFmtId="0" fontId="14" fillId="0" borderId="0" xfId="0" applyFont="1" applyFill="1" applyBorder="1" applyAlignment="1">
      <alignment vertical="center" wrapText="1"/>
    </xf>
    <xf numFmtId="0" fontId="40" fillId="37" borderId="12" xfId="0" applyFont="1" applyFill="1" applyBorder="1" applyAlignment="1">
      <alignment horizontal="center" vertical="center"/>
    </xf>
    <xf numFmtId="0" fontId="14" fillId="37" borderId="12" xfId="0" applyFont="1" applyFill="1" applyBorder="1" applyAlignment="1">
      <alignment horizontal="center" vertical="center"/>
    </xf>
    <xf numFmtId="0" fontId="14" fillId="37" borderId="12" xfId="96" applyFont="1" applyFill="1" applyBorder="1" applyAlignment="1">
      <alignment vertical="center"/>
    </xf>
    <xf numFmtId="14" fontId="14" fillId="37" borderId="12" xfId="96" applyNumberFormat="1" applyFont="1" applyFill="1" applyBorder="1" applyAlignment="1">
      <alignment horizontal="center" vertical="center"/>
    </xf>
    <xf numFmtId="0" fontId="40" fillId="37" borderId="12" xfId="0" applyFont="1" applyFill="1" applyBorder="1" applyAlignment="1">
      <alignment horizontal="left"/>
    </xf>
    <xf numFmtId="0" fontId="14" fillId="37" borderId="0" xfId="0" applyFont="1" applyFill="1" applyBorder="1" applyAlignment="1">
      <alignment horizontal="center" vertical="center"/>
    </xf>
    <xf numFmtId="0" fontId="14" fillId="37" borderId="0" xfId="0" applyFont="1" applyFill="1" applyBorder="1" applyAlignment="1">
      <alignment vertical="center"/>
    </xf>
    <xf numFmtId="0" fontId="14" fillId="37" borderId="0" xfId="0" applyFont="1" applyFill="1" applyBorder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0" fillId="0" borderId="0" xfId="0"/>
    <xf numFmtId="0" fontId="11" fillId="0" borderId="0" xfId="0" applyFont="1" applyBorder="1" applyAlignment="1">
      <alignment horizontal="center" vertical="center"/>
    </xf>
    <xf numFmtId="0" fontId="11" fillId="0" borderId="12" xfId="0" applyFont="1" applyBorder="1" applyAlignment="1">
      <alignment vertical="center"/>
    </xf>
    <xf numFmtId="0" fontId="11" fillId="0" borderId="0" xfId="0" applyFont="1" applyBorder="1" applyAlignment="1">
      <alignment vertical="center"/>
    </xf>
    <xf numFmtId="0" fontId="11" fillId="0" borderId="0" xfId="0" applyFont="1" applyAlignment="1">
      <alignment vertical="center"/>
    </xf>
    <xf numFmtId="0" fontId="43" fillId="0" borderId="12" xfId="0" applyFont="1" applyBorder="1" applyAlignment="1">
      <alignment horizontal="center" vertical="center"/>
    </xf>
    <xf numFmtId="0" fontId="43" fillId="0" borderId="12" xfId="0" applyFont="1" applyBorder="1" applyAlignment="1">
      <alignment vertical="center"/>
    </xf>
    <xf numFmtId="0" fontId="10" fillId="0" borderId="0" xfId="0" applyFont="1" applyBorder="1" applyAlignment="1">
      <alignment horizontal="center" vertical="center"/>
    </xf>
    <xf numFmtId="0" fontId="44" fillId="3" borderId="12" xfId="0" applyFont="1" applyFill="1" applyBorder="1" applyAlignment="1">
      <alignment horizontal="center" vertical="center"/>
    </xf>
    <xf numFmtId="0" fontId="41" fillId="0" borderId="17" xfId="0" applyFont="1" applyFill="1" applyBorder="1" applyAlignment="1">
      <alignment horizontal="center" vertical="center" wrapText="1"/>
    </xf>
    <xf numFmtId="0" fontId="41" fillId="0" borderId="18" xfId="0" applyFont="1" applyFill="1" applyBorder="1" applyAlignment="1">
      <alignment horizontal="center" vertical="center" wrapText="1"/>
    </xf>
    <xf numFmtId="0" fontId="41" fillId="0" borderId="14" xfId="0" applyFont="1" applyFill="1" applyBorder="1" applyAlignment="1">
      <alignment horizontal="center" vertical="center" wrapText="1"/>
    </xf>
    <xf numFmtId="0" fontId="44" fillId="0" borderId="2" xfId="0" applyFont="1" applyFill="1" applyBorder="1" applyAlignment="1">
      <alignment horizontal="center" vertical="center"/>
    </xf>
    <xf numFmtId="0" fontId="44" fillId="0" borderId="19" xfId="0" applyFont="1" applyFill="1" applyBorder="1" applyAlignment="1">
      <alignment horizontal="center" vertical="center"/>
    </xf>
    <xf numFmtId="0" fontId="44" fillId="0" borderId="20" xfId="0" applyFont="1" applyFill="1" applyBorder="1" applyAlignment="1">
      <alignment horizontal="center" vertical="center"/>
    </xf>
  </cellXfs>
  <cellStyles count="225">
    <cellStyle name="20% - Cor1" xfId="20" builtinId="30" customBuiltin="1"/>
    <cellStyle name="20% - Cor1 2" xfId="49"/>
    <cellStyle name="20% - Cor1 2 2" xfId="146"/>
    <cellStyle name="20% - Cor1 3" xfId="66"/>
    <cellStyle name="20% - Cor1 3 2" xfId="163"/>
    <cellStyle name="20% - Cor1 4" xfId="82"/>
    <cellStyle name="20% - Cor1 4 2" xfId="179"/>
    <cellStyle name="20% - Cor1 5" xfId="98"/>
    <cellStyle name="20% - Cor1 5 2" xfId="195"/>
    <cellStyle name="20% - Cor1 6" xfId="114"/>
    <cellStyle name="20% - Cor1 6 2" xfId="211"/>
    <cellStyle name="20% - Cor1 7" xfId="130"/>
    <cellStyle name="20% - Cor2" xfId="24" builtinId="34" customBuiltin="1"/>
    <cellStyle name="20% - Cor2 2" xfId="51"/>
    <cellStyle name="20% - Cor2 2 2" xfId="148"/>
    <cellStyle name="20% - Cor2 3" xfId="68"/>
    <cellStyle name="20% - Cor2 3 2" xfId="165"/>
    <cellStyle name="20% - Cor2 4" xfId="84"/>
    <cellStyle name="20% - Cor2 4 2" xfId="181"/>
    <cellStyle name="20% - Cor2 5" xfId="100"/>
    <cellStyle name="20% - Cor2 5 2" xfId="197"/>
    <cellStyle name="20% - Cor2 6" xfId="116"/>
    <cellStyle name="20% - Cor2 6 2" xfId="213"/>
    <cellStyle name="20% - Cor2 7" xfId="132"/>
    <cellStyle name="20% - Cor3" xfId="28" builtinId="38" customBuiltin="1"/>
    <cellStyle name="20% - Cor3 2" xfId="53"/>
    <cellStyle name="20% - Cor3 2 2" xfId="150"/>
    <cellStyle name="20% - Cor3 3" xfId="70"/>
    <cellStyle name="20% - Cor3 3 2" xfId="167"/>
    <cellStyle name="20% - Cor3 4" xfId="86"/>
    <cellStyle name="20% - Cor3 4 2" xfId="183"/>
    <cellStyle name="20% - Cor3 5" xfId="102"/>
    <cellStyle name="20% - Cor3 5 2" xfId="199"/>
    <cellStyle name="20% - Cor3 6" xfId="118"/>
    <cellStyle name="20% - Cor3 6 2" xfId="215"/>
    <cellStyle name="20% - Cor3 7" xfId="134"/>
    <cellStyle name="20% - Cor4" xfId="32" builtinId="42" customBuiltin="1"/>
    <cellStyle name="20% - Cor4 2" xfId="55"/>
    <cellStyle name="20% - Cor4 2 2" xfId="152"/>
    <cellStyle name="20% - Cor4 3" xfId="72"/>
    <cellStyle name="20% - Cor4 3 2" xfId="169"/>
    <cellStyle name="20% - Cor4 4" xfId="88"/>
    <cellStyle name="20% - Cor4 4 2" xfId="185"/>
    <cellStyle name="20% - Cor4 5" xfId="104"/>
    <cellStyle name="20% - Cor4 5 2" xfId="201"/>
    <cellStyle name="20% - Cor4 6" xfId="120"/>
    <cellStyle name="20% - Cor4 6 2" xfId="217"/>
    <cellStyle name="20% - Cor4 7" xfId="136"/>
    <cellStyle name="20% - Cor5" xfId="36" builtinId="46" customBuiltin="1"/>
    <cellStyle name="20% - Cor5 2" xfId="57"/>
    <cellStyle name="20% - Cor5 2 2" xfId="154"/>
    <cellStyle name="20% - Cor5 3" xfId="74"/>
    <cellStyle name="20% - Cor5 3 2" xfId="171"/>
    <cellStyle name="20% - Cor5 4" xfId="90"/>
    <cellStyle name="20% - Cor5 4 2" xfId="187"/>
    <cellStyle name="20% - Cor5 5" xfId="106"/>
    <cellStyle name="20% - Cor5 5 2" xfId="203"/>
    <cellStyle name="20% - Cor5 6" xfId="122"/>
    <cellStyle name="20% - Cor5 6 2" xfId="219"/>
    <cellStyle name="20% - Cor5 7" xfId="138"/>
    <cellStyle name="20% - Cor6" xfId="40" builtinId="50" customBuiltin="1"/>
    <cellStyle name="20% - Cor6 2" xfId="59"/>
    <cellStyle name="20% - Cor6 2 2" xfId="156"/>
    <cellStyle name="20% - Cor6 3" xfId="76"/>
    <cellStyle name="20% - Cor6 3 2" xfId="173"/>
    <cellStyle name="20% - Cor6 4" xfId="92"/>
    <cellStyle name="20% - Cor6 4 2" xfId="189"/>
    <cellStyle name="20% - Cor6 5" xfId="108"/>
    <cellStyle name="20% - Cor6 5 2" xfId="205"/>
    <cellStyle name="20% - Cor6 6" xfId="124"/>
    <cellStyle name="20% - Cor6 6 2" xfId="221"/>
    <cellStyle name="20% - Cor6 7" xfId="140"/>
    <cellStyle name="40% - Cor1" xfId="21" builtinId="31" customBuiltin="1"/>
    <cellStyle name="40% - Cor1 2" xfId="50"/>
    <cellStyle name="40% - Cor1 2 2" xfId="147"/>
    <cellStyle name="40% - Cor1 3" xfId="67"/>
    <cellStyle name="40% - Cor1 3 2" xfId="164"/>
    <cellStyle name="40% - Cor1 4" xfId="83"/>
    <cellStyle name="40% - Cor1 4 2" xfId="180"/>
    <cellStyle name="40% - Cor1 5" xfId="99"/>
    <cellStyle name="40% - Cor1 5 2" xfId="196"/>
    <cellStyle name="40% - Cor1 6" xfId="115"/>
    <cellStyle name="40% - Cor1 6 2" xfId="212"/>
    <cellStyle name="40% - Cor1 7" xfId="131"/>
    <cellStyle name="40% - Cor2" xfId="25" builtinId="35" customBuiltin="1"/>
    <cellStyle name="40% - Cor2 2" xfId="52"/>
    <cellStyle name="40% - Cor2 2 2" xfId="149"/>
    <cellStyle name="40% - Cor2 3" xfId="69"/>
    <cellStyle name="40% - Cor2 3 2" xfId="166"/>
    <cellStyle name="40% - Cor2 4" xfId="85"/>
    <cellStyle name="40% - Cor2 4 2" xfId="182"/>
    <cellStyle name="40% - Cor2 5" xfId="101"/>
    <cellStyle name="40% - Cor2 5 2" xfId="198"/>
    <cellStyle name="40% - Cor2 6" xfId="117"/>
    <cellStyle name="40% - Cor2 6 2" xfId="214"/>
    <cellStyle name="40% - Cor2 7" xfId="133"/>
    <cellStyle name="40% - Cor3" xfId="29" builtinId="39" customBuiltin="1"/>
    <cellStyle name="40% - Cor3 2" xfId="54"/>
    <cellStyle name="40% - Cor3 2 2" xfId="151"/>
    <cellStyle name="40% - Cor3 3" xfId="71"/>
    <cellStyle name="40% - Cor3 3 2" xfId="168"/>
    <cellStyle name="40% - Cor3 4" xfId="87"/>
    <cellStyle name="40% - Cor3 4 2" xfId="184"/>
    <cellStyle name="40% - Cor3 5" xfId="103"/>
    <cellStyle name="40% - Cor3 5 2" xfId="200"/>
    <cellStyle name="40% - Cor3 6" xfId="119"/>
    <cellStyle name="40% - Cor3 6 2" xfId="216"/>
    <cellStyle name="40% - Cor3 7" xfId="135"/>
    <cellStyle name="40% - Cor4" xfId="33" builtinId="43" customBuiltin="1"/>
    <cellStyle name="40% - Cor4 2" xfId="56"/>
    <cellStyle name="40% - Cor4 2 2" xfId="153"/>
    <cellStyle name="40% - Cor4 3" xfId="73"/>
    <cellStyle name="40% - Cor4 3 2" xfId="170"/>
    <cellStyle name="40% - Cor4 4" xfId="89"/>
    <cellStyle name="40% - Cor4 4 2" xfId="186"/>
    <cellStyle name="40% - Cor4 5" xfId="105"/>
    <cellStyle name="40% - Cor4 5 2" xfId="202"/>
    <cellStyle name="40% - Cor4 6" xfId="121"/>
    <cellStyle name="40% - Cor4 6 2" xfId="218"/>
    <cellStyle name="40% - Cor4 7" xfId="137"/>
    <cellStyle name="40% - Cor5" xfId="37" builtinId="47" customBuiltin="1"/>
    <cellStyle name="40% - Cor5 2" xfId="58"/>
    <cellStyle name="40% - Cor5 2 2" xfId="155"/>
    <cellStyle name="40% - Cor5 3" xfId="75"/>
    <cellStyle name="40% - Cor5 3 2" xfId="172"/>
    <cellStyle name="40% - Cor5 4" xfId="91"/>
    <cellStyle name="40% - Cor5 4 2" xfId="188"/>
    <cellStyle name="40% - Cor5 5" xfId="107"/>
    <cellStyle name="40% - Cor5 5 2" xfId="204"/>
    <cellStyle name="40% - Cor5 6" xfId="123"/>
    <cellStyle name="40% - Cor5 6 2" xfId="220"/>
    <cellStyle name="40% - Cor5 7" xfId="139"/>
    <cellStyle name="40% - Cor6" xfId="41" builtinId="51" customBuiltin="1"/>
    <cellStyle name="40% - Cor6 2" xfId="60"/>
    <cellStyle name="40% - Cor6 2 2" xfId="157"/>
    <cellStyle name="40% - Cor6 3" xfId="77"/>
    <cellStyle name="40% - Cor6 3 2" xfId="174"/>
    <cellStyle name="40% - Cor6 4" xfId="93"/>
    <cellStyle name="40% - Cor6 4 2" xfId="190"/>
    <cellStyle name="40% - Cor6 5" xfId="109"/>
    <cellStyle name="40% - Cor6 5 2" xfId="206"/>
    <cellStyle name="40% - Cor6 6" xfId="125"/>
    <cellStyle name="40% - Cor6 6 2" xfId="222"/>
    <cellStyle name="40% - Cor6 7" xfId="141"/>
    <cellStyle name="60% - Cor1" xfId="22" builtinId="32" customBuiltin="1"/>
    <cellStyle name="60% - Cor2" xfId="26" builtinId="36" customBuiltin="1"/>
    <cellStyle name="60% - Cor3" xfId="30" builtinId="40" customBuiltin="1"/>
    <cellStyle name="60% - Cor4" xfId="34" builtinId="44" customBuiltin="1"/>
    <cellStyle name="60% - Cor5" xfId="38" builtinId="48" customBuiltin="1"/>
    <cellStyle name="60% - Cor6" xfId="42" builtinId="52" customBuiltin="1"/>
    <cellStyle name="Cabeçalho 1" xfId="4" builtinId="16" customBuiltin="1"/>
    <cellStyle name="Cabeçalho 2" xfId="5" builtinId="17" customBuiltin="1"/>
    <cellStyle name="Cabeçalho 3" xfId="6" builtinId="18" customBuiltin="1"/>
    <cellStyle name="Cabeçalho 4" xfId="7" builtinId="19" customBuiltin="1"/>
    <cellStyle name="Cálculo" xfId="13" builtinId="22" customBuiltin="1"/>
    <cellStyle name="Célula Ligada" xfId="14" builtinId="24" customBuiltin="1"/>
    <cellStyle name="Cor1" xfId="19" builtinId="29" customBuiltin="1"/>
    <cellStyle name="Cor2" xfId="23" builtinId="33" customBuiltin="1"/>
    <cellStyle name="Cor3" xfId="27" builtinId="37" customBuiltin="1"/>
    <cellStyle name="Cor4" xfId="31" builtinId="41" customBuiltin="1"/>
    <cellStyle name="Cor5" xfId="35" builtinId="45" customBuiltin="1"/>
    <cellStyle name="Cor6" xfId="39" builtinId="49" customBuiltin="1"/>
    <cellStyle name="Correto" xfId="8" builtinId="26" customBuiltin="1"/>
    <cellStyle name="Entrada" xfId="11" builtinId="20" customBuiltin="1"/>
    <cellStyle name="Incorreto" xfId="9" builtinId="27" customBuiltin="1"/>
    <cellStyle name="Neutro" xfId="10" builtinId="28" customBuiltin="1"/>
    <cellStyle name="Normal" xfId="0" builtinId="0"/>
    <cellStyle name="Normal 2" xfId="1"/>
    <cellStyle name="Normal 2 2" xfId="47"/>
    <cellStyle name="Normal 2 2 2" xfId="144"/>
    <cellStyle name="Normal 2 3" xfId="64"/>
    <cellStyle name="Normal 2 3 2" xfId="161"/>
    <cellStyle name="Normal 2 4" xfId="80"/>
    <cellStyle name="Normal 2 4 2" xfId="177"/>
    <cellStyle name="Normal 2 5" xfId="96"/>
    <cellStyle name="Normal 2 5 2" xfId="193"/>
    <cellStyle name="Normal 2 6" xfId="112"/>
    <cellStyle name="Normal 2 6 2" xfId="209"/>
    <cellStyle name="Normal 2 7" xfId="128"/>
    <cellStyle name="Normal 3" xfId="2"/>
    <cellStyle name="Normal 3 2" xfId="48"/>
    <cellStyle name="Normal 3 2 2" xfId="145"/>
    <cellStyle name="Normal 3 3" xfId="65"/>
    <cellStyle name="Normal 3 3 2" xfId="162"/>
    <cellStyle name="Normal 3 4" xfId="81"/>
    <cellStyle name="Normal 3 4 2" xfId="178"/>
    <cellStyle name="Normal 3 5" xfId="97"/>
    <cellStyle name="Normal 3 5 2" xfId="194"/>
    <cellStyle name="Normal 3 6" xfId="113"/>
    <cellStyle name="Normal 3 6 2" xfId="210"/>
    <cellStyle name="Normal 3 7" xfId="129"/>
    <cellStyle name="Normal 4" xfId="43"/>
    <cellStyle name="Normal 4 2" xfId="61"/>
    <cellStyle name="Normal 4 2 2" xfId="158"/>
    <cellStyle name="Normal 4 3" xfId="78"/>
    <cellStyle name="Normal 4 3 2" xfId="175"/>
    <cellStyle name="Normal 4 4" xfId="94"/>
    <cellStyle name="Normal 4 4 2" xfId="191"/>
    <cellStyle name="Normal 4 5" xfId="110"/>
    <cellStyle name="Normal 4 5 2" xfId="207"/>
    <cellStyle name="Normal 4 6" xfId="126"/>
    <cellStyle name="Normal 4 6 2" xfId="223"/>
    <cellStyle name="Normal 4 7" xfId="142"/>
    <cellStyle name="Normal 5" xfId="45"/>
    <cellStyle name="Normal 6" xfId="63"/>
    <cellStyle name="Normal 6 2" xfId="160"/>
    <cellStyle name="Normal_Folha1" xfId="46"/>
    <cellStyle name="Nota 2" xfId="44"/>
    <cellStyle name="Nota 2 2" xfId="62"/>
    <cellStyle name="Nota 2 2 2" xfId="159"/>
    <cellStyle name="Nota 2 3" xfId="79"/>
    <cellStyle name="Nota 2 3 2" xfId="176"/>
    <cellStyle name="Nota 2 4" xfId="95"/>
    <cellStyle name="Nota 2 4 2" xfId="192"/>
    <cellStyle name="Nota 2 5" xfId="111"/>
    <cellStyle name="Nota 2 5 2" xfId="208"/>
    <cellStyle name="Nota 2 6" xfId="127"/>
    <cellStyle name="Nota 2 6 2" xfId="224"/>
    <cellStyle name="Nota 2 7" xfId="143"/>
    <cellStyle name="Saída" xfId="12" builtinId="21" customBuiltin="1"/>
    <cellStyle name="Texto de Aviso" xfId="16" builtinId="11" customBuiltin="1"/>
    <cellStyle name="Texto Explicativo" xfId="17" builtinId="53" customBuiltin="1"/>
    <cellStyle name="Título" xfId="3" builtinId="15" customBuiltin="1"/>
    <cellStyle name="Total" xfId="18" builtinId="25" customBuiltin="1"/>
    <cellStyle name="Verificar Célula" xfId="15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olha1">
    <pageSetUpPr fitToPage="1"/>
  </sheetPr>
  <dimension ref="A1:H214"/>
  <sheetViews>
    <sheetView view="pageBreakPreview" zoomScaleNormal="100" zoomScaleSheetLayoutView="100" workbookViewId="0">
      <pane ySplit="4" topLeftCell="A75" activePane="bottomLeft" state="frozen"/>
      <selection pane="bottomLeft" activeCell="D213" sqref="D213"/>
    </sheetView>
  </sheetViews>
  <sheetFormatPr defaultColWidth="9.140625" defaultRowHeight="15" x14ac:dyDescent="0.25"/>
  <cols>
    <col min="1" max="1" width="7.42578125" style="94" customWidth="1"/>
    <col min="2" max="2" width="7.85546875" style="94" bestFit="1" customWidth="1"/>
    <col min="3" max="3" width="10" style="94" customWidth="1"/>
    <col min="4" max="4" width="61.7109375" style="92" bestFit="1" customWidth="1"/>
    <col min="5" max="5" width="11.85546875" style="94" bestFit="1" customWidth="1"/>
    <col min="6" max="6" width="8.140625" style="94" bestFit="1" customWidth="1"/>
    <col min="7" max="7" width="2.42578125" style="94" customWidth="1"/>
    <col min="8" max="8" width="37.140625" style="23" customWidth="1"/>
    <col min="9" max="16384" width="9.140625" style="92"/>
  </cols>
  <sheetData>
    <row r="1" spans="1:8" ht="15.75" x14ac:dyDescent="0.25">
      <c r="A1" s="72" t="s">
        <v>71</v>
      </c>
      <c r="B1" s="25"/>
      <c r="C1" s="26"/>
      <c r="D1" s="26"/>
      <c r="E1" s="38"/>
      <c r="F1" s="38"/>
      <c r="G1" s="24"/>
      <c r="H1" s="29"/>
    </row>
    <row r="2" spans="1:8" ht="15.75" x14ac:dyDescent="0.25">
      <c r="A2" s="72" t="s">
        <v>72</v>
      </c>
      <c r="B2" s="25"/>
      <c r="C2" s="26"/>
      <c r="D2" s="26"/>
      <c r="E2" s="38"/>
      <c r="F2" s="38"/>
      <c r="G2" s="24"/>
      <c r="H2" s="69"/>
    </row>
    <row r="4" spans="1:8" ht="18" customHeight="1" x14ac:dyDescent="0.25">
      <c r="A4" s="27"/>
      <c r="B4" s="30"/>
      <c r="C4" s="30"/>
      <c r="D4" s="82" t="s">
        <v>62</v>
      </c>
      <c r="E4" s="30"/>
      <c r="F4" s="30"/>
      <c r="G4" s="30"/>
      <c r="H4" s="108"/>
    </row>
    <row r="5" spans="1:8" ht="18.75" x14ac:dyDescent="0.25">
      <c r="A5" s="61" t="s">
        <v>73</v>
      </c>
      <c r="B5" s="61"/>
      <c r="C5" s="61"/>
      <c r="D5" s="61"/>
      <c r="E5" s="21"/>
      <c r="F5" s="21"/>
    </row>
    <row r="6" spans="1:8" ht="15.75" x14ac:dyDescent="0.25">
      <c r="A6" s="39" t="s">
        <v>0</v>
      </c>
      <c r="B6" s="39" t="s">
        <v>1</v>
      </c>
      <c r="C6" s="40"/>
      <c r="D6" s="76" t="s">
        <v>3</v>
      </c>
      <c r="E6" s="39" t="s">
        <v>4</v>
      </c>
      <c r="F6" s="39" t="s">
        <v>5</v>
      </c>
      <c r="G6" s="40"/>
      <c r="H6" s="41" t="s">
        <v>61</v>
      </c>
    </row>
    <row r="7" spans="1:8" ht="15" customHeight="1" x14ac:dyDescent="0.25">
      <c r="A7" s="20">
        <v>1317</v>
      </c>
      <c r="B7" s="20">
        <v>105366</v>
      </c>
      <c r="C7" s="43"/>
      <c r="D7" s="81" t="s">
        <v>80</v>
      </c>
      <c r="E7" s="49">
        <v>40733</v>
      </c>
      <c r="F7" s="20" t="s">
        <v>60</v>
      </c>
      <c r="G7" s="43"/>
      <c r="H7" s="47" t="s">
        <v>85</v>
      </c>
    </row>
    <row r="8" spans="1:8" ht="15" customHeight="1" x14ac:dyDescent="0.25">
      <c r="A8" s="20">
        <v>288</v>
      </c>
      <c r="B8" s="20">
        <v>106764</v>
      </c>
      <c r="C8" s="43"/>
      <c r="D8" s="81" t="s">
        <v>81</v>
      </c>
      <c r="E8" s="49">
        <v>41315</v>
      </c>
      <c r="F8" s="20" t="s">
        <v>60</v>
      </c>
      <c r="G8" s="43"/>
      <c r="H8" s="47" t="s">
        <v>85</v>
      </c>
    </row>
    <row r="9" spans="1:8" ht="15" customHeight="1" x14ac:dyDescent="0.25">
      <c r="A9" s="20">
        <v>5369</v>
      </c>
      <c r="B9" s="20"/>
      <c r="C9" s="43"/>
      <c r="D9" s="81" t="s">
        <v>177</v>
      </c>
      <c r="E9" s="49">
        <v>41566</v>
      </c>
      <c r="F9" s="20" t="s">
        <v>60</v>
      </c>
      <c r="G9" s="43"/>
      <c r="H9" s="47" t="s">
        <v>85</v>
      </c>
    </row>
    <row r="10" spans="1:8" ht="15" customHeight="1" x14ac:dyDescent="0.25">
      <c r="A10" s="91"/>
      <c r="B10" s="91"/>
      <c r="C10" s="89"/>
      <c r="D10" s="88"/>
      <c r="E10" s="87"/>
      <c r="F10" s="91"/>
      <c r="G10" s="89"/>
      <c r="H10" s="85"/>
    </row>
    <row r="11" spans="1:8" ht="15" customHeight="1" x14ac:dyDescent="0.25">
      <c r="A11" s="20">
        <v>5373</v>
      </c>
      <c r="B11" s="20"/>
      <c r="C11" s="43"/>
      <c r="D11" s="81" t="s">
        <v>261</v>
      </c>
      <c r="E11" s="49"/>
      <c r="F11" s="20" t="s">
        <v>60</v>
      </c>
      <c r="G11" s="43"/>
      <c r="H11" s="70" t="s">
        <v>98</v>
      </c>
    </row>
    <row r="12" spans="1:8" ht="15" customHeight="1" x14ac:dyDescent="0.25">
      <c r="A12" s="20">
        <v>405</v>
      </c>
      <c r="B12" s="20">
        <v>105054</v>
      </c>
      <c r="C12" s="43"/>
      <c r="D12" s="81" t="s">
        <v>91</v>
      </c>
      <c r="E12" s="49"/>
      <c r="F12" s="20" t="s">
        <v>60</v>
      </c>
      <c r="G12" s="43"/>
      <c r="H12" s="70" t="s">
        <v>98</v>
      </c>
    </row>
    <row r="13" spans="1:8" ht="15" customHeight="1" x14ac:dyDescent="0.25">
      <c r="A13" s="42">
        <v>5373</v>
      </c>
      <c r="B13" s="42"/>
      <c r="C13" s="43"/>
      <c r="D13" s="81" t="s">
        <v>261</v>
      </c>
      <c r="E13" s="49"/>
      <c r="F13" s="20" t="s">
        <v>60</v>
      </c>
      <c r="G13" s="43"/>
      <c r="H13" s="70" t="s">
        <v>98</v>
      </c>
    </row>
    <row r="14" spans="1:8" ht="15" customHeight="1" x14ac:dyDescent="0.25">
      <c r="A14" s="91"/>
      <c r="B14" s="91"/>
      <c r="C14" s="89"/>
      <c r="D14" s="88"/>
      <c r="E14" s="87"/>
      <c r="F14" s="91"/>
      <c r="G14" s="89"/>
      <c r="H14" s="85"/>
    </row>
    <row r="15" spans="1:8" ht="15" customHeight="1" x14ac:dyDescent="0.25">
      <c r="A15" s="20">
        <v>364</v>
      </c>
      <c r="B15" s="20">
        <v>104274</v>
      </c>
      <c r="C15" s="43"/>
      <c r="D15" s="81" t="s">
        <v>110</v>
      </c>
      <c r="E15" s="49">
        <v>39936</v>
      </c>
      <c r="F15" s="20" t="s">
        <v>60</v>
      </c>
      <c r="G15" s="50"/>
      <c r="H15" s="48" t="s">
        <v>121</v>
      </c>
    </row>
    <row r="16" spans="1:8" ht="15" customHeight="1" x14ac:dyDescent="0.25">
      <c r="A16" s="20">
        <v>1058</v>
      </c>
      <c r="B16" s="20">
        <v>105808</v>
      </c>
      <c r="C16" s="43"/>
      <c r="D16" s="81" t="s">
        <v>111</v>
      </c>
      <c r="E16" s="49">
        <v>39963</v>
      </c>
      <c r="F16" s="20" t="s">
        <v>67</v>
      </c>
      <c r="G16" s="50"/>
      <c r="H16" s="48" t="s">
        <v>121</v>
      </c>
    </row>
    <row r="17" spans="1:8" ht="15" customHeight="1" x14ac:dyDescent="0.25">
      <c r="A17" s="20">
        <v>643</v>
      </c>
      <c r="B17" s="20">
        <v>105135</v>
      </c>
      <c r="C17" s="43"/>
      <c r="D17" s="81" t="s">
        <v>178</v>
      </c>
      <c r="E17" s="49">
        <v>39905</v>
      </c>
      <c r="F17" s="20" t="s">
        <v>67</v>
      </c>
      <c r="G17" s="50"/>
      <c r="H17" s="48" t="s">
        <v>121</v>
      </c>
    </row>
    <row r="18" spans="1:8" ht="15" customHeight="1" x14ac:dyDescent="0.25">
      <c r="A18" s="91"/>
      <c r="B18" s="91"/>
      <c r="C18" s="89"/>
      <c r="D18" s="88"/>
      <c r="E18" s="87"/>
      <c r="F18" s="91"/>
      <c r="G18" s="89"/>
      <c r="H18" s="85"/>
    </row>
    <row r="19" spans="1:8" ht="15" customHeight="1" x14ac:dyDescent="0.25">
      <c r="A19" s="20">
        <v>1159</v>
      </c>
      <c r="B19" s="20">
        <v>105995</v>
      </c>
      <c r="C19" s="43"/>
      <c r="D19" s="81" t="s">
        <v>112</v>
      </c>
      <c r="E19" s="49">
        <v>40574</v>
      </c>
      <c r="F19" s="20" t="s">
        <v>67</v>
      </c>
      <c r="G19" s="43"/>
      <c r="H19" s="48" t="s">
        <v>137</v>
      </c>
    </row>
    <row r="20" spans="1:8" ht="15" customHeight="1" x14ac:dyDescent="0.25">
      <c r="A20" s="20">
        <v>1426</v>
      </c>
      <c r="B20" s="20">
        <v>106527</v>
      </c>
      <c r="C20" s="43"/>
      <c r="D20" s="81" t="s">
        <v>113</v>
      </c>
      <c r="E20" s="49">
        <v>40407</v>
      </c>
      <c r="F20" s="20" t="s">
        <v>67</v>
      </c>
      <c r="G20" s="43"/>
      <c r="H20" s="48" t="s">
        <v>137</v>
      </c>
    </row>
    <row r="21" spans="1:8" ht="15" customHeight="1" x14ac:dyDescent="0.25">
      <c r="A21" s="20">
        <v>5319</v>
      </c>
      <c r="B21" s="20" t="s">
        <v>114</v>
      </c>
      <c r="C21" s="43"/>
      <c r="D21" s="81" t="s">
        <v>179</v>
      </c>
      <c r="E21" s="49">
        <v>41078</v>
      </c>
      <c r="F21" s="20" t="s">
        <v>67</v>
      </c>
      <c r="G21" s="43"/>
      <c r="H21" s="48" t="s">
        <v>137</v>
      </c>
    </row>
    <row r="22" spans="1:8" ht="15" customHeight="1" x14ac:dyDescent="0.25">
      <c r="A22" s="91"/>
      <c r="B22" s="91"/>
      <c r="C22" s="89"/>
      <c r="D22" s="88"/>
      <c r="E22" s="87"/>
      <c r="F22" s="91"/>
      <c r="G22" s="89"/>
      <c r="H22" s="85"/>
    </row>
    <row r="23" spans="1:8" ht="15" customHeight="1" x14ac:dyDescent="0.25">
      <c r="A23" s="20">
        <v>1059</v>
      </c>
      <c r="B23" s="20">
        <v>105809</v>
      </c>
      <c r="C23" s="43"/>
      <c r="D23" s="81" t="s">
        <v>115</v>
      </c>
      <c r="E23" s="49">
        <v>41068</v>
      </c>
      <c r="F23" s="20" t="s">
        <v>67</v>
      </c>
      <c r="G23" s="45"/>
      <c r="H23" s="48" t="s">
        <v>137</v>
      </c>
    </row>
    <row r="24" spans="1:8" ht="15" customHeight="1" x14ac:dyDescent="0.25">
      <c r="A24" s="20">
        <v>5359</v>
      </c>
      <c r="B24" s="20" t="s">
        <v>114</v>
      </c>
      <c r="C24" s="43"/>
      <c r="D24" s="81" t="s">
        <v>116</v>
      </c>
      <c r="E24" s="49">
        <v>40598</v>
      </c>
      <c r="F24" s="20" t="s">
        <v>67</v>
      </c>
      <c r="G24" s="45"/>
      <c r="H24" s="48" t="s">
        <v>137</v>
      </c>
    </row>
    <row r="25" spans="1:8" ht="15" customHeight="1" x14ac:dyDescent="0.25">
      <c r="A25" s="20">
        <v>5324</v>
      </c>
      <c r="B25" s="20" t="s">
        <v>114</v>
      </c>
      <c r="C25" s="43"/>
      <c r="D25" s="81" t="s">
        <v>180</v>
      </c>
      <c r="E25" s="49">
        <v>41872</v>
      </c>
      <c r="F25" s="20" t="s">
        <v>67</v>
      </c>
      <c r="G25" s="45"/>
      <c r="H25" s="48" t="s">
        <v>137</v>
      </c>
    </row>
    <row r="26" spans="1:8" ht="15" customHeight="1" x14ac:dyDescent="0.25">
      <c r="A26" s="91"/>
      <c r="B26" s="91"/>
      <c r="C26" s="89"/>
      <c r="D26" s="88"/>
      <c r="E26" s="87"/>
      <c r="F26" s="91"/>
      <c r="G26" s="89"/>
      <c r="H26" s="85"/>
    </row>
    <row r="27" spans="1:8" ht="15" customHeight="1" x14ac:dyDescent="0.25">
      <c r="A27" s="20">
        <v>936</v>
      </c>
      <c r="B27" s="20">
        <v>104691</v>
      </c>
      <c r="C27" s="43"/>
      <c r="D27" s="102" t="s">
        <v>136</v>
      </c>
      <c r="E27" s="64">
        <v>40014</v>
      </c>
      <c r="F27" s="20" t="s">
        <v>60</v>
      </c>
      <c r="G27" s="45"/>
      <c r="H27" s="71" t="s">
        <v>138</v>
      </c>
    </row>
    <row r="28" spans="1:8" ht="15" customHeight="1" x14ac:dyDescent="0.25">
      <c r="A28" s="20">
        <v>760</v>
      </c>
      <c r="B28" s="20">
        <v>105187</v>
      </c>
      <c r="C28" s="43"/>
      <c r="D28" s="78" t="s">
        <v>123</v>
      </c>
      <c r="E28" s="65">
        <v>40654</v>
      </c>
      <c r="F28" s="20" t="s">
        <v>60</v>
      </c>
      <c r="G28" s="45"/>
      <c r="H28" s="71" t="s">
        <v>138</v>
      </c>
    </row>
    <row r="29" spans="1:8" ht="15" customHeight="1" x14ac:dyDescent="0.25">
      <c r="A29" s="20">
        <v>251</v>
      </c>
      <c r="B29" s="20">
        <v>104200</v>
      </c>
      <c r="C29" s="43"/>
      <c r="D29" s="102" t="s">
        <v>181</v>
      </c>
      <c r="E29" s="64">
        <v>40444</v>
      </c>
      <c r="F29" s="20" t="s">
        <v>60</v>
      </c>
      <c r="G29" s="45"/>
      <c r="H29" s="71" t="s">
        <v>138</v>
      </c>
    </row>
    <row r="30" spans="1:8" ht="15" customHeight="1" x14ac:dyDescent="0.25">
      <c r="A30" s="91"/>
      <c r="B30" s="91"/>
      <c r="C30" s="89"/>
      <c r="D30" s="88"/>
      <c r="E30" s="87"/>
      <c r="F30" s="91"/>
      <c r="G30" s="89"/>
      <c r="H30" s="85"/>
    </row>
    <row r="31" spans="1:8" ht="15" customHeight="1" x14ac:dyDescent="0.25">
      <c r="A31" s="20">
        <v>940</v>
      </c>
      <c r="B31" s="20">
        <v>104692</v>
      </c>
      <c r="C31" s="43"/>
      <c r="D31" s="102" t="s">
        <v>124</v>
      </c>
      <c r="E31" s="64">
        <v>39954</v>
      </c>
      <c r="F31" s="20" t="s">
        <v>60</v>
      </c>
      <c r="G31" s="45"/>
      <c r="H31" s="71" t="s">
        <v>139</v>
      </c>
    </row>
    <row r="32" spans="1:8" ht="15" customHeight="1" x14ac:dyDescent="0.25">
      <c r="A32" s="20">
        <v>313</v>
      </c>
      <c r="B32" s="20">
        <v>104488</v>
      </c>
      <c r="C32" s="43"/>
      <c r="D32" s="102" t="s">
        <v>125</v>
      </c>
      <c r="E32" s="64">
        <v>40749</v>
      </c>
      <c r="F32" s="20" t="s">
        <v>60</v>
      </c>
      <c r="G32" s="45"/>
      <c r="H32" s="71" t="s">
        <v>139</v>
      </c>
    </row>
    <row r="33" spans="1:8" ht="15" customHeight="1" x14ac:dyDescent="0.25">
      <c r="A33" s="20">
        <v>1081</v>
      </c>
      <c r="B33" s="20">
        <v>105851</v>
      </c>
      <c r="C33" s="43"/>
      <c r="D33" s="103" t="s">
        <v>182</v>
      </c>
      <c r="E33" s="65">
        <v>40384</v>
      </c>
      <c r="F33" s="20" t="s">
        <v>60</v>
      </c>
      <c r="G33" s="45"/>
      <c r="H33" s="71" t="s">
        <v>139</v>
      </c>
    </row>
    <row r="34" spans="1:8" ht="15" customHeight="1" x14ac:dyDescent="0.25">
      <c r="A34" s="91"/>
      <c r="B34" s="91"/>
      <c r="C34" s="89"/>
      <c r="D34" s="88"/>
      <c r="E34" s="87"/>
      <c r="F34" s="91"/>
      <c r="G34" s="89"/>
      <c r="H34" s="85"/>
    </row>
    <row r="35" spans="1:8" ht="15" customHeight="1" x14ac:dyDescent="0.25">
      <c r="A35" s="20">
        <v>325</v>
      </c>
      <c r="B35" s="20">
        <v>103405</v>
      </c>
      <c r="C35" s="43"/>
      <c r="D35" s="102" t="s">
        <v>184</v>
      </c>
      <c r="E35" s="66">
        <v>39991</v>
      </c>
      <c r="F35" s="20" t="s">
        <v>67</v>
      </c>
      <c r="G35" s="45"/>
      <c r="H35" s="71" t="s">
        <v>140</v>
      </c>
    </row>
    <row r="36" spans="1:8" ht="15" customHeight="1" x14ac:dyDescent="0.25">
      <c r="A36" s="20">
        <v>977</v>
      </c>
      <c r="B36" s="20">
        <v>104696</v>
      </c>
      <c r="C36" s="43"/>
      <c r="D36" s="102" t="s">
        <v>126</v>
      </c>
      <c r="E36" s="64">
        <v>40769</v>
      </c>
      <c r="F36" s="20" t="s">
        <v>67</v>
      </c>
      <c r="G36" s="45"/>
      <c r="H36" s="71" t="s">
        <v>140</v>
      </c>
    </row>
    <row r="37" spans="1:8" ht="15" customHeight="1" x14ac:dyDescent="0.25">
      <c r="A37" s="20">
        <v>1049</v>
      </c>
      <c r="B37" s="20">
        <v>105737</v>
      </c>
      <c r="C37" s="43"/>
      <c r="D37" s="103" t="s">
        <v>183</v>
      </c>
      <c r="E37" s="65">
        <v>40074</v>
      </c>
      <c r="F37" s="20" t="s">
        <v>67</v>
      </c>
      <c r="G37" s="45"/>
      <c r="H37" s="71" t="s">
        <v>140</v>
      </c>
    </row>
    <row r="38" spans="1:8" ht="15" customHeight="1" x14ac:dyDescent="0.25">
      <c r="A38" s="91"/>
      <c r="B38" s="91"/>
      <c r="C38" s="89"/>
      <c r="D38" s="88"/>
      <c r="E38" s="87"/>
      <c r="F38" s="91"/>
      <c r="G38" s="89"/>
      <c r="H38" s="85"/>
    </row>
    <row r="39" spans="1:8" ht="15" customHeight="1" x14ac:dyDescent="0.25">
      <c r="A39" s="20">
        <v>1048</v>
      </c>
      <c r="B39" s="20">
        <v>105736</v>
      </c>
      <c r="C39" s="43"/>
      <c r="D39" s="103" t="s">
        <v>185</v>
      </c>
      <c r="E39" s="65">
        <v>40074</v>
      </c>
      <c r="F39" s="20" t="s">
        <v>67</v>
      </c>
      <c r="G39" s="45"/>
      <c r="H39" s="71" t="s">
        <v>262</v>
      </c>
    </row>
    <row r="40" spans="1:8" ht="15" customHeight="1" x14ac:dyDescent="0.25">
      <c r="A40" s="20">
        <v>1046</v>
      </c>
      <c r="B40" s="20"/>
      <c r="C40" s="43"/>
      <c r="D40" s="109" t="s">
        <v>135</v>
      </c>
      <c r="E40" s="67">
        <v>39817</v>
      </c>
      <c r="F40" s="20" t="s">
        <v>67</v>
      </c>
      <c r="G40" s="45"/>
      <c r="H40" s="71" t="s">
        <v>262</v>
      </c>
    </row>
    <row r="41" spans="1:8" ht="15" customHeight="1" x14ac:dyDescent="0.25">
      <c r="A41" s="20">
        <v>246</v>
      </c>
      <c r="B41" s="20">
        <v>104198</v>
      </c>
      <c r="C41" s="43"/>
      <c r="D41" s="102" t="s">
        <v>186</v>
      </c>
      <c r="E41" s="64">
        <v>40205</v>
      </c>
      <c r="F41" s="20" t="s">
        <v>67</v>
      </c>
      <c r="G41" s="45"/>
      <c r="H41" s="71" t="s">
        <v>262</v>
      </c>
    </row>
    <row r="42" spans="1:8" ht="15" customHeight="1" x14ac:dyDescent="0.25">
      <c r="A42" s="91"/>
      <c r="B42" s="91"/>
      <c r="C42" s="89"/>
      <c r="D42" s="88"/>
      <c r="E42" s="87"/>
      <c r="F42" s="91"/>
      <c r="G42" s="89"/>
      <c r="H42" s="85"/>
    </row>
    <row r="43" spans="1:8" ht="15" customHeight="1" x14ac:dyDescent="0.25">
      <c r="A43" s="20">
        <v>1044</v>
      </c>
      <c r="B43" s="20">
        <v>104689</v>
      </c>
      <c r="C43" s="43"/>
      <c r="D43" s="102" t="s">
        <v>128</v>
      </c>
      <c r="E43" s="64">
        <v>41089</v>
      </c>
      <c r="F43" s="20" t="s">
        <v>67</v>
      </c>
      <c r="G43" s="45"/>
      <c r="H43" s="71" t="s">
        <v>142</v>
      </c>
    </row>
    <row r="44" spans="1:8" ht="15" customHeight="1" x14ac:dyDescent="0.25">
      <c r="A44" s="20">
        <v>1080</v>
      </c>
      <c r="B44" s="20">
        <v>105848</v>
      </c>
      <c r="C44" s="43"/>
      <c r="D44" s="109" t="s">
        <v>129</v>
      </c>
      <c r="E44" s="68">
        <v>40986</v>
      </c>
      <c r="F44" s="20" t="s">
        <v>67</v>
      </c>
      <c r="G44" s="45"/>
      <c r="H44" s="71" t="s">
        <v>142</v>
      </c>
    </row>
    <row r="45" spans="1:8" ht="15" customHeight="1" x14ac:dyDescent="0.25">
      <c r="A45" s="20">
        <v>5376</v>
      </c>
      <c r="B45" s="20">
        <v>106759</v>
      </c>
      <c r="C45" s="43"/>
      <c r="D45" s="102" t="s">
        <v>187</v>
      </c>
      <c r="E45" s="64">
        <v>41359</v>
      </c>
      <c r="F45" s="20" t="s">
        <v>67</v>
      </c>
      <c r="G45" s="45"/>
      <c r="H45" s="71" t="s">
        <v>142</v>
      </c>
    </row>
    <row r="46" spans="1:8" ht="15" customHeight="1" x14ac:dyDescent="0.25">
      <c r="A46" s="91"/>
      <c r="B46" s="91"/>
      <c r="C46" s="89"/>
      <c r="D46" s="88"/>
      <c r="E46" s="87"/>
      <c r="F46" s="91"/>
      <c r="G46" s="89"/>
      <c r="H46" s="85"/>
    </row>
    <row r="47" spans="1:8" ht="15" customHeight="1" x14ac:dyDescent="0.25">
      <c r="A47" s="20">
        <v>5335</v>
      </c>
      <c r="B47" s="20">
        <v>107032</v>
      </c>
      <c r="C47" s="43"/>
      <c r="D47" s="86" t="s">
        <v>169</v>
      </c>
      <c r="E47" s="74">
        <v>40843</v>
      </c>
      <c r="F47" s="75" t="s">
        <v>67</v>
      </c>
      <c r="G47" s="45"/>
      <c r="H47" s="110" t="s">
        <v>176</v>
      </c>
    </row>
    <row r="48" spans="1:8" ht="15" customHeight="1" x14ac:dyDescent="0.25">
      <c r="A48" s="20">
        <v>5331</v>
      </c>
      <c r="B48" s="20"/>
      <c r="C48" s="43"/>
      <c r="D48" s="81" t="s">
        <v>170</v>
      </c>
      <c r="E48" s="49">
        <v>41437</v>
      </c>
      <c r="F48" s="20" t="s">
        <v>67</v>
      </c>
      <c r="G48" s="45"/>
      <c r="H48" s="110" t="s">
        <v>176</v>
      </c>
    </row>
    <row r="49" spans="1:8" ht="15" customHeight="1" x14ac:dyDescent="0.25">
      <c r="A49" s="20">
        <v>5374</v>
      </c>
      <c r="B49" s="20">
        <v>106875</v>
      </c>
      <c r="C49" s="43"/>
      <c r="D49" s="81" t="s">
        <v>188</v>
      </c>
      <c r="E49" s="49">
        <v>41206</v>
      </c>
      <c r="F49" s="20" t="s">
        <v>60</v>
      </c>
      <c r="G49" s="45"/>
      <c r="H49" s="110" t="s">
        <v>176</v>
      </c>
    </row>
    <row r="50" spans="1:8" ht="15" customHeight="1" x14ac:dyDescent="0.25">
      <c r="A50" s="91"/>
      <c r="B50" s="91"/>
      <c r="C50" s="89"/>
      <c r="D50" s="88"/>
      <c r="E50" s="87"/>
      <c r="F50" s="91"/>
      <c r="G50" s="89"/>
      <c r="H50" s="85"/>
    </row>
    <row r="51" spans="1:8" ht="15" customHeight="1" x14ac:dyDescent="0.25">
      <c r="A51" s="20">
        <v>5338</v>
      </c>
      <c r="B51" s="20">
        <v>106876</v>
      </c>
      <c r="C51" s="43"/>
      <c r="D51" s="81" t="s">
        <v>171</v>
      </c>
      <c r="E51" s="49">
        <v>40284</v>
      </c>
      <c r="F51" s="20" t="s">
        <v>60</v>
      </c>
      <c r="G51" s="45"/>
      <c r="H51" s="110" t="s">
        <v>176</v>
      </c>
    </row>
    <row r="52" spans="1:8" ht="15" customHeight="1" x14ac:dyDescent="0.25">
      <c r="A52" s="20">
        <v>5339</v>
      </c>
      <c r="B52" s="20">
        <v>107035</v>
      </c>
      <c r="C52" s="43"/>
      <c r="D52" s="86" t="s">
        <v>172</v>
      </c>
      <c r="E52" s="74">
        <v>40236</v>
      </c>
      <c r="F52" s="75" t="s">
        <v>60</v>
      </c>
      <c r="G52" s="45"/>
      <c r="H52" s="110" t="s">
        <v>176</v>
      </c>
    </row>
    <row r="53" spans="1:8" ht="15" customHeight="1" x14ac:dyDescent="0.25">
      <c r="A53" s="20">
        <v>5332</v>
      </c>
      <c r="B53" s="20"/>
      <c r="C53" s="43"/>
      <c r="D53" s="81" t="s">
        <v>189</v>
      </c>
      <c r="E53" s="49">
        <v>40416</v>
      </c>
      <c r="F53" s="20" t="s">
        <v>60</v>
      </c>
      <c r="G53" s="45"/>
      <c r="H53" s="110" t="s">
        <v>176</v>
      </c>
    </row>
    <row r="54" spans="1:8" ht="15" customHeight="1" x14ac:dyDescent="0.25">
      <c r="A54" s="91"/>
      <c r="B54" s="91"/>
      <c r="C54" s="89"/>
      <c r="D54" s="88"/>
      <c r="E54" s="87"/>
      <c r="F54" s="91"/>
      <c r="G54" s="89"/>
      <c r="H54" s="85"/>
    </row>
    <row r="55" spans="1:8" ht="15" customHeight="1" x14ac:dyDescent="0.25">
      <c r="A55" s="20">
        <v>5333</v>
      </c>
      <c r="B55" s="20"/>
      <c r="C55" s="50"/>
      <c r="D55" s="48" t="s">
        <v>191</v>
      </c>
      <c r="E55" s="122">
        <v>40236</v>
      </c>
      <c r="F55" s="115" t="s">
        <v>67</v>
      </c>
      <c r="G55" s="93"/>
      <c r="H55" s="123" t="s">
        <v>176</v>
      </c>
    </row>
    <row r="56" spans="1:8" ht="15" customHeight="1" x14ac:dyDescent="0.25">
      <c r="A56" s="20">
        <v>5372</v>
      </c>
      <c r="B56" s="20">
        <v>106877</v>
      </c>
      <c r="C56" s="50"/>
      <c r="D56" s="48" t="s">
        <v>173</v>
      </c>
      <c r="E56" s="49">
        <v>40541</v>
      </c>
      <c r="F56" s="20" t="s">
        <v>60</v>
      </c>
      <c r="G56" s="50"/>
      <c r="H56" s="123" t="s">
        <v>176</v>
      </c>
    </row>
    <row r="57" spans="1:8" ht="15" customHeight="1" x14ac:dyDescent="0.25">
      <c r="A57" s="20">
        <v>5346</v>
      </c>
      <c r="B57" s="20">
        <v>107034</v>
      </c>
      <c r="C57" s="50"/>
      <c r="D57" s="48" t="s">
        <v>190</v>
      </c>
      <c r="E57" s="49">
        <v>39980</v>
      </c>
      <c r="F57" s="20" t="s">
        <v>60</v>
      </c>
      <c r="G57" s="50"/>
      <c r="H57" s="123" t="s">
        <v>176</v>
      </c>
    </row>
    <row r="58" spans="1:8" ht="15" customHeight="1" x14ac:dyDescent="0.25">
      <c r="A58" s="117"/>
      <c r="B58" s="117"/>
      <c r="C58" s="118"/>
      <c r="D58" s="119"/>
      <c r="E58" s="120"/>
      <c r="F58" s="117"/>
      <c r="G58" s="118"/>
      <c r="H58" s="121"/>
    </row>
    <row r="59" spans="1:8" ht="15" customHeight="1" x14ac:dyDescent="0.25">
      <c r="A59" s="112">
        <v>109</v>
      </c>
      <c r="B59" s="112">
        <v>103257</v>
      </c>
      <c r="C59" s="112"/>
      <c r="D59" s="113" t="s">
        <v>233</v>
      </c>
      <c r="E59" s="114">
        <v>39888</v>
      </c>
      <c r="F59" s="20" t="s">
        <v>60</v>
      </c>
      <c r="H59" s="116" t="s">
        <v>234</v>
      </c>
    </row>
    <row r="60" spans="1:8" ht="15" customHeight="1" x14ac:dyDescent="0.25">
      <c r="A60" s="112">
        <v>220</v>
      </c>
      <c r="B60" s="112">
        <v>104191</v>
      </c>
      <c r="C60" s="112"/>
      <c r="D60" s="113" t="s">
        <v>235</v>
      </c>
      <c r="E60" s="114">
        <v>39869</v>
      </c>
      <c r="F60" s="20" t="s">
        <v>67</v>
      </c>
      <c r="H60" s="116" t="s">
        <v>234</v>
      </c>
    </row>
    <row r="61" spans="1:8" ht="15" customHeight="1" x14ac:dyDescent="0.25">
      <c r="A61" s="112">
        <v>1035</v>
      </c>
      <c r="B61" s="112">
        <v>105703</v>
      </c>
      <c r="C61" s="112"/>
      <c r="D61" s="113" t="s">
        <v>253</v>
      </c>
      <c r="E61" s="114">
        <v>40941</v>
      </c>
      <c r="F61" s="20" t="s">
        <v>60</v>
      </c>
      <c r="H61" s="116" t="s">
        <v>234</v>
      </c>
    </row>
    <row r="62" spans="1:8" ht="15" customHeight="1" x14ac:dyDescent="0.25">
      <c r="A62" s="117"/>
      <c r="B62" s="117"/>
      <c r="C62" s="118"/>
      <c r="D62" s="119"/>
      <c r="E62" s="120"/>
      <c r="F62" s="117"/>
      <c r="G62" s="118"/>
      <c r="H62" s="121"/>
    </row>
    <row r="63" spans="1:8" ht="15" customHeight="1" x14ac:dyDescent="0.25">
      <c r="A63" s="112">
        <v>561</v>
      </c>
      <c r="B63" s="112">
        <v>104447</v>
      </c>
      <c r="C63" s="112"/>
      <c r="D63" s="113" t="s">
        <v>236</v>
      </c>
      <c r="E63" s="114">
        <v>40190</v>
      </c>
      <c r="F63" s="20" t="s">
        <v>60</v>
      </c>
      <c r="H63" s="116" t="s">
        <v>237</v>
      </c>
    </row>
    <row r="64" spans="1:8" ht="15" customHeight="1" x14ac:dyDescent="0.25">
      <c r="A64" s="112">
        <v>165</v>
      </c>
      <c r="B64" s="112">
        <v>106684</v>
      </c>
      <c r="C64" s="112"/>
      <c r="D64" s="113" t="s">
        <v>238</v>
      </c>
      <c r="E64" s="114">
        <v>40437</v>
      </c>
      <c r="F64" s="20" t="s">
        <v>67</v>
      </c>
      <c r="H64" s="116" t="s">
        <v>237</v>
      </c>
    </row>
    <row r="65" spans="1:8" ht="15" customHeight="1" x14ac:dyDescent="0.25">
      <c r="A65" s="112">
        <v>120</v>
      </c>
      <c r="B65" s="112">
        <v>106671</v>
      </c>
      <c r="C65" s="112"/>
      <c r="D65" s="113" t="s">
        <v>254</v>
      </c>
      <c r="E65" s="114">
        <v>40701</v>
      </c>
      <c r="F65" s="20" t="s">
        <v>60</v>
      </c>
      <c r="H65" s="116" t="s">
        <v>237</v>
      </c>
    </row>
    <row r="66" spans="1:8" ht="15" customHeight="1" x14ac:dyDescent="0.25">
      <c r="A66" s="117"/>
      <c r="B66" s="117"/>
      <c r="C66" s="118"/>
      <c r="D66" s="119"/>
      <c r="E66" s="120"/>
      <c r="F66" s="117"/>
      <c r="G66" s="118"/>
      <c r="H66" s="121"/>
    </row>
    <row r="67" spans="1:8" ht="15" customHeight="1" x14ac:dyDescent="0.25">
      <c r="A67" s="112">
        <v>348</v>
      </c>
      <c r="B67" s="112">
        <v>105009</v>
      </c>
      <c r="C67" s="112"/>
      <c r="D67" s="113" t="s">
        <v>239</v>
      </c>
      <c r="E67" s="114">
        <v>40785</v>
      </c>
      <c r="F67" s="20" t="s">
        <v>67</v>
      </c>
      <c r="H67" s="116" t="s">
        <v>240</v>
      </c>
    </row>
    <row r="68" spans="1:8" ht="15" customHeight="1" x14ac:dyDescent="0.25">
      <c r="A68" s="112">
        <v>5380</v>
      </c>
      <c r="B68" s="112">
        <v>106766</v>
      </c>
      <c r="C68" s="112"/>
      <c r="D68" s="113" t="s">
        <v>241</v>
      </c>
      <c r="E68" s="114">
        <v>41130</v>
      </c>
      <c r="F68" s="20" t="s">
        <v>60</v>
      </c>
      <c r="H68" s="116" t="s">
        <v>240</v>
      </c>
    </row>
    <row r="69" spans="1:8" ht="15" customHeight="1" x14ac:dyDescent="0.25">
      <c r="A69" s="112">
        <v>168</v>
      </c>
      <c r="B69" s="112">
        <v>106685</v>
      </c>
      <c r="C69" s="112"/>
      <c r="D69" s="113" t="s">
        <v>255</v>
      </c>
      <c r="E69" s="114">
        <v>41139</v>
      </c>
      <c r="F69" s="20" t="s">
        <v>67</v>
      </c>
      <c r="H69" s="116" t="s">
        <v>240</v>
      </c>
    </row>
    <row r="70" spans="1:8" ht="15" customHeight="1" x14ac:dyDescent="0.25">
      <c r="A70" s="91"/>
      <c r="B70" s="91"/>
      <c r="C70" s="89"/>
      <c r="D70" s="88"/>
      <c r="E70" s="87"/>
      <c r="F70" s="91"/>
      <c r="G70" s="89"/>
      <c r="H70" s="85"/>
    </row>
    <row r="71" spans="1:8" ht="15" customHeight="1" x14ac:dyDescent="0.25">
      <c r="A71" s="98"/>
      <c r="B71" s="98"/>
      <c r="C71" s="11"/>
      <c r="D71" s="99"/>
      <c r="E71" s="100"/>
      <c r="F71" s="98"/>
      <c r="G71" s="11"/>
      <c r="H71" s="101"/>
    </row>
    <row r="72" spans="1:8" ht="15" customHeight="1" x14ac:dyDescent="0.25">
      <c r="A72" s="98"/>
      <c r="B72" s="98"/>
      <c r="C72" s="11"/>
      <c r="D72" s="99"/>
      <c r="E72" s="100"/>
      <c r="F72" s="98"/>
      <c r="G72" s="11"/>
      <c r="H72" s="101"/>
    </row>
    <row r="73" spans="1:8" ht="15" customHeight="1" x14ac:dyDescent="0.25">
      <c r="A73" s="98"/>
      <c r="B73" s="98"/>
      <c r="C73" s="11"/>
      <c r="D73" s="99"/>
      <c r="E73" s="100"/>
      <c r="F73" s="98"/>
      <c r="G73" s="11"/>
      <c r="H73" s="101"/>
    </row>
    <row r="74" spans="1:8" ht="15" customHeight="1" x14ac:dyDescent="0.25">
      <c r="A74" s="91"/>
      <c r="B74" s="91"/>
      <c r="C74" s="89"/>
      <c r="D74" s="88"/>
      <c r="E74" s="87"/>
      <c r="F74" s="91"/>
      <c r="G74" s="89"/>
      <c r="H74" s="85"/>
    </row>
    <row r="75" spans="1:8" ht="15" customHeight="1" x14ac:dyDescent="0.25">
      <c r="A75" s="98"/>
      <c r="B75" s="98"/>
      <c r="C75" s="11"/>
      <c r="D75" s="99"/>
      <c r="E75" s="100"/>
      <c r="F75" s="98"/>
      <c r="G75" s="11"/>
      <c r="H75" s="101"/>
    </row>
    <row r="76" spans="1:8" ht="15" customHeight="1" x14ac:dyDescent="0.25">
      <c r="A76" s="98"/>
      <c r="B76" s="98"/>
      <c r="C76" s="11"/>
      <c r="D76" s="99"/>
      <c r="E76" s="100"/>
      <c r="F76" s="98"/>
      <c r="G76" s="11"/>
      <c r="H76" s="101"/>
    </row>
    <row r="78" spans="1:8" ht="15" customHeight="1" x14ac:dyDescent="0.25">
      <c r="A78" s="91"/>
      <c r="B78" s="91"/>
      <c r="C78" s="89"/>
      <c r="D78" s="88"/>
      <c r="E78" s="87"/>
      <c r="F78" s="91"/>
      <c r="G78" s="89"/>
      <c r="H78" s="85"/>
    </row>
    <row r="79" spans="1:8" ht="15" customHeight="1" x14ac:dyDescent="0.25">
      <c r="A79" s="46"/>
      <c r="B79" s="46"/>
      <c r="C79" s="43"/>
      <c r="D79" s="80"/>
      <c r="E79" s="53"/>
      <c r="F79" s="46"/>
      <c r="G79" s="43"/>
      <c r="H79" s="47"/>
    </row>
    <row r="80" spans="1:8" ht="15" customHeight="1" x14ac:dyDescent="0.25">
      <c r="A80" s="46"/>
      <c r="B80" s="46"/>
      <c r="C80" s="43"/>
      <c r="D80" s="80"/>
      <c r="E80" s="53"/>
      <c r="F80" s="46"/>
      <c r="G80" s="43"/>
      <c r="H80" s="47"/>
    </row>
    <row r="81" spans="1:8" ht="15" customHeight="1" x14ac:dyDescent="0.25">
      <c r="A81" s="92"/>
      <c r="B81" s="92"/>
      <c r="C81" s="92"/>
      <c r="E81" s="92"/>
      <c r="G81" s="92"/>
      <c r="H81" s="92"/>
    </row>
    <row r="82" spans="1:8" ht="18.75" x14ac:dyDescent="0.25">
      <c r="A82" s="107" t="s">
        <v>74</v>
      </c>
      <c r="B82" s="107"/>
      <c r="C82" s="107"/>
      <c r="D82" s="107"/>
      <c r="E82" s="107"/>
      <c r="F82" s="111"/>
      <c r="G82" s="107"/>
      <c r="H82" s="107"/>
    </row>
    <row r="83" spans="1:8" ht="15" customHeight="1" x14ac:dyDescent="0.25">
      <c r="A83" s="39" t="s">
        <v>0</v>
      </c>
      <c r="B83" s="39" t="s">
        <v>1</v>
      </c>
      <c r="C83" s="40"/>
      <c r="D83" s="76" t="s">
        <v>3</v>
      </c>
      <c r="E83" s="39" t="s">
        <v>4</v>
      </c>
      <c r="F83" s="39" t="s">
        <v>5</v>
      </c>
      <c r="G83" s="40"/>
      <c r="H83" s="41" t="s">
        <v>66</v>
      </c>
    </row>
    <row r="84" spans="1:8" ht="15" customHeight="1" x14ac:dyDescent="0.25">
      <c r="A84" s="56">
        <v>843</v>
      </c>
      <c r="B84" s="56">
        <v>104623</v>
      </c>
      <c r="C84" s="43"/>
      <c r="D84" s="77" t="s">
        <v>78</v>
      </c>
      <c r="E84" s="57">
        <v>39672</v>
      </c>
      <c r="F84" s="56" t="s">
        <v>60</v>
      </c>
      <c r="G84" s="43"/>
      <c r="H84" s="62" t="s">
        <v>144</v>
      </c>
    </row>
    <row r="85" spans="1:8" ht="15" customHeight="1" x14ac:dyDescent="0.25">
      <c r="A85" s="56">
        <v>576</v>
      </c>
      <c r="B85" s="56">
        <v>103627</v>
      </c>
      <c r="C85" s="43"/>
      <c r="D85" s="77" t="s">
        <v>79</v>
      </c>
      <c r="E85" s="57">
        <v>39796</v>
      </c>
      <c r="F85" s="56" t="s">
        <v>60</v>
      </c>
      <c r="G85" s="43"/>
      <c r="H85" s="62" t="s">
        <v>144</v>
      </c>
    </row>
    <row r="86" spans="1:8" ht="15" customHeight="1" x14ac:dyDescent="0.25">
      <c r="A86" s="56">
        <v>907</v>
      </c>
      <c r="B86" s="56">
        <v>104678</v>
      </c>
      <c r="C86" s="43"/>
      <c r="D86" s="104" t="s">
        <v>192</v>
      </c>
      <c r="E86" s="57">
        <v>39756</v>
      </c>
      <c r="F86" s="56" t="s">
        <v>60</v>
      </c>
      <c r="G86" s="43"/>
      <c r="H86" s="62" t="s">
        <v>144</v>
      </c>
    </row>
    <row r="87" spans="1:8" ht="15" customHeight="1" x14ac:dyDescent="0.25">
      <c r="A87" s="91"/>
      <c r="B87" s="91"/>
      <c r="C87" s="89"/>
      <c r="D87" s="88"/>
      <c r="E87" s="87"/>
      <c r="F87" s="91"/>
      <c r="G87" s="89"/>
      <c r="H87" s="85"/>
    </row>
    <row r="88" spans="1:8" ht="15" customHeight="1" x14ac:dyDescent="0.25">
      <c r="A88" s="20">
        <v>573</v>
      </c>
      <c r="B88" s="20">
        <v>102079</v>
      </c>
      <c r="C88" s="43"/>
      <c r="D88" s="81" t="s">
        <v>82</v>
      </c>
      <c r="E88" s="49">
        <v>39111</v>
      </c>
      <c r="F88" s="20" t="s">
        <v>60</v>
      </c>
      <c r="G88" s="43"/>
      <c r="H88" s="47" t="s">
        <v>145</v>
      </c>
    </row>
    <row r="89" spans="1:8" ht="15" customHeight="1" x14ac:dyDescent="0.25">
      <c r="A89" s="20">
        <v>520</v>
      </c>
      <c r="B89" s="20">
        <v>103566</v>
      </c>
      <c r="C89" s="43"/>
      <c r="D89" s="81" t="s">
        <v>68</v>
      </c>
      <c r="E89" s="49">
        <v>39480</v>
      </c>
      <c r="F89" s="20" t="s">
        <v>67</v>
      </c>
      <c r="G89" s="43"/>
      <c r="H89" s="47" t="s">
        <v>145</v>
      </c>
    </row>
    <row r="90" spans="1:8" ht="15" customHeight="1" x14ac:dyDescent="0.25">
      <c r="A90" s="20">
        <v>5370</v>
      </c>
      <c r="B90" s="20">
        <v>103383</v>
      </c>
      <c r="C90" s="43"/>
      <c r="D90" s="81" t="s">
        <v>193</v>
      </c>
      <c r="E90" s="49">
        <v>39540</v>
      </c>
      <c r="F90" s="20" t="s">
        <v>67</v>
      </c>
      <c r="G90" s="43"/>
      <c r="H90" s="47" t="s">
        <v>145</v>
      </c>
    </row>
    <row r="91" spans="1:8" ht="15" customHeight="1" x14ac:dyDescent="0.25">
      <c r="A91" s="91"/>
      <c r="B91" s="91"/>
      <c r="C91" s="89"/>
      <c r="D91" s="88"/>
      <c r="E91" s="87"/>
      <c r="F91" s="91"/>
      <c r="G91" s="89"/>
      <c r="H91" s="85"/>
    </row>
    <row r="92" spans="1:8" ht="15" customHeight="1" x14ac:dyDescent="0.25">
      <c r="A92" s="51">
        <v>638</v>
      </c>
      <c r="B92" s="51">
        <v>105132</v>
      </c>
      <c r="C92" s="43"/>
      <c r="D92" s="90" t="s">
        <v>70</v>
      </c>
      <c r="E92" s="52">
        <v>39591</v>
      </c>
      <c r="F92" s="51" t="s">
        <v>60</v>
      </c>
      <c r="G92" s="43"/>
      <c r="H92" s="47" t="s">
        <v>146</v>
      </c>
    </row>
    <row r="93" spans="1:8" ht="15" customHeight="1" x14ac:dyDescent="0.25">
      <c r="A93" s="51">
        <v>983</v>
      </c>
      <c r="B93" s="51">
        <v>104072</v>
      </c>
      <c r="C93" s="43"/>
      <c r="D93" s="90" t="s">
        <v>69</v>
      </c>
      <c r="E93" s="52">
        <v>39409</v>
      </c>
      <c r="F93" s="51" t="s">
        <v>60</v>
      </c>
      <c r="G93" s="43"/>
      <c r="H93" s="47" t="s">
        <v>146</v>
      </c>
    </row>
    <row r="94" spans="1:8" ht="15" customHeight="1" x14ac:dyDescent="0.25">
      <c r="A94" s="51">
        <v>638</v>
      </c>
      <c r="B94" s="51">
        <v>105132</v>
      </c>
      <c r="C94" s="43"/>
      <c r="D94" s="90" t="s">
        <v>194</v>
      </c>
      <c r="E94" s="52">
        <v>39591</v>
      </c>
      <c r="F94" s="51" t="s">
        <v>60</v>
      </c>
      <c r="G94" s="43"/>
      <c r="H94" s="47" t="s">
        <v>146</v>
      </c>
    </row>
    <row r="95" spans="1:8" ht="15" customHeight="1" x14ac:dyDescent="0.25">
      <c r="A95" s="91"/>
      <c r="B95" s="91"/>
      <c r="C95" s="89"/>
      <c r="D95" s="88"/>
      <c r="E95" s="87"/>
      <c r="F95" s="91"/>
      <c r="G95" s="89"/>
      <c r="H95" s="85"/>
    </row>
    <row r="96" spans="1:8" ht="15" customHeight="1" x14ac:dyDescent="0.25">
      <c r="A96" s="51">
        <v>1120</v>
      </c>
      <c r="B96" s="51">
        <v>105919</v>
      </c>
      <c r="C96" s="43"/>
      <c r="D96" s="90" t="s">
        <v>83</v>
      </c>
      <c r="E96" s="52">
        <v>39249</v>
      </c>
      <c r="F96" s="51" t="s">
        <v>60</v>
      </c>
      <c r="G96" s="43"/>
      <c r="H96" s="47" t="s">
        <v>147</v>
      </c>
    </row>
    <row r="97" spans="1:8" ht="15" customHeight="1" x14ac:dyDescent="0.25">
      <c r="A97" s="20">
        <v>1096</v>
      </c>
      <c r="B97" s="20">
        <v>105894</v>
      </c>
      <c r="C97" s="43"/>
      <c r="D97" s="81" t="s">
        <v>84</v>
      </c>
      <c r="E97" s="49">
        <v>39589</v>
      </c>
      <c r="F97" s="20" t="s">
        <v>60</v>
      </c>
      <c r="G97" s="43"/>
      <c r="H97" s="47" t="s">
        <v>147</v>
      </c>
    </row>
    <row r="98" spans="1:8" ht="15" customHeight="1" x14ac:dyDescent="0.25">
      <c r="A98" s="20">
        <v>1120</v>
      </c>
      <c r="B98" s="20">
        <v>105919</v>
      </c>
      <c r="C98" s="43"/>
      <c r="D98" s="81" t="s">
        <v>195</v>
      </c>
      <c r="E98" s="49">
        <v>39249</v>
      </c>
      <c r="F98" s="20" t="s">
        <v>60</v>
      </c>
      <c r="G98" s="43"/>
      <c r="H98" s="47" t="s">
        <v>147</v>
      </c>
    </row>
    <row r="99" spans="1:8" ht="15" customHeight="1" x14ac:dyDescent="0.25">
      <c r="A99" s="91"/>
      <c r="B99" s="91"/>
      <c r="C99" s="89"/>
      <c r="D99" s="88"/>
      <c r="E99" s="87"/>
      <c r="F99" s="91"/>
      <c r="G99" s="89"/>
      <c r="H99" s="85"/>
    </row>
    <row r="100" spans="1:8" ht="15" customHeight="1" x14ac:dyDescent="0.25">
      <c r="A100" s="20">
        <v>634</v>
      </c>
      <c r="B100" s="20">
        <v>102025</v>
      </c>
      <c r="C100" s="43"/>
      <c r="D100" s="81" t="s">
        <v>93</v>
      </c>
      <c r="E100" s="49"/>
      <c r="F100" s="20" t="s">
        <v>60</v>
      </c>
      <c r="G100" s="43"/>
      <c r="H100" s="70" t="s">
        <v>148</v>
      </c>
    </row>
    <row r="101" spans="1:8" ht="15" customHeight="1" x14ac:dyDescent="0.25">
      <c r="A101" s="20">
        <v>1053</v>
      </c>
      <c r="B101" s="20">
        <v>105782</v>
      </c>
      <c r="C101" s="43"/>
      <c r="D101" s="81" t="s">
        <v>92</v>
      </c>
      <c r="E101" s="49"/>
      <c r="F101" s="20" t="s">
        <v>67</v>
      </c>
      <c r="G101" s="43"/>
      <c r="H101" s="70" t="s">
        <v>148</v>
      </c>
    </row>
    <row r="102" spans="1:8" ht="15" customHeight="1" x14ac:dyDescent="0.25">
      <c r="A102" s="20">
        <v>316</v>
      </c>
      <c r="B102" s="20">
        <v>102030</v>
      </c>
      <c r="C102" s="43"/>
      <c r="D102" s="81" t="s">
        <v>196</v>
      </c>
      <c r="E102" s="49"/>
      <c r="F102" s="20" t="s">
        <v>67</v>
      </c>
      <c r="G102" s="43"/>
      <c r="H102" s="70" t="s">
        <v>148</v>
      </c>
    </row>
    <row r="103" spans="1:8" ht="15" customHeight="1" x14ac:dyDescent="0.25">
      <c r="A103" s="91"/>
      <c r="B103" s="91"/>
      <c r="C103" s="89"/>
      <c r="D103" s="88"/>
      <c r="E103" s="87"/>
      <c r="F103" s="91"/>
      <c r="G103" s="89"/>
      <c r="H103" s="85"/>
    </row>
    <row r="104" spans="1:8" ht="15" customHeight="1" x14ac:dyDescent="0.25">
      <c r="A104" s="20">
        <v>5652</v>
      </c>
      <c r="B104" s="20">
        <v>106712</v>
      </c>
      <c r="C104" s="43"/>
      <c r="D104" s="81" t="s">
        <v>264</v>
      </c>
      <c r="E104" s="49"/>
      <c r="F104" s="20" t="s">
        <v>60</v>
      </c>
      <c r="G104" s="43"/>
      <c r="H104" s="70" t="s">
        <v>149</v>
      </c>
    </row>
    <row r="105" spans="1:8" ht="15" customHeight="1" x14ac:dyDescent="0.25">
      <c r="A105" s="20">
        <v>332</v>
      </c>
      <c r="B105" s="20">
        <v>104883</v>
      </c>
      <c r="C105" s="43"/>
      <c r="D105" s="81" t="s">
        <v>263</v>
      </c>
      <c r="E105" s="49"/>
      <c r="F105" s="20" t="s">
        <v>60</v>
      </c>
      <c r="G105" s="43"/>
      <c r="H105" s="70" t="s">
        <v>149</v>
      </c>
    </row>
    <row r="106" spans="1:8" ht="15" customHeight="1" x14ac:dyDescent="0.25">
      <c r="A106" s="20">
        <v>5652</v>
      </c>
      <c r="B106" s="20">
        <v>106712</v>
      </c>
      <c r="C106" s="43"/>
      <c r="D106" s="81" t="s">
        <v>264</v>
      </c>
      <c r="E106" s="49"/>
      <c r="F106" s="20" t="s">
        <v>60</v>
      </c>
      <c r="G106" s="43"/>
      <c r="H106" s="70" t="s">
        <v>149</v>
      </c>
    </row>
    <row r="107" spans="1:8" ht="15" customHeight="1" x14ac:dyDescent="0.25">
      <c r="A107" s="91"/>
      <c r="B107" s="91"/>
      <c r="C107" s="89"/>
      <c r="D107" s="88"/>
      <c r="E107" s="87"/>
      <c r="F107" s="91"/>
      <c r="G107" s="89"/>
      <c r="H107" s="85"/>
    </row>
    <row r="108" spans="1:8" ht="15" customHeight="1" x14ac:dyDescent="0.25">
      <c r="A108" s="42"/>
      <c r="B108" s="42"/>
      <c r="C108" s="43"/>
      <c r="D108" s="81" t="s">
        <v>108</v>
      </c>
      <c r="E108" s="49">
        <v>39195</v>
      </c>
      <c r="F108" s="20" t="s">
        <v>67</v>
      </c>
      <c r="G108" s="50"/>
      <c r="H108" s="48" t="s">
        <v>143</v>
      </c>
    </row>
    <row r="109" spans="1:8" ht="15" customHeight="1" x14ac:dyDescent="0.25">
      <c r="A109" s="42">
        <v>5317</v>
      </c>
      <c r="B109" s="42"/>
      <c r="C109" s="43"/>
      <c r="D109" s="81" t="s">
        <v>109</v>
      </c>
      <c r="E109" s="49">
        <v>39572</v>
      </c>
      <c r="F109" s="20" t="s">
        <v>67</v>
      </c>
      <c r="G109" s="50"/>
      <c r="H109" s="48" t="s">
        <v>143</v>
      </c>
    </row>
    <row r="110" spans="1:8" ht="15" customHeight="1" x14ac:dyDescent="0.25">
      <c r="A110" s="42">
        <v>5301</v>
      </c>
      <c r="B110" s="42"/>
      <c r="C110" s="43"/>
      <c r="D110" s="81" t="s">
        <v>198</v>
      </c>
      <c r="E110" s="49">
        <v>39427</v>
      </c>
      <c r="F110" s="20" t="s">
        <v>67</v>
      </c>
      <c r="G110" s="50"/>
      <c r="H110" s="48" t="s">
        <v>143</v>
      </c>
    </row>
    <row r="111" spans="1:8" ht="15" customHeight="1" x14ac:dyDescent="0.25">
      <c r="A111" s="91"/>
      <c r="B111" s="91"/>
      <c r="C111" s="89"/>
      <c r="D111" s="88"/>
      <c r="E111" s="87"/>
      <c r="F111" s="91"/>
      <c r="G111" s="89"/>
      <c r="H111" s="85"/>
    </row>
    <row r="112" spans="1:8" ht="15" customHeight="1" x14ac:dyDescent="0.25">
      <c r="A112" s="20">
        <v>5326</v>
      </c>
      <c r="B112" s="20" t="s">
        <v>114</v>
      </c>
      <c r="C112" s="43"/>
      <c r="D112" s="81" t="s">
        <v>117</v>
      </c>
      <c r="E112" s="49">
        <v>39413</v>
      </c>
      <c r="F112" s="20" t="s">
        <v>67</v>
      </c>
      <c r="G112" s="45"/>
      <c r="H112" s="48" t="s">
        <v>137</v>
      </c>
    </row>
    <row r="113" spans="1:8" ht="15" customHeight="1" x14ac:dyDescent="0.25">
      <c r="A113" s="20">
        <v>87</v>
      </c>
      <c r="B113" s="20">
        <v>106620</v>
      </c>
      <c r="C113" s="43"/>
      <c r="D113" s="81" t="s">
        <v>118</v>
      </c>
      <c r="E113" s="49">
        <v>39436</v>
      </c>
      <c r="F113" s="20" t="s">
        <v>67</v>
      </c>
      <c r="G113" s="45"/>
      <c r="H113" s="48" t="s">
        <v>137</v>
      </c>
    </row>
    <row r="114" spans="1:8" ht="15" customHeight="1" x14ac:dyDescent="0.25">
      <c r="A114" s="20">
        <v>21</v>
      </c>
      <c r="B114" s="20">
        <v>104109</v>
      </c>
      <c r="C114" s="43"/>
      <c r="D114" s="81" t="s">
        <v>199</v>
      </c>
      <c r="E114" s="49">
        <v>39415</v>
      </c>
      <c r="F114" s="20" t="s">
        <v>67</v>
      </c>
      <c r="G114" s="45"/>
      <c r="H114" s="48" t="s">
        <v>137</v>
      </c>
    </row>
    <row r="115" spans="1:8" ht="15" customHeight="1" x14ac:dyDescent="0.25">
      <c r="A115" s="91"/>
      <c r="B115" s="91"/>
      <c r="C115" s="89"/>
      <c r="D115" s="88"/>
      <c r="E115" s="87"/>
      <c r="F115" s="91"/>
      <c r="G115" s="89"/>
      <c r="H115" s="85"/>
    </row>
    <row r="116" spans="1:8" ht="15" customHeight="1" x14ac:dyDescent="0.25">
      <c r="A116" s="50">
        <v>166</v>
      </c>
      <c r="B116" s="50">
        <v>103867</v>
      </c>
      <c r="C116" s="43"/>
      <c r="D116" s="93" t="s">
        <v>96</v>
      </c>
      <c r="E116" s="55">
        <v>39457</v>
      </c>
      <c r="F116" s="50" t="s">
        <v>60</v>
      </c>
      <c r="G116" s="43"/>
      <c r="H116" s="70" t="s">
        <v>150</v>
      </c>
    </row>
    <row r="117" spans="1:8" ht="15" customHeight="1" x14ac:dyDescent="0.25">
      <c r="A117" s="50">
        <v>491</v>
      </c>
      <c r="B117" s="50">
        <v>105077</v>
      </c>
      <c r="C117" s="42"/>
      <c r="D117" s="93" t="s">
        <v>265</v>
      </c>
      <c r="E117" s="74">
        <v>39468</v>
      </c>
      <c r="F117" s="50" t="s">
        <v>67</v>
      </c>
      <c r="G117" s="42"/>
      <c r="H117" s="70" t="s">
        <v>150</v>
      </c>
    </row>
    <row r="118" spans="1:8" ht="15" customHeight="1" x14ac:dyDescent="0.25">
      <c r="A118" s="50">
        <v>491</v>
      </c>
      <c r="B118" s="50">
        <v>105077</v>
      </c>
      <c r="C118" s="42"/>
      <c r="D118" s="93" t="s">
        <v>265</v>
      </c>
      <c r="E118" s="74">
        <v>39468</v>
      </c>
      <c r="F118" s="50" t="s">
        <v>67</v>
      </c>
      <c r="G118" s="42"/>
      <c r="H118" s="70" t="s">
        <v>150</v>
      </c>
    </row>
    <row r="119" spans="1:8" ht="15" customHeight="1" x14ac:dyDescent="0.25">
      <c r="A119" s="91"/>
      <c r="B119" s="91"/>
      <c r="C119" s="89"/>
      <c r="D119" s="88"/>
      <c r="E119" s="87"/>
      <c r="F119" s="91"/>
      <c r="G119" s="89"/>
      <c r="H119" s="85"/>
    </row>
    <row r="120" spans="1:8" ht="15" customHeight="1" x14ac:dyDescent="0.25">
      <c r="A120" s="20">
        <v>919</v>
      </c>
      <c r="B120" s="20">
        <v>103075</v>
      </c>
      <c r="C120" s="43"/>
      <c r="D120" s="102" t="s">
        <v>201</v>
      </c>
      <c r="E120" s="64">
        <v>39772</v>
      </c>
      <c r="F120" s="20" t="s">
        <v>60</v>
      </c>
      <c r="G120" s="45"/>
      <c r="H120" s="71" t="s">
        <v>151</v>
      </c>
    </row>
    <row r="121" spans="1:8" ht="15" customHeight="1" x14ac:dyDescent="0.25">
      <c r="A121" s="20">
        <v>609</v>
      </c>
      <c r="B121" s="20">
        <v>104484</v>
      </c>
      <c r="C121" s="43"/>
      <c r="D121" s="102" t="s">
        <v>130</v>
      </c>
      <c r="E121" s="64">
        <v>39235</v>
      </c>
      <c r="F121" s="20" t="s">
        <v>60</v>
      </c>
      <c r="G121" s="45"/>
      <c r="H121" s="71" t="s">
        <v>151</v>
      </c>
    </row>
    <row r="122" spans="1:8" ht="15" customHeight="1" x14ac:dyDescent="0.25">
      <c r="A122" s="20">
        <v>620</v>
      </c>
      <c r="B122" s="20">
        <v>104486</v>
      </c>
      <c r="C122" s="43"/>
      <c r="D122" s="102" t="s">
        <v>202</v>
      </c>
      <c r="E122" s="64">
        <v>39608</v>
      </c>
      <c r="F122" s="20" t="s">
        <v>60</v>
      </c>
      <c r="G122" s="45"/>
      <c r="H122" s="71" t="s">
        <v>151</v>
      </c>
    </row>
    <row r="123" spans="1:8" ht="15" customHeight="1" x14ac:dyDescent="0.25">
      <c r="A123" s="91"/>
      <c r="B123" s="91"/>
      <c r="C123" s="89"/>
      <c r="D123" s="88"/>
      <c r="E123" s="87"/>
      <c r="F123" s="91"/>
      <c r="G123" s="89"/>
      <c r="H123" s="85"/>
    </row>
    <row r="124" spans="1:8" ht="15" customHeight="1" x14ac:dyDescent="0.25">
      <c r="A124" s="20">
        <v>853</v>
      </c>
      <c r="B124" s="20">
        <v>103084</v>
      </c>
      <c r="C124" s="43"/>
      <c r="D124" s="102" t="s">
        <v>203</v>
      </c>
      <c r="E124" s="64">
        <v>39633</v>
      </c>
      <c r="F124" s="20" t="s">
        <v>67</v>
      </c>
      <c r="G124" s="43"/>
      <c r="H124" s="71" t="s">
        <v>152</v>
      </c>
    </row>
    <row r="125" spans="1:8" ht="15" customHeight="1" x14ac:dyDescent="0.25">
      <c r="A125" s="20">
        <v>1312</v>
      </c>
      <c r="B125" s="20">
        <v>105355</v>
      </c>
      <c r="C125" s="43"/>
      <c r="D125" s="102" t="s">
        <v>131</v>
      </c>
      <c r="E125" s="64">
        <v>39610</v>
      </c>
      <c r="F125" s="20" t="s">
        <v>67</v>
      </c>
      <c r="G125" s="43"/>
      <c r="H125" s="71" t="s">
        <v>152</v>
      </c>
    </row>
    <row r="126" spans="1:8" ht="15" customHeight="1" x14ac:dyDescent="0.25">
      <c r="A126" s="20">
        <v>384</v>
      </c>
      <c r="B126" s="20">
        <v>103085</v>
      </c>
      <c r="C126" s="43"/>
      <c r="D126" s="102" t="s">
        <v>204</v>
      </c>
      <c r="E126" s="64">
        <v>39371</v>
      </c>
      <c r="F126" s="20" t="s">
        <v>67</v>
      </c>
      <c r="G126" s="43"/>
      <c r="H126" s="71" t="s">
        <v>152</v>
      </c>
    </row>
    <row r="127" spans="1:8" ht="15" customHeight="1" x14ac:dyDescent="0.25">
      <c r="A127" s="91"/>
      <c r="B127" s="91"/>
      <c r="C127" s="89"/>
      <c r="D127" s="88"/>
      <c r="E127" s="87"/>
      <c r="F127" s="91"/>
      <c r="G127" s="89"/>
      <c r="H127" s="85"/>
    </row>
    <row r="128" spans="1:8" ht="15" customHeight="1" x14ac:dyDescent="0.25">
      <c r="A128" s="20">
        <v>941</v>
      </c>
      <c r="B128" s="20">
        <v>104693</v>
      </c>
      <c r="C128" s="43"/>
      <c r="D128" s="102" t="s">
        <v>205</v>
      </c>
      <c r="E128" s="64">
        <v>39615</v>
      </c>
      <c r="F128" s="20" t="s">
        <v>67</v>
      </c>
      <c r="G128" s="43"/>
      <c r="H128" s="71" t="s">
        <v>153</v>
      </c>
    </row>
    <row r="129" spans="1:8" ht="15" customHeight="1" x14ac:dyDescent="0.25">
      <c r="A129" s="20">
        <v>229</v>
      </c>
      <c r="B129" s="20">
        <v>102192</v>
      </c>
      <c r="C129" s="43"/>
      <c r="D129" s="102" t="s">
        <v>132</v>
      </c>
      <c r="E129" s="64">
        <v>39254</v>
      </c>
      <c r="F129" s="20" t="s">
        <v>67</v>
      </c>
      <c r="G129" s="43"/>
      <c r="H129" s="71" t="s">
        <v>153</v>
      </c>
    </row>
    <row r="130" spans="1:8" ht="15" customHeight="1" x14ac:dyDescent="0.25">
      <c r="A130" s="20">
        <v>674</v>
      </c>
      <c r="B130" s="20">
        <v>102215</v>
      </c>
      <c r="C130" s="43"/>
      <c r="D130" s="102" t="s">
        <v>206</v>
      </c>
      <c r="E130" s="64">
        <v>39272</v>
      </c>
      <c r="F130" s="20" t="s">
        <v>67</v>
      </c>
      <c r="G130" s="43"/>
      <c r="H130" s="71" t="s">
        <v>153</v>
      </c>
    </row>
    <row r="131" spans="1:8" ht="15" customHeight="1" x14ac:dyDescent="0.25">
      <c r="A131" s="91"/>
      <c r="B131" s="91"/>
      <c r="C131" s="89"/>
      <c r="D131" s="88"/>
      <c r="E131" s="87"/>
      <c r="F131" s="91"/>
      <c r="G131" s="89"/>
      <c r="H131" s="85"/>
    </row>
    <row r="132" spans="1:8" ht="15" customHeight="1" x14ac:dyDescent="0.25">
      <c r="A132" s="20">
        <v>5347</v>
      </c>
      <c r="B132" s="20"/>
      <c r="C132" s="93"/>
      <c r="D132" s="81" t="s">
        <v>174</v>
      </c>
      <c r="E132" s="49">
        <v>39614</v>
      </c>
      <c r="F132" s="20" t="s">
        <v>60</v>
      </c>
      <c r="G132" s="43"/>
      <c r="H132" s="110" t="s">
        <v>176</v>
      </c>
    </row>
    <row r="133" spans="1:8" ht="15" customHeight="1" x14ac:dyDescent="0.25">
      <c r="A133" s="20">
        <v>5349</v>
      </c>
      <c r="B133" s="20">
        <v>107033</v>
      </c>
      <c r="C133" s="93"/>
      <c r="D133" s="81" t="s">
        <v>175</v>
      </c>
      <c r="E133" s="49">
        <v>39268</v>
      </c>
      <c r="F133" s="20" t="s">
        <v>60</v>
      </c>
      <c r="G133" s="43"/>
      <c r="H133" s="110" t="s">
        <v>176</v>
      </c>
    </row>
    <row r="134" spans="1:8" ht="15" customHeight="1" x14ac:dyDescent="0.25">
      <c r="A134" s="20">
        <v>5350</v>
      </c>
      <c r="B134" s="20">
        <v>107057</v>
      </c>
      <c r="C134" s="93"/>
      <c r="D134" s="81" t="s">
        <v>207</v>
      </c>
      <c r="E134" s="49">
        <v>39614</v>
      </c>
      <c r="F134" s="20" t="s">
        <v>60</v>
      </c>
      <c r="G134" s="50"/>
      <c r="H134" s="110" t="s">
        <v>176</v>
      </c>
    </row>
    <row r="135" spans="1:8" ht="15" customHeight="1" x14ac:dyDescent="0.25">
      <c r="A135" s="91"/>
      <c r="B135" s="91"/>
      <c r="C135" s="89"/>
      <c r="D135" s="88"/>
      <c r="E135" s="87"/>
      <c r="F135" s="91"/>
      <c r="G135" s="89"/>
      <c r="H135" s="85"/>
    </row>
    <row r="136" spans="1:8" ht="15" customHeight="1" x14ac:dyDescent="0.25">
      <c r="A136" s="112">
        <v>349</v>
      </c>
      <c r="B136" s="112">
        <v>105010</v>
      </c>
      <c r="C136" s="112"/>
      <c r="D136" s="113" t="s">
        <v>242</v>
      </c>
      <c r="E136" s="114">
        <v>39252</v>
      </c>
      <c r="F136" s="115" t="s">
        <v>67</v>
      </c>
      <c r="G136" s="50"/>
      <c r="H136" s="116" t="s">
        <v>243</v>
      </c>
    </row>
    <row r="137" spans="1:8" ht="15" customHeight="1" x14ac:dyDescent="0.25">
      <c r="A137" s="112">
        <v>963</v>
      </c>
      <c r="B137" s="112">
        <v>105302</v>
      </c>
      <c r="C137" s="112"/>
      <c r="D137" s="113" t="s">
        <v>244</v>
      </c>
      <c r="E137" s="114">
        <v>39712</v>
      </c>
      <c r="F137" s="115" t="s">
        <v>60</v>
      </c>
      <c r="G137" s="50"/>
      <c r="H137" s="116" t="s">
        <v>243</v>
      </c>
    </row>
    <row r="138" spans="1:8" ht="15" customHeight="1" x14ac:dyDescent="0.25">
      <c r="A138" s="112">
        <v>119</v>
      </c>
      <c r="B138" s="112">
        <v>106670</v>
      </c>
      <c r="C138" s="112"/>
      <c r="D138" s="113" t="s">
        <v>256</v>
      </c>
      <c r="E138" s="114">
        <v>39595</v>
      </c>
      <c r="F138" s="115" t="s">
        <v>67</v>
      </c>
      <c r="G138" s="50"/>
      <c r="H138" s="116" t="s">
        <v>243</v>
      </c>
    </row>
    <row r="139" spans="1:8" ht="15" customHeight="1" x14ac:dyDescent="0.25">
      <c r="A139" s="92"/>
      <c r="B139" s="92"/>
      <c r="C139" s="92"/>
      <c r="E139" s="92"/>
      <c r="G139" s="92"/>
      <c r="H139" s="92"/>
    </row>
    <row r="140" spans="1:8" ht="15" customHeight="1" x14ac:dyDescent="0.25">
      <c r="A140" s="92"/>
      <c r="B140" s="92"/>
      <c r="C140" s="92"/>
      <c r="E140" s="92"/>
      <c r="G140" s="92"/>
      <c r="H140" s="92"/>
    </row>
    <row r="141" spans="1:8" ht="27.75" customHeight="1" x14ac:dyDescent="0.25">
      <c r="A141" s="107" t="s">
        <v>75</v>
      </c>
      <c r="B141" s="107"/>
      <c r="C141" s="107"/>
      <c r="D141" s="107"/>
      <c r="E141" s="107"/>
      <c r="F141" s="111"/>
      <c r="G141" s="107"/>
      <c r="H141" s="107"/>
    </row>
    <row r="142" spans="1:8" ht="15" customHeight="1" x14ac:dyDescent="0.25">
      <c r="A142" s="39" t="s">
        <v>0</v>
      </c>
      <c r="B142" s="39" t="s">
        <v>1</v>
      </c>
      <c r="C142" s="40"/>
      <c r="D142" s="76" t="s">
        <v>3</v>
      </c>
      <c r="E142" s="39" t="s">
        <v>4</v>
      </c>
      <c r="F142" s="39" t="s">
        <v>5</v>
      </c>
      <c r="G142" s="40"/>
      <c r="H142" s="41" t="s">
        <v>61</v>
      </c>
    </row>
    <row r="143" spans="1:8" ht="15" customHeight="1" x14ac:dyDescent="0.25">
      <c r="A143" s="42">
        <v>593</v>
      </c>
      <c r="B143" s="42">
        <v>103097</v>
      </c>
      <c r="C143" s="43"/>
      <c r="D143" s="79" t="s">
        <v>76</v>
      </c>
      <c r="E143" s="44">
        <v>38363</v>
      </c>
      <c r="F143" s="42" t="s">
        <v>67</v>
      </c>
      <c r="G143" s="43"/>
      <c r="H143" s="47" t="s">
        <v>154</v>
      </c>
    </row>
    <row r="144" spans="1:8" ht="15" customHeight="1" x14ac:dyDescent="0.25">
      <c r="A144" s="42">
        <v>5360</v>
      </c>
      <c r="B144" s="42">
        <v>103092</v>
      </c>
      <c r="C144" s="43"/>
      <c r="D144" s="79" t="s">
        <v>77</v>
      </c>
      <c r="E144" s="44">
        <v>38661</v>
      </c>
      <c r="F144" s="42" t="s">
        <v>67</v>
      </c>
      <c r="G144" s="43"/>
      <c r="H144" s="47" t="s">
        <v>154</v>
      </c>
    </row>
    <row r="145" spans="1:8" ht="15" customHeight="1" x14ac:dyDescent="0.25">
      <c r="A145" s="42">
        <v>655</v>
      </c>
      <c r="B145" s="42">
        <v>103096</v>
      </c>
      <c r="C145" s="43"/>
      <c r="D145" s="79" t="s">
        <v>208</v>
      </c>
      <c r="E145" s="44">
        <v>38693</v>
      </c>
      <c r="F145" s="42" t="s">
        <v>67</v>
      </c>
      <c r="G145" s="43"/>
      <c r="H145" s="47" t="s">
        <v>154</v>
      </c>
    </row>
    <row r="146" spans="1:8" ht="15" customHeight="1" x14ac:dyDescent="0.25">
      <c r="A146" s="91"/>
      <c r="B146" s="91"/>
      <c r="C146" s="89"/>
      <c r="D146" s="88"/>
      <c r="E146" s="87"/>
      <c r="F146" s="91"/>
      <c r="G146" s="89"/>
      <c r="H146" s="85"/>
    </row>
    <row r="147" spans="1:8" ht="15" customHeight="1" x14ac:dyDescent="0.25">
      <c r="A147" s="20">
        <v>1407</v>
      </c>
      <c r="B147" s="20">
        <v>106403</v>
      </c>
      <c r="C147" s="43"/>
      <c r="D147" s="81" t="s">
        <v>209</v>
      </c>
      <c r="E147" s="49">
        <v>38401</v>
      </c>
      <c r="F147" s="20" t="s">
        <v>67</v>
      </c>
      <c r="G147" s="43"/>
      <c r="H147" s="71" t="s">
        <v>155</v>
      </c>
    </row>
    <row r="148" spans="1:8" ht="15" customHeight="1" x14ac:dyDescent="0.25">
      <c r="A148" s="20">
        <v>1740</v>
      </c>
      <c r="B148" s="20">
        <v>102637</v>
      </c>
      <c r="C148" s="43"/>
      <c r="D148" s="81" t="s">
        <v>86</v>
      </c>
      <c r="E148" s="49">
        <v>38225</v>
      </c>
      <c r="F148" s="20" t="s">
        <v>67</v>
      </c>
      <c r="G148" s="43"/>
      <c r="H148" s="71" t="s">
        <v>155</v>
      </c>
    </row>
    <row r="149" spans="1:8" ht="15" customHeight="1" x14ac:dyDescent="0.25">
      <c r="A149" s="20">
        <v>415</v>
      </c>
      <c r="B149" s="20">
        <v>106832</v>
      </c>
      <c r="C149" s="43"/>
      <c r="D149" s="81" t="s">
        <v>210</v>
      </c>
      <c r="E149" s="49">
        <v>38427</v>
      </c>
      <c r="F149" s="20" t="s">
        <v>67</v>
      </c>
      <c r="G149" s="43"/>
      <c r="H149" s="71" t="s">
        <v>155</v>
      </c>
    </row>
    <row r="150" spans="1:8" ht="15" customHeight="1" x14ac:dyDescent="0.25">
      <c r="A150" s="91"/>
      <c r="B150" s="91"/>
      <c r="C150" s="89"/>
      <c r="D150" s="88"/>
      <c r="E150" s="87"/>
      <c r="F150" s="91"/>
      <c r="G150" s="89"/>
      <c r="H150" s="85"/>
    </row>
    <row r="151" spans="1:8" ht="15" customHeight="1" x14ac:dyDescent="0.25">
      <c r="A151" s="20">
        <v>1409</v>
      </c>
      <c r="B151" s="20">
        <v>106408</v>
      </c>
      <c r="C151" s="43"/>
      <c r="D151" s="81" t="s">
        <v>87</v>
      </c>
      <c r="E151" s="49">
        <v>38757</v>
      </c>
      <c r="F151" s="20" t="s">
        <v>67</v>
      </c>
      <c r="G151" s="43"/>
      <c r="H151" s="71" t="s">
        <v>156</v>
      </c>
    </row>
    <row r="152" spans="1:8" ht="15" customHeight="1" x14ac:dyDescent="0.25">
      <c r="A152" s="20">
        <v>822</v>
      </c>
      <c r="B152" s="20">
        <v>106452</v>
      </c>
      <c r="C152" s="43"/>
      <c r="D152" s="81" t="s">
        <v>88</v>
      </c>
      <c r="E152" s="49">
        <v>38967</v>
      </c>
      <c r="F152" s="20" t="s">
        <v>67</v>
      </c>
      <c r="G152" s="43"/>
      <c r="H152" s="71" t="s">
        <v>156</v>
      </c>
    </row>
    <row r="153" spans="1:8" ht="15" customHeight="1" x14ac:dyDescent="0.25">
      <c r="A153" s="20">
        <v>1411</v>
      </c>
      <c r="B153" s="20">
        <v>106410</v>
      </c>
      <c r="C153" s="43"/>
      <c r="D153" s="81" t="s">
        <v>211</v>
      </c>
      <c r="E153" s="49">
        <v>38979</v>
      </c>
      <c r="F153" s="20" t="s">
        <v>67</v>
      </c>
      <c r="G153" s="40"/>
      <c r="H153" s="71" t="s">
        <v>156</v>
      </c>
    </row>
    <row r="154" spans="1:8" ht="15" customHeight="1" x14ac:dyDescent="0.25">
      <c r="A154" s="91"/>
      <c r="B154" s="91"/>
      <c r="C154" s="89"/>
      <c r="D154" s="88"/>
      <c r="E154" s="87"/>
      <c r="F154" s="91"/>
      <c r="G154" s="89"/>
      <c r="H154" s="85"/>
    </row>
    <row r="155" spans="1:8" ht="15" customHeight="1" x14ac:dyDescent="0.25">
      <c r="A155" s="20">
        <v>610</v>
      </c>
      <c r="B155" s="20">
        <v>106909</v>
      </c>
      <c r="C155" s="43"/>
      <c r="D155" s="81" t="s">
        <v>89</v>
      </c>
      <c r="E155" s="49">
        <v>38560</v>
      </c>
      <c r="F155" s="20" t="s">
        <v>60</v>
      </c>
      <c r="G155" s="43"/>
      <c r="H155" s="71" t="s">
        <v>157</v>
      </c>
    </row>
    <row r="156" spans="1:8" ht="15" customHeight="1" x14ac:dyDescent="0.25">
      <c r="A156" s="20">
        <v>1810</v>
      </c>
      <c r="B156" s="20">
        <v>106994</v>
      </c>
      <c r="C156" s="43"/>
      <c r="D156" s="81" t="s">
        <v>90</v>
      </c>
      <c r="E156" s="49">
        <v>38300</v>
      </c>
      <c r="F156" s="20" t="s">
        <v>67</v>
      </c>
      <c r="G156" s="43"/>
      <c r="H156" s="71" t="s">
        <v>157</v>
      </c>
    </row>
    <row r="157" spans="1:8" ht="15" customHeight="1" x14ac:dyDescent="0.25">
      <c r="A157" s="20">
        <v>1805</v>
      </c>
      <c r="B157" s="20">
        <v>106912</v>
      </c>
      <c r="C157" s="43"/>
      <c r="D157" s="81" t="s">
        <v>212</v>
      </c>
      <c r="E157" s="49">
        <v>38319</v>
      </c>
      <c r="F157" s="20" t="s">
        <v>67</v>
      </c>
      <c r="G157" s="43"/>
      <c r="H157" s="71" t="s">
        <v>157</v>
      </c>
    </row>
    <row r="158" spans="1:8" ht="15" customHeight="1" x14ac:dyDescent="0.25">
      <c r="A158" s="91"/>
      <c r="B158" s="91"/>
      <c r="C158" s="89"/>
      <c r="D158" s="88"/>
      <c r="E158" s="87"/>
      <c r="F158" s="91"/>
      <c r="G158" s="89"/>
      <c r="H158" s="85"/>
    </row>
    <row r="159" spans="1:8" ht="15" customHeight="1" x14ac:dyDescent="0.25">
      <c r="A159" s="60">
        <v>685</v>
      </c>
      <c r="B159" s="60">
        <v>106988</v>
      </c>
      <c r="C159" s="43"/>
      <c r="D159" s="84" t="s">
        <v>99</v>
      </c>
      <c r="E159" s="58">
        <v>38415</v>
      </c>
      <c r="F159" s="59" t="s">
        <v>60</v>
      </c>
      <c r="G159" s="43"/>
      <c r="H159" s="70" t="s">
        <v>158</v>
      </c>
    </row>
    <row r="160" spans="1:8" ht="15" customHeight="1" x14ac:dyDescent="0.25">
      <c r="A160" s="60">
        <v>1777</v>
      </c>
      <c r="B160" s="60">
        <v>106659</v>
      </c>
      <c r="C160" s="43"/>
      <c r="D160" s="84" t="s">
        <v>100</v>
      </c>
      <c r="E160" s="58">
        <v>37825</v>
      </c>
      <c r="F160" s="59" t="s">
        <v>67</v>
      </c>
      <c r="G160" s="43"/>
      <c r="H160" s="70" t="s">
        <v>158</v>
      </c>
    </row>
    <row r="161" spans="1:8" ht="15" customHeight="1" x14ac:dyDescent="0.25">
      <c r="A161" s="60">
        <v>1758</v>
      </c>
      <c r="B161" s="60">
        <v>106308</v>
      </c>
      <c r="C161" s="43"/>
      <c r="D161" s="105" t="s">
        <v>213</v>
      </c>
      <c r="E161" s="58">
        <v>38097</v>
      </c>
      <c r="F161" s="59" t="s">
        <v>67</v>
      </c>
      <c r="G161" s="43"/>
      <c r="H161" s="70" t="s">
        <v>158</v>
      </c>
    </row>
    <row r="162" spans="1:8" ht="15" customHeight="1" x14ac:dyDescent="0.25">
      <c r="A162" s="91"/>
      <c r="B162" s="91"/>
      <c r="C162" s="89"/>
      <c r="D162" s="88"/>
      <c r="E162" s="87"/>
      <c r="F162" s="91"/>
      <c r="G162" s="89"/>
      <c r="H162" s="85"/>
    </row>
    <row r="163" spans="1:8" ht="15" customHeight="1" x14ac:dyDescent="0.25">
      <c r="A163" s="60">
        <v>5390</v>
      </c>
      <c r="B163" s="60"/>
      <c r="C163" s="43"/>
      <c r="D163" s="83" t="s">
        <v>101</v>
      </c>
      <c r="E163" s="58">
        <v>39064</v>
      </c>
      <c r="F163" s="60" t="s">
        <v>60</v>
      </c>
      <c r="G163" s="43"/>
      <c r="H163" s="70" t="s">
        <v>159</v>
      </c>
    </row>
    <row r="164" spans="1:8" ht="15" customHeight="1" x14ac:dyDescent="0.25">
      <c r="A164" s="60">
        <v>1321</v>
      </c>
      <c r="B164" s="60">
        <v>105373</v>
      </c>
      <c r="C164" s="43"/>
      <c r="D164" s="83" t="s">
        <v>102</v>
      </c>
      <c r="E164" s="58">
        <v>38414</v>
      </c>
      <c r="F164" s="60" t="s">
        <v>67</v>
      </c>
      <c r="G164" s="43"/>
      <c r="H164" s="70" t="s">
        <v>159</v>
      </c>
    </row>
    <row r="165" spans="1:8" ht="15.75" x14ac:dyDescent="0.25">
      <c r="A165" s="60">
        <v>474</v>
      </c>
      <c r="B165" s="60">
        <v>105053</v>
      </c>
      <c r="C165" s="43"/>
      <c r="D165" s="106" t="s">
        <v>214</v>
      </c>
      <c r="E165" s="58">
        <v>38596</v>
      </c>
      <c r="F165" s="60" t="s">
        <v>67</v>
      </c>
      <c r="G165" s="43"/>
      <c r="H165" s="70" t="s">
        <v>159</v>
      </c>
    </row>
    <row r="166" spans="1:8" ht="15.75" x14ac:dyDescent="0.25">
      <c r="A166" s="91"/>
      <c r="B166" s="91"/>
      <c r="C166" s="89"/>
      <c r="D166" s="88"/>
      <c r="E166" s="87"/>
      <c r="F166" s="91"/>
      <c r="G166" s="89"/>
      <c r="H166" s="85"/>
    </row>
    <row r="167" spans="1:8" ht="15.75" x14ac:dyDescent="0.25">
      <c r="A167" s="60">
        <v>333</v>
      </c>
      <c r="B167" s="60">
        <v>104884</v>
      </c>
      <c r="C167" s="43"/>
      <c r="D167" s="83" t="s">
        <v>103</v>
      </c>
      <c r="E167" s="58">
        <v>38812</v>
      </c>
      <c r="F167" s="60" t="s">
        <v>60</v>
      </c>
      <c r="G167" s="43"/>
      <c r="H167" s="70" t="s">
        <v>160</v>
      </c>
    </row>
    <row r="168" spans="1:8" ht="15.75" x14ac:dyDescent="0.25">
      <c r="A168" s="60">
        <v>428</v>
      </c>
      <c r="B168" s="60">
        <v>105031</v>
      </c>
      <c r="C168" s="43"/>
      <c r="D168" s="83" t="s">
        <v>104</v>
      </c>
      <c r="E168" s="58">
        <v>39003</v>
      </c>
      <c r="F168" s="60" t="s">
        <v>60</v>
      </c>
      <c r="G168" s="43"/>
      <c r="H168" s="70" t="s">
        <v>160</v>
      </c>
    </row>
    <row r="169" spans="1:8" ht="15.75" x14ac:dyDescent="0.25">
      <c r="A169" s="60">
        <v>5362</v>
      </c>
      <c r="B169" s="60"/>
      <c r="C169" s="43"/>
      <c r="D169" s="106" t="s">
        <v>215</v>
      </c>
      <c r="E169" s="58">
        <v>39008</v>
      </c>
      <c r="F169" s="60" t="s">
        <v>67</v>
      </c>
      <c r="G169" s="43"/>
      <c r="H169" s="70" t="s">
        <v>160</v>
      </c>
    </row>
    <row r="170" spans="1:8" ht="15.75" x14ac:dyDescent="0.25">
      <c r="A170" s="91"/>
      <c r="B170" s="91"/>
      <c r="C170" s="89"/>
      <c r="D170" s="88"/>
      <c r="E170" s="87"/>
      <c r="F170" s="91"/>
      <c r="G170" s="89"/>
      <c r="H170" s="85"/>
    </row>
    <row r="171" spans="1:8" ht="15.75" x14ac:dyDescent="0.25">
      <c r="A171" s="60">
        <v>317</v>
      </c>
      <c r="B171" s="60">
        <v>102027</v>
      </c>
      <c r="C171" s="43"/>
      <c r="D171" s="83" t="s">
        <v>105</v>
      </c>
      <c r="E171" s="58">
        <v>38418</v>
      </c>
      <c r="F171" s="60" t="s">
        <v>60</v>
      </c>
      <c r="G171" s="43"/>
      <c r="H171" s="70" t="s">
        <v>161</v>
      </c>
    </row>
    <row r="172" spans="1:8" ht="15.75" x14ac:dyDescent="0.25">
      <c r="A172" s="60">
        <v>330</v>
      </c>
      <c r="B172" s="60">
        <v>104882</v>
      </c>
      <c r="C172" s="43"/>
      <c r="D172" s="106" t="s">
        <v>216</v>
      </c>
      <c r="E172" s="58">
        <v>38929</v>
      </c>
      <c r="F172" s="60" t="s">
        <v>60</v>
      </c>
      <c r="G172" s="43"/>
      <c r="H172" s="70" t="s">
        <v>161</v>
      </c>
    </row>
    <row r="173" spans="1:8" ht="15.75" x14ac:dyDescent="0.25">
      <c r="A173" s="60">
        <v>443</v>
      </c>
      <c r="B173" s="60">
        <v>105033</v>
      </c>
      <c r="C173" s="43"/>
      <c r="D173" s="106" t="s">
        <v>217</v>
      </c>
      <c r="E173" s="58">
        <v>38987</v>
      </c>
      <c r="F173" s="60" t="s">
        <v>67</v>
      </c>
      <c r="G173" s="43"/>
      <c r="H173" s="70" t="s">
        <v>161</v>
      </c>
    </row>
    <row r="174" spans="1:8" ht="15.75" x14ac:dyDescent="0.25">
      <c r="A174" s="91"/>
      <c r="B174" s="91"/>
      <c r="C174" s="89"/>
      <c r="D174" s="88"/>
      <c r="E174" s="87"/>
      <c r="F174" s="91"/>
      <c r="G174" s="89"/>
      <c r="H174" s="85"/>
    </row>
    <row r="175" spans="1:8" ht="15.75" x14ac:dyDescent="0.25">
      <c r="A175" s="60">
        <v>913</v>
      </c>
      <c r="B175" s="60">
        <v>104680</v>
      </c>
      <c r="C175" s="43"/>
      <c r="D175" s="83" t="s">
        <v>106</v>
      </c>
      <c r="E175" s="58">
        <v>38731</v>
      </c>
      <c r="F175" s="60" t="s">
        <v>60</v>
      </c>
      <c r="G175" s="43"/>
      <c r="H175" s="70" t="s">
        <v>162</v>
      </c>
    </row>
    <row r="176" spans="1:8" ht="15.75" x14ac:dyDescent="0.25">
      <c r="A176" s="60">
        <v>688</v>
      </c>
      <c r="B176" s="60">
        <v>106016</v>
      </c>
      <c r="C176" s="43"/>
      <c r="D176" s="83" t="s">
        <v>107</v>
      </c>
      <c r="E176" s="58">
        <v>38842</v>
      </c>
      <c r="F176" s="60" t="s">
        <v>67</v>
      </c>
      <c r="G176" s="43"/>
      <c r="H176" s="70" t="s">
        <v>162</v>
      </c>
    </row>
    <row r="177" spans="1:8" ht="15.75" x14ac:dyDescent="0.25">
      <c r="A177" s="60">
        <v>439</v>
      </c>
      <c r="B177" s="60">
        <v>105032</v>
      </c>
      <c r="C177" s="43"/>
      <c r="D177" s="106" t="s">
        <v>218</v>
      </c>
      <c r="E177" s="58">
        <v>38987</v>
      </c>
      <c r="F177" s="60" t="s">
        <v>67</v>
      </c>
      <c r="G177" s="43"/>
      <c r="H177" s="70" t="s">
        <v>162</v>
      </c>
    </row>
    <row r="178" spans="1:8" ht="15.75" x14ac:dyDescent="0.25">
      <c r="A178" s="91"/>
      <c r="B178" s="91"/>
      <c r="C178" s="89"/>
      <c r="D178" s="88"/>
      <c r="E178" s="87"/>
      <c r="F178" s="91"/>
      <c r="G178" s="89"/>
      <c r="H178" s="85"/>
    </row>
    <row r="179" spans="1:8" ht="15.75" x14ac:dyDescent="0.25">
      <c r="A179" s="20">
        <v>797</v>
      </c>
      <c r="B179" s="20">
        <v>104101</v>
      </c>
      <c r="C179" s="43"/>
      <c r="D179" s="81" t="s">
        <v>119</v>
      </c>
      <c r="E179" s="49">
        <v>38940</v>
      </c>
      <c r="F179" s="20" t="s">
        <v>67</v>
      </c>
      <c r="G179" s="42"/>
      <c r="H179" s="48" t="s">
        <v>137</v>
      </c>
    </row>
    <row r="180" spans="1:8" ht="15.75" x14ac:dyDescent="0.25">
      <c r="A180" s="20">
        <v>5327</v>
      </c>
      <c r="B180" s="20" t="s">
        <v>114</v>
      </c>
      <c r="C180" s="43"/>
      <c r="D180" s="81" t="s">
        <v>120</v>
      </c>
      <c r="E180" s="49">
        <v>37749</v>
      </c>
      <c r="F180" s="20" t="s">
        <v>67</v>
      </c>
      <c r="G180" s="42"/>
      <c r="H180" s="48" t="s">
        <v>137</v>
      </c>
    </row>
    <row r="181" spans="1:8" ht="15.75" x14ac:dyDescent="0.25">
      <c r="A181" s="20">
        <v>5328</v>
      </c>
      <c r="B181" s="20" t="s">
        <v>114</v>
      </c>
      <c r="C181" s="43"/>
      <c r="D181" s="81" t="s">
        <v>219</v>
      </c>
      <c r="E181" s="49">
        <v>37885</v>
      </c>
      <c r="F181" s="20" t="s">
        <v>60</v>
      </c>
      <c r="G181" s="42"/>
      <c r="H181" s="48" t="s">
        <v>137</v>
      </c>
    </row>
    <row r="182" spans="1:8" ht="15.75" x14ac:dyDescent="0.25">
      <c r="A182" s="91"/>
      <c r="B182" s="91"/>
      <c r="C182" s="89"/>
      <c r="D182" s="88"/>
      <c r="E182" s="87"/>
      <c r="F182" s="91"/>
      <c r="G182" s="89"/>
      <c r="H182" s="85"/>
    </row>
    <row r="183" spans="1:8" ht="15.75" x14ac:dyDescent="0.25">
      <c r="A183" s="20">
        <v>799</v>
      </c>
      <c r="B183" s="20">
        <v>102291</v>
      </c>
      <c r="C183" s="43"/>
      <c r="D183" s="102" t="s">
        <v>220</v>
      </c>
      <c r="E183" s="64">
        <v>39398</v>
      </c>
      <c r="F183" s="20" t="s">
        <v>60</v>
      </c>
      <c r="G183" s="54"/>
      <c r="H183" s="71" t="s">
        <v>163</v>
      </c>
    </row>
    <row r="184" spans="1:8" ht="15.75" x14ac:dyDescent="0.25">
      <c r="A184" s="20">
        <v>893</v>
      </c>
      <c r="B184" s="20">
        <v>103073</v>
      </c>
      <c r="C184" s="43"/>
      <c r="D184" s="102" t="s">
        <v>221</v>
      </c>
      <c r="E184" s="64">
        <v>38918</v>
      </c>
      <c r="F184" s="20" t="s">
        <v>60</v>
      </c>
      <c r="G184" s="50"/>
      <c r="H184" s="71" t="s">
        <v>163</v>
      </c>
    </row>
    <row r="185" spans="1:8" ht="15.75" x14ac:dyDescent="0.25">
      <c r="A185" s="20">
        <v>753</v>
      </c>
      <c r="B185" s="20">
        <v>103027</v>
      </c>
      <c r="C185" s="43"/>
      <c r="D185" s="102" t="s">
        <v>222</v>
      </c>
      <c r="E185" s="64">
        <v>38923</v>
      </c>
      <c r="F185" s="20" t="s">
        <v>122</v>
      </c>
      <c r="G185" s="50"/>
      <c r="H185" s="71" t="s">
        <v>163</v>
      </c>
    </row>
    <row r="186" spans="1:8" ht="15.75" x14ac:dyDescent="0.25">
      <c r="A186" s="91"/>
      <c r="B186" s="91"/>
      <c r="C186" s="89"/>
      <c r="D186" s="88"/>
      <c r="E186" s="87"/>
      <c r="F186" s="91"/>
      <c r="G186" s="89"/>
      <c r="H186" s="85"/>
    </row>
    <row r="187" spans="1:8" x14ac:dyDescent="0.25">
      <c r="A187" s="20">
        <v>967</v>
      </c>
      <c r="B187" s="20">
        <v>103090</v>
      </c>
      <c r="C187" s="50"/>
      <c r="D187" s="102" t="s">
        <v>223</v>
      </c>
      <c r="E187" s="64">
        <v>38684</v>
      </c>
      <c r="F187" s="20" t="s">
        <v>60</v>
      </c>
      <c r="G187" s="50"/>
      <c r="H187" s="71" t="s">
        <v>164</v>
      </c>
    </row>
    <row r="188" spans="1:8" x14ac:dyDescent="0.25">
      <c r="A188" s="20">
        <v>129</v>
      </c>
      <c r="B188" s="20">
        <v>102210</v>
      </c>
      <c r="C188" s="50"/>
      <c r="D188" s="102" t="s">
        <v>224</v>
      </c>
      <c r="E188" s="64">
        <v>38418</v>
      </c>
      <c r="F188" s="20" t="s">
        <v>60</v>
      </c>
      <c r="G188" s="50"/>
      <c r="H188" s="71" t="s">
        <v>164</v>
      </c>
    </row>
    <row r="189" spans="1:8" x14ac:dyDescent="0.25">
      <c r="A189" s="20">
        <v>278</v>
      </c>
      <c r="B189" s="20">
        <v>106758</v>
      </c>
      <c r="C189" s="50"/>
      <c r="D189" s="109" t="s">
        <v>225</v>
      </c>
      <c r="E189" s="67">
        <v>38881</v>
      </c>
      <c r="F189" s="20" t="s">
        <v>60</v>
      </c>
      <c r="G189" s="50"/>
      <c r="H189" s="71" t="s">
        <v>164</v>
      </c>
    </row>
    <row r="190" spans="1:8" ht="15.75" x14ac:dyDescent="0.25">
      <c r="A190" s="91"/>
      <c r="B190" s="91"/>
      <c r="C190" s="89"/>
      <c r="D190" s="88"/>
      <c r="E190" s="87"/>
      <c r="F190" s="91"/>
      <c r="G190" s="89"/>
      <c r="H190" s="85"/>
    </row>
    <row r="191" spans="1:8" x14ac:dyDescent="0.25">
      <c r="A191" s="20">
        <v>630</v>
      </c>
      <c r="B191" s="20">
        <v>100784</v>
      </c>
      <c r="C191" s="50"/>
      <c r="D191" s="102" t="s">
        <v>226</v>
      </c>
      <c r="E191" s="64">
        <v>38530</v>
      </c>
      <c r="F191" s="20" t="s">
        <v>67</v>
      </c>
      <c r="G191" s="50"/>
      <c r="H191" s="71" t="s">
        <v>165</v>
      </c>
    </row>
    <row r="192" spans="1:8" x14ac:dyDescent="0.25">
      <c r="A192" s="20">
        <v>233</v>
      </c>
      <c r="B192" s="20">
        <v>102225</v>
      </c>
      <c r="C192" s="50"/>
      <c r="D192" s="102" t="s">
        <v>227</v>
      </c>
      <c r="E192" s="65">
        <v>38408</v>
      </c>
      <c r="F192" s="20" t="s">
        <v>67</v>
      </c>
      <c r="G192" s="50"/>
      <c r="H192" s="71" t="s">
        <v>165</v>
      </c>
    </row>
    <row r="193" spans="1:8" x14ac:dyDescent="0.25">
      <c r="A193" s="20">
        <v>716</v>
      </c>
      <c r="B193" s="20">
        <v>102969</v>
      </c>
      <c r="C193" s="50"/>
      <c r="D193" s="102" t="s">
        <v>228</v>
      </c>
      <c r="E193" s="64">
        <v>38736</v>
      </c>
      <c r="F193" s="20" t="s">
        <v>67</v>
      </c>
      <c r="G193" s="50"/>
      <c r="H193" s="71" t="s">
        <v>165</v>
      </c>
    </row>
    <row r="194" spans="1:8" ht="15.75" x14ac:dyDescent="0.25">
      <c r="A194" s="91"/>
      <c r="B194" s="91"/>
      <c r="C194" s="89"/>
      <c r="D194" s="88"/>
      <c r="E194" s="87"/>
      <c r="F194" s="91"/>
      <c r="G194" s="89"/>
      <c r="H194" s="85"/>
    </row>
    <row r="195" spans="1:8" x14ac:dyDescent="0.25">
      <c r="A195" s="20">
        <v>1388</v>
      </c>
      <c r="B195" s="20">
        <v>106328</v>
      </c>
      <c r="C195" s="50"/>
      <c r="D195" s="102" t="s">
        <v>229</v>
      </c>
      <c r="E195" s="64">
        <v>38881</v>
      </c>
      <c r="F195" s="20" t="s">
        <v>67</v>
      </c>
      <c r="G195" s="50"/>
      <c r="H195" s="71" t="s">
        <v>166</v>
      </c>
    </row>
    <row r="196" spans="1:8" x14ac:dyDescent="0.25">
      <c r="A196" s="20">
        <v>1047</v>
      </c>
      <c r="B196" s="20">
        <v>105677</v>
      </c>
      <c r="C196" s="50"/>
      <c r="D196" s="102" t="s">
        <v>133</v>
      </c>
      <c r="E196" s="64">
        <v>38446</v>
      </c>
      <c r="F196" s="20" t="s">
        <v>67</v>
      </c>
      <c r="G196" s="50"/>
      <c r="H196" s="71" t="s">
        <v>166</v>
      </c>
    </row>
    <row r="197" spans="1:8" x14ac:dyDescent="0.25">
      <c r="A197" s="20">
        <v>438</v>
      </c>
      <c r="B197" s="20">
        <v>103803</v>
      </c>
      <c r="C197" s="50"/>
      <c r="D197" s="102" t="s">
        <v>230</v>
      </c>
      <c r="E197" s="64">
        <v>38774</v>
      </c>
      <c r="F197" s="20" t="s">
        <v>67</v>
      </c>
      <c r="G197" s="50"/>
      <c r="H197" s="71" t="s">
        <v>166</v>
      </c>
    </row>
    <row r="198" spans="1:8" ht="15.75" x14ac:dyDescent="0.25">
      <c r="A198" s="91"/>
      <c r="B198" s="91"/>
      <c r="C198" s="89"/>
      <c r="D198" s="88"/>
      <c r="E198" s="87"/>
      <c r="F198" s="91"/>
      <c r="G198" s="89"/>
      <c r="H198" s="85"/>
    </row>
    <row r="199" spans="1:8" x14ac:dyDescent="0.25">
      <c r="A199" s="20">
        <v>1779</v>
      </c>
      <c r="B199" s="20">
        <v>100762</v>
      </c>
      <c r="C199" s="50"/>
      <c r="D199" s="102" t="s">
        <v>231</v>
      </c>
      <c r="E199" s="64">
        <v>38229</v>
      </c>
      <c r="F199" s="20" t="s">
        <v>67</v>
      </c>
      <c r="G199" s="50"/>
      <c r="H199" s="71" t="s">
        <v>167</v>
      </c>
    </row>
    <row r="200" spans="1:8" x14ac:dyDescent="0.25">
      <c r="A200" s="20">
        <v>1772</v>
      </c>
      <c r="B200" s="20">
        <v>102619</v>
      </c>
      <c r="C200" s="50"/>
      <c r="D200" s="102" t="s">
        <v>134</v>
      </c>
      <c r="E200" s="64">
        <v>38264</v>
      </c>
      <c r="F200" s="20" t="s">
        <v>67</v>
      </c>
      <c r="G200" s="50"/>
      <c r="H200" s="71" t="s">
        <v>167</v>
      </c>
    </row>
    <row r="201" spans="1:8" x14ac:dyDescent="0.25">
      <c r="A201" s="20">
        <v>1778</v>
      </c>
      <c r="B201" s="20">
        <v>105354</v>
      </c>
      <c r="C201" s="50"/>
      <c r="D201" s="102" t="s">
        <v>232</v>
      </c>
      <c r="E201" s="64">
        <v>38316</v>
      </c>
      <c r="F201" s="20" t="s">
        <v>67</v>
      </c>
      <c r="G201" s="50"/>
      <c r="H201" s="71" t="s">
        <v>167</v>
      </c>
    </row>
    <row r="202" spans="1:8" ht="15.75" x14ac:dyDescent="0.25">
      <c r="A202" s="91"/>
      <c r="B202" s="91"/>
      <c r="C202" s="89"/>
      <c r="D202" s="88"/>
      <c r="E202" s="87"/>
      <c r="F202" s="91"/>
      <c r="G202" s="89"/>
      <c r="H202" s="85"/>
    </row>
    <row r="203" spans="1:8" x14ac:dyDescent="0.25">
      <c r="A203" s="143">
        <v>1046</v>
      </c>
      <c r="B203" s="143">
        <v>105735</v>
      </c>
      <c r="C203" s="144"/>
      <c r="D203" s="145" t="s">
        <v>135</v>
      </c>
      <c r="E203" s="146">
        <v>39046</v>
      </c>
      <c r="F203" s="143" t="s">
        <v>67</v>
      </c>
      <c r="G203" s="144"/>
      <c r="H203" s="147" t="s">
        <v>168</v>
      </c>
    </row>
    <row r="204" spans="1:8" x14ac:dyDescent="0.25">
      <c r="A204" s="148"/>
      <c r="B204" s="148"/>
      <c r="C204" s="148"/>
      <c r="D204" s="149"/>
      <c r="E204" s="148"/>
      <c r="F204" s="148"/>
      <c r="G204" s="148"/>
      <c r="H204" s="150"/>
    </row>
    <row r="205" spans="1:8" x14ac:dyDescent="0.25">
      <c r="A205" s="148"/>
      <c r="B205" s="148"/>
      <c r="C205" s="148"/>
      <c r="D205" s="149"/>
      <c r="E205" s="148"/>
      <c r="F205" s="148"/>
      <c r="G205" s="148"/>
      <c r="H205" s="150"/>
    </row>
    <row r="206" spans="1:8" ht="15.75" x14ac:dyDescent="0.25">
      <c r="A206" s="91"/>
      <c r="B206" s="91"/>
      <c r="C206" s="89"/>
      <c r="D206" s="88"/>
      <c r="E206" s="87"/>
      <c r="F206" s="91"/>
      <c r="G206" s="89"/>
      <c r="H206" s="85"/>
    </row>
    <row r="207" spans="1:8" x14ac:dyDescent="0.25">
      <c r="A207" s="112">
        <v>177</v>
      </c>
      <c r="B207" s="112">
        <v>100447</v>
      </c>
      <c r="C207" s="112"/>
      <c r="D207" s="113" t="s">
        <v>245</v>
      </c>
      <c r="E207" s="114">
        <v>38348</v>
      </c>
      <c r="F207" s="115" t="s">
        <v>67</v>
      </c>
      <c r="H207" s="116" t="s">
        <v>246</v>
      </c>
    </row>
    <row r="208" spans="1:8" x14ac:dyDescent="0.25">
      <c r="A208" s="112">
        <v>112</v>
      </c>
      <c r="B208" s="112">
        <v>103260</v>
      </c>
      <c r="C208" s="112"/>
      <c r="D208" s="113" t="s">
        <v>247</v>
      </c>
      <c r="E208" s="114">
        <v>38779</v>
      </c>
      <c r="F208" s="115" t="s">
        <v>67</v>
      </c>
      <c r="H208" s="116" t="s">
        <v>246</v>
      </c>
    </row>
    <row r="209" spans="1:8" x14ac:dyDescent="0.25">
      <c r="A209" s="112">
        <v>113</v>
      </c>
      <c r="B209" s="112">
        <v>103261</v>
      </c>
      <c r="C209" s="112"/>
      <c r="D209" s="113" t="s">
        <v>251</v>
      </c>
      <c r="E209" s="114">
        <v>38826</v>
      </c>
      <c r="F209" s="115" t="s">
        <v>67</v>
      </c>
      <c r="H209" s="116" t="s">
        <v>246</v>
      </c>
    </row>
    <row r="210" spans="1:8" x14ac:dyDescent="0.25">
      <c r="A210" s="117"/>
      <c r="B210" s="117"/>
      <c r="C210" s="118"/>
      <c r="D210" s="119"/>
      <c r="E210" s="120"/>
      <c r="F210" s="117"/>
      <c r="G210" s="118"/>
      <c r="H210" s="121"/>
    </row>
    <row r="211" spans="1:8" x14ac:dyDescent="0.25">
      <c r="A211" s="112">
        <v>449</v>
      </c>
      <c r="B211" s="112">
        <v>105036</v>
      </c>
      <c r="C211" s="112"/>
      <c r="D211" s="113" t="s">
        <v>248</v>
      </c>
      <c r="E211" s="114">
        <v>38848</v>
      </c>
      <c r="F211" s="115" t="s">
        <v>67</v>
      </c>
      <c r="H211" s="116" t="s">
        <v>249</v>
      </c>
    </row>
    <row r="212" spans="1:8" x14ac:dyDescent="0.25">
      <c r="A212" s="112">
        <v>1034</v>
      </c>
      <c r="B212" s="112">
        <v>105702</v>
      </c>
      <c r="C212" s="112"/>
      <c r="D212" s="113" t="s">
        <v>250</v>
      </c>
      <c r="E212" s="114">
        <v>38529</v>
      </c>
      <c r="F212" s="115" t="s">
        <v>67</v>
      </c>
      <c r="H212" s="116" t="s">
        <v>249</v>
      </c>
    </row>
    <row r="213" spans="1:8" x14ac:dyDescent="0.25">
      <c r="A213" s="112">
        <v>449</v>
      </c>
      <c r="B213" s="112">
        <v>105036</v>
      </c>
      <c r="C213" s="112"/>
      <c r="D213" s="113" t="s">
        <v>252</v>
      </c>
      <c r="E213" s="114">
        <v>38848</v>
      </c>
      <c r="F213" s="115" t="s">
        <v>67</v>
      </c>
      <c r="H213" s="116" t="s">
        <v>249</v>
      </c>
    </row>
    <row r="214" spans="1:8" ht="15.75" x14ac:dyDescent="0.25">
      <c r="A214" s="91"/>
      <c r="B214" s="91"/>
      <c r="C214" s="89"/>
      <c r="D214" s="88"/>
      <c r="E214" s="87"/>
      <c r="F214" s="91"/>
      <c r="G214" s="89"/>
      <c r="H214" s="85"/>
    </row>
  </sheetData>
  <sortState ref="A2:I123">
    <sortCondition descending="1" ref="E2:E123"/>
  </sortState>
  <printOptions horizontalCentered="1"/>
  <pageMargins left="0.35433070866141736" right="0.15748031496062992" top="0.35433070866141736" bottom="0.15748031496062992" header="0.51181102362204722" footer="0.51181102362204722"/>
  <pageSetup paperSize="9" scale="67" firstPageNumber="0" fitToHeight="0" orientation="portrait" horizontalDpi="4294967293" verticalDpi="4294967293" r:id="rId1"/>
  <rowBreaks count="2" manualBreakCount="2">
    <brk id="81" max="7" man="1"/>
    <brk id="140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olha2"/>
  <dimension ref="A1:P214"/>
  <sheetViews>
    <sheetView view="pageBreakPreview" topLeftCell="A209" zoomScaleNormal="100" zoomScaleSheetLayoutView="100" workbookViewId="0">
      <selection activeCell="A9" sqref="A9"/>
    </sheetView>
  </sheetViews>
  <sheetFormatPr defaultColWidth="9.140625" defaultRowHeight="15" x14ac:dyDescent="0.25"/>
  <cols>
    <col min="1" max="1" width="7.42578125" style="94" customWidth="1"/>
    <col min="2" max="2" width="7.85546875" style="94" bestFit="1" customWidth="1"/>
    <col min="3" max="3" width="3.5703125" style="94" customWidth="1"/>
    <col min="4" max="4" width="47.7109375" style="92" customWidth="1"/>
    <col min="5" max="5" width="11.85546875" style="94" bestFit="1" customWidth="1"/>
    <col min="6" max="6" width="8.140625" style="94" bestFit="1" customWidth="1"/>
    <col min="7" max="7" width="2.42578125" style="94" customWidth="1"/>
    <col min="8" max="8" width="37.140625" style="23" customWidth="1"/>
    <col min="9" max="9" width="9.42578125" style="92" customWidth="1"/>
    <col min="10" max="16384" width="9.140625" style="92"/>
  </cols>
  <sheetData>
    <row r="1" spans="1:9" ht="15.75" x14ac:dyDescent="0.25">
      <c r="A1" s="72" t="s">
        <v>71</v>
      </c>
      <c r="B1" s="25"/>
      <c r="C1" s="26"/>
      <c r="D1" s="26"/>
      <c r="E1" s="38"/>
      <c r="F1" s="38"/>
      <c r="G1" s="24"/>
      <c r="H1" s="29"/>
    </row>
    <row r="2" spans="1:9" ht="15.75" x14ac:dyDescent="0.25">
      <c r="A2" s="72" t="s">
        <v>72</v>
      </c>
      <c r="B2" s="25"/>
      <c r="C2" s="26"/>
      <c r="D2" s="26"/>
      <c r="E2" s="38"/>
      <c r="F2" s="38"/>
      <c r="G2" s="24"/>
      <c r="H2" s="69"/>
    </row>
    <row r="4" spans="1:9" ht="18" customHeight="1" x14ac:dyDescent="0.25">
      <c r="A4" s="27"/>
      <c r="B4" s="30"/>
      <c r="C4" s="30"/>
      <c r="D4" s="82" t="s">
        <v>257</v>
      </c>
      <c r="E4" s="30"/>
      <c r="F4" s="30"/>
      <c r="G4" s="30"/>
      <c r="H4" s="108"/>
    </row>
    <row r="5" spans="1:9" ht="18.75" x14ac:dyDescent="0.25">
      <c r="A5" s="61" t="s">
        <v>73</v>
      </c>
      <c r="B5" s="61"/>
      <c r="C5" s="61"/>
      <c r="D5" s="61"/>
      <c r="E5" s="21"/>
      <c r="F5" s="21"/>
    </row>
    <row r="6" spans="1:9" ht="16.5" thickBot="1" x14ac:dyDescent="0.3">
      <c r="A6" s="39" t="s">
        <v>0</v>
      </c>
      <c r="B6" s="39" t="s">
        <v>1</v>
      </c>
      <c r="C6" s="40"/>
      <c r="D6" s="76" t="s">
        <v>3</v>
      </c>
      <c r="E6" s="39" t="s">
        <v>4</v>
      </c>
      <c r="F6" s="39" t="s">
        <v>5</v>
      </c>
      <c r="G6" s="40"/>
      <c r="H6" s="135" t="s">
        <v>61</v>
      </c>
    </row>
    <row r="7" spans="1:9" ht="15" customHeight="1" x14ac:dyDescent="0.25">
      <c r="A7" s="20">
        <v>1317</v>
      </c>
      <c r="B7" s="20">
        <v>105366</v>
      </c>
      <c r="C7" s="43"/>
      <c r="D7" s="81" t="s">
        <v>80</v>
      </c>
      <c r="E7" s="49">
        <v>40733</v>
      </c>
      <c r="F7" s="20" t="s">
        <v>60</v>
      </c>
      <c r="G7" s="43"/>
      <c r="H7" s="124" t="s">
        <v>85</v>
      </c>
      <c r="I7" s="161" t="s">
        <v>258</v>
      </c>
    </row>
    <row r="8" spans="1:9" ht="15" customHeight="1" x14ac:dyDescent="0.25">
      <c r="A8" s="20">
        <v>288</v>
      </c>
      <c r="B8" s="20">
        <v>106764</v>
      </c>
      <c r="C8" s="43"/>
      <c r="D8" s="81" t="s">
        <v>81</v>
      </c>
      <c r="E8" s="49">
        <v>41315</v>
      </c>
      <c r="F8" s="20" t="s">
        <v>60</v>
      </c>
      <c r="G8" s="43"/>
      <c r="H8" s="124" t="s">
        <v>85</v>
      </c>
      <c r="I8" s="162"/>
    </row>
    <row r="9" spans="1:9" ht="15" customHeight="1" x14ac:dyDescent="0.25">
      <c r="A9" s="20">
        <v>5339</v>
      </c>
      <c r="B9" s="20">
        <v>222222</v>
      </c>
      <c r="C9" s="43"/>
      <c r="D9" s="81" t="s">
        <v>177</v>
      </c>
      <c r="E9" s="49">
        <v>41566</v>
      </c>
      <c r="F9" s="20" t="s">
        <v>60</v>
      </c>
      <c r="G9" s="43"/>
      <c r="H9" s="124" t="s">
        <v>85</v>
      </c>
      <c r="I9" s="162"/>
    </row>
    <row r="10" spans="1:9" ht="15" customHeight="1" x14ac:dyDescent="0.25">
      <c r="A10" s="91"/>
      <c r="B10" s="91"/>
      <c r="C10" s="89"/>
      <c r="D10" s="88"/>
      <c r="E10" s="87"/>
      <c r="F10" s="91"/>
      <c r="G10" s="89"/>
      <c r="H10" s="125"/>
      <c r="I10" s="162"/>
    </row>
    <row r="11" spans="1:9" ht="15.75" customHeight="1" x14ac:dyDescent="0.25">
      <c r="A11" s="20">
        <v>1159</v>
      </c>
      <c r="B11" s="20">
        <v>105995</v>
      </c>
      <c r="C11" s="43"/>
      <c r="D11" s="81" t="s">
        <v>112</v>
      </c>
      <c r="E11" s="49">
        <v>40574</v>
      </c>
      <c r="F11" s="20" t="s">
        <v>67</v>
      </c>
      <c r="G11" s="43"/>
      <c r="H11" s="126" t="s">
        <v>137</v>
      </c>
      <c r="I11" s="162"/>
    </row>
    <row r="12" spans="1:9" ht="15.75" customHeight="1" x14ac:dyDescent="0.25">
      <c r="A12" s="20">
        <v>1426</v>
      </c>
      <c r="B12" s="20">
        <v>106527</v>
      </c>
      <c r="C12" s="43"/>
      <c r="D12" s="81" t="s">
        <v>113</v>
      </c>
      <c r="E12" s="49">
        <v>40407</v>
      </c>
      <c r="F12" s="20" t="s">
        <v>67</v>
      </c>
      <c r="G12" s="43"/>
      <c r="H12" s="126" t="s">
        <v>137</v>
      </c>
      <c r="I12" s="162"/>
    </row>
    <row r="13" spans="1:9" ht="15.75" customHeight="1" x14ac:dyDescent="0.25">
      <c r="A13" s="20"/>
      <c r="B13" s="20" t="s">
        <v>114</v>
      </c>
      <c r="C13" s="43"/>
      <c r="D13" s="81" t="s">
        <v>179</v>
      </c>
      <c r="E13" s="49">
        <v>41078</v>
      </c>
      <c r="F13" s="20" t="s">
        <v>67</v>
      </c>
      <c r="G13" s="43"/>
      <c r="H13" s="126" t="s">
        <v>137</v>
      </c>
      <c r="I13" s="162"/>
    </row>
    <row r="14" spans="1:9" ht="15" customHeight="1" x14ac:dyDescent="0.25">
      <c r="A14" s="91"/>
      <c r="B14" s="91"/>
      <c r="C14" s="89"/>
      <c r="D14" s="88"/>
      <c r="E14" s="87"/>
      <c r="F14" s="91"/>
      <c r="G14" s="89"/>
      <c r="H14" s="125"/>
      <c r="I14" s="162"/>
    </row>
    <row r="15" spans="1:9" ht="15" customHeight="1" x14ac:dyDescent="0.25">
      <c r="A15" s="20">
        <v>720</v>
      </c>
      <c r="B15" s="20">
        <v>107032</v>
      </c>
      <c r="C15" s="43"/>
      <c r="D15" s="86" t="s">
        <v>169</v>
      </c>
      <c r="E15" s="74">
        <v>40843</v>
      </c>
      <c r="F15" s="75" t="s">
        <v>67</v>
      </c>
      <c r="G15" s="45"/>
      <c r="H15" s="127" t="s">
        <v>176</v>
      </c>
      <c r="I15" s="162"/>
    </row>
    <row r="16" spans="1:9" ht="15" customHeight="1" x14ac:dyDescent="0.25">
      <c r="A16" s="20"/>
      <c r="B16" s="20"/>
      <c r="C16" s="43"/>
      <c r="D16" s="81" t="s">
        <v>170</v>
      </c>
      <c r="E16" s="49">
        <v>41437</v>
      </c>
      <c r="F16" s="20" t="s">
        <v>67</v>
      </c>
      <c r="G16" s="45"/>
      <c r="H16" s="127" t="s">
        <v>176</v>
      </c>
      <c r="I16" s="162"/>
    </row>
    <row r="17" spans="1:9" ht="15" customHeight="1" x14ac:dyDescent="0.25">
      <c r="A17" s="20">
        <v>524</v>
      </c>
      <c r="B17" s="20">
        <v>106875</v>
      </c>
      <c r="C17" s="43"/>
      <c r="D17" s="81" t="s">
        <v>188</v>
      </c>
      <c r="E17" s="49">
        <v>41206</v>
      </c>
      <c r="F17" s="20" t="s">
        <v>60</v>
      </c>
      <c r="G17" s="45"/>
      <c r="H17" s="127" t="s">
        <v>176</v>
      </c>
      <c r="I17" s="162"/>
    </row>
    <row r="18" spans="1:9" ht="15" customHeight="1" x14ac:dyDescent="0.25">
      <c r="A18" s="91"/>
      <c r="B18" s="91"/>
      <c r="C18" s="89"/>
      <c r="D18" s="88"/>
      <c r="E18" s="87"/>
      <c r="F18" s="91"/>
      <c r="G18" s="89"/>
      <c r="H18" s="125"/>
      <c r="I18" s="162"/>
    </row>
    <row r="19" spans="1:9" ht="15" customHeight="1" x14ac:dyDescent="0.25">
      <c r="A19" s="20">
        <v>527</v>
      </c>
      <c r="B19" s="20">
        <v>106876</v>
      </c>
      <c r="C19" s="43"/>
      <c r="D19" s="81" t="s">
        <v>171</v>
      </c>
      <c r="E19" s="49">
        <v>40284</v>
      </c>
      <c r="F19" s="20" t="s">
        <v>60</v>
      </c>
      <c r="G19" s="45"/>
      <c r="H19" s="127" t="s">
        <v>176</v>
      </c>
      <c r="I19" s="162"/>
    </row>
    <row r="20" spans="1:9" ht="15" customHeight="1" x14ac:dyDescent="0.25">
      <c r="A20" s="20">
        <v>724</v>
      </c>
      <c r="B20" s="20">
        <v>107035</v>
      </c>
      <c r="C20" s="43"/>
      <c r="D20" s="86" t="s">
        <v>172</v>
      </c>
      <c r="E20" s="74">
        <v>40236</v>
      </c>
      <c r="F20" s="75" t="s">
        <v>60</v>
      </c>
      <c r="G20" s="45"/>
      <c r="H20" s="127" t="s">
        <v>176</v>
      </c>
      <c r="I20" s="162"/>
    </row>
    <row r="21" spans="1:9" ht="15" customHeight="1" x14ac:dyDescent="0.25">
      <c r="A21" s="20"/>
      <c r="B21" s="20"/>
      <c r="C21" s="43"/>
      <c r="D21" s="81" t="s">
        <v>189</v>
      </c>
      <c r="E21" s="49">
        <v>40416</v>
      </c>
      <c r="F21" s="20" t="s">
        <v>60</v>
      </c>
      <c r="G21" s="45"/>
      <c r="H21" s="127" t="s">
        <v>176</v>
      </c>
      <c r="I21" s="162"/>
    </row>
    <row r="22" spans="1:9" ht="15" customHeight="1" x14ac:dyDescent="0.25">
      <c r="A22" s="91"/>
      <c r="B22" s="91"/>
      <c r="C22" s="89"/>
      <c r="D22" s="88"/>
      <c r="E22" s="87"/>
      <c r="F22" s="91"/>
      <c r="G22" s="89"/>
      <c r="H22" s="125"/>
      <c r="I22" s="162"/>
    </row>
    <row r="23" spans="1:9" ht="15" customHeight="1" x14ac:dyDescent="0.25">
      <c r="A23" s="20">
        <v>936</v>
      </c>
      <c r="B23" s="20">
        <v>104691</v>
      </c>
      <c r="C23" s="43"/>
      <c r="D23" s="102" t="s">
        <v>136</v>
      </c>
      <c r="E23" s="64">
        <v>40014</v>
      </c>
      <c r="F23" s="20" t="s">
        <v>60</v>
      </c>
      <c r="G23" s="45"/>
      <c r="H23" s="129" t="s">
        <v>138</v>
      </c>
      <c r="I23" s="162"/>
    </row>
    <row r="24" spans="1:9" ht="15" customHeight="1" x14ac:dyDescent="0.25">
      <c r="A24" s="20">
        <v>760</v>
      </c>
      <c r="B24" s="20">
        <v>105187</v>
      </c>
      <c r="C24" s="43"/>
      <c r="D24" s="78" t="s">
        <v>123</v>
      </c>
      <c r="E24" s="65">
        <v>40654</v>
      </c>
      <c r="F24" s="20" t="s">
        <v>60</v>
      </c>
      <c r="G24" s="45"/>
      <c r="H24" s="129" t="s">
        <v>138</v>
      </c>
      <c r="I24" s="162"/>
    </row>
    <row r="25" spans="1:9" ht="15" customHeight="1" x14ac:dyDescent="0.25">
      <c r="A25" s="20">
        <v>251</v>
      </c>
      <c r="B25" s="20">
        <v>104200</v>
      </c>
      <c r="C25" s="43"/>
      <c r="D25" s="102" t="s">
        <v>181</v>
      </c>
      <c r="E25" s="64">
        <v>40444</v>
      </c>
      <c r="F25" s="20" t="s">
        <v>60</v>
      </c>
      <c r="G25" s="45"/>
      <c r="H25" s="129" t="s">
        <v>138</v>
      </c>
      <c r="I25" s="162"/>
    </row>
    <row r="26" spans="1:9" ht="15" customHeight="1" x14ac:dyDescent="0.25">
      <c r="A26" s="91"/>
      <c r="B26" s="91"/>
      <c r="C26" s="89"/>
      <c r="D26" s="88"/>
      <c r="E26" s="87"/>
      <c r="F26" s="91"/>
      <c r="G26" s="89"/>
      <c r="H26" s="125"/>
      <c r="I26" s="162"/>
    </row>
    <row r="27" spans="1:9" ht="15" customHeight="1" x14ac:dyDescent="0.25">
      <c r="A27" s="20">
        <v>940</v>
      </c>
      <c r="B27" s="20">
        <v>104692</v>
      </c>
      <c r="C27" s="43"/>
      <c r="D27" s="102" t="s">
        <v>124</v>
      </c>
      <c r="E27" s="64">
        <v>39954</v>
      </c>
      <c r="F27" s="20" t="s">
        <v>60</v>
      </c>
      <c r="G27" s="45"/>
      <c r="H27" s="129" t="s">
        <v>139</v>
      </c>
      <c r="I27" s="162"/>
    </row>
    <row r="28" spans="1:9" ht="15" customHeight="1" x14ac:dyDescent="0.25">
      <c r="A28" s="20">
        <v>313</v>
      </c>
      <c r="B28" s="20">
        <v>104488</v>
      </c>
      <c r="C28" s="43"/>
      <c r="D28" s="102" t="s">
        <v>125</v>
      </c>
      <c r="E28" s="64">
        <v>40749</v>
      </c>
      <c r="F28" s="20" t="s">
        <v>60</v>
      </c>
      <c r="G28" s="45"/>
      <c r="H28" s="129" t="s">
        <v>139</v>
      </c>
      <c r="I28" s="162"/>
    </row>
    <row r="29" spans="1:9" ht="15" customHeight="1" x14ac:dyDescent="0.25">
      <c r="A29" s="20">
        <v>1081</v>
      </c>
      <c r="B29" s="20">
        <v>105851</v>
      </c>
      <c r="C29" s="43"/>
      <c r="D29" s="103" t="s">
        <v>182</v>
      </c>
      <c r="E29" s="65">
        <v>40384</v>
      </c>
      <c r="F29" s="20" t="s">
        <v>60</v>
      </c>
      <c r="G29" s="45"/>
      <c r="H29" s="129" t="s">
        <v>139</v>
      </c>
      <c r="I29" s="162"/>
    </row>
    <row r="30" spans="1:9" ht="15" customHeight="1" x14ac:dyDescent="0.25">
      <c r="A30" s="91"/>
      <c r="B30" s="91"/>
      <c r="C30" s="89"/>
      <c r="D30" s="88"/>
      <c r="E30" s="87"/>
      <c r="F30" s="91"/>
      <c r="G30" s="89"/>
      <c r="H30" s="125"/>
      <c r="I30" s="162"/>
    </row>
    <row r="31" spans="1:9" ht="15" customHeight="1" x14ac:dyDescent="0.25">
      <c r="A31" s="20">
        <v>325</v>
      </c>
      <c r="B31" s="20">
        <v>103405</v>
      </c>
      <c r="C31" s="43"/>
      <c r="D31" s="102" t="s">
        <v>184</v>
      </c>
      <c r="E31" s="66">
        <v>39991</v>
      </c>
      <c r="F31" s="20" t="s">
        <v>67</v>
      </c>
      <c r="G31" s="45"/>
      <c r="H31" s="129" t="s">
        <v>140</v>
      </c>
      <c r="I31" s="162"/>
    </row>
    <row r="32" spans="1:9" ht="15" customHeight="1" x14ac:dyDescent="0.25">
      <c r="A32" s="20">
        <v>977</v>
      </c>
      <c r="B32" s="20">
        <v>104696</v>
      </c>
      <c r="C32" s="43"/>
      <c r="D32" s="102" t="s">
        <v>126</v>
      </c>
      <c r="E32" s="64">
        <v>40769</v>
      </c>
      <c r="F32" s="20" t="s">
        <v>67</v>
      </c>
      <c r="G32" s="45"/>
      <c r="H32" s="129" t="s">
        <v>140</v>
      </c>
      <c r="I32" s="162"/>
    </row>
    <row r="33" spans="1:9" ht="15" customHeight="1" x14ac:dyDescent="0.25">
      <c r="A33" s="20">
        <v>1049</v>
      </c>
      <c r="B33" s="20">
        <v>105737</v>
      </c>
      <c r="C33" s="43"/>
      <c r="D33" s="103" t="s">
        <v>183</v>
      </c>
      <c r="E33" s="65">
        <v>40074</v>
      </c>
      <c r="F33" s="20" t="s">
        <v>67</v>
      </c>
      <c r="G33" s="45"/>
      <c r="H33" s="129" t="s">
        <v>140</v>
      </c>
      <c r="I33" s="162"/>
    </row>
    <row r="34" spans="1:9" ht="15" customHeight="1" x14ac:dyDescent="0.25">
      <c r="A34" s="117"/>
      <c r="B34" s="117"/>
      <c r="C34" s="118"/>
      <c r="D34" s="119"/>
      <c r="E34" s="120"/>
      <c r="F34" s="117"/>
      <c r="G34" s="118"/>
      <c r="H34" s="130"/>
      <c r="I34" s="162"/>
    </row>
    <row r="35" spans="1:9" ht="15" customHeight="1" x14ac:dyDescent="0.25">
      <c r="A35" s="112">
        <v>109</v>
      </c>
      <c r="B35" s="112">
        <v>103257</v>
      </c>
      <c r="C35" s="112"/>
      <c r="D35" s="113" t="s">
        <v>233</v>
      </c>
      <c r="E35" s="114">
        <v>39888</v>
      </c>
      <c r="F35" s="20" t="s">
        <v>60</v>
      </c>
      <c r="H35" s="131" t="s">
        <v>234</v>
      </c>
      <c r="I35" s="162"/>
    </row>
    <row r="36" spans="1:9" ht="15" customHeight="1" x14ac:dyDescent="0.25">
      <c r="A36" s="112">
        <v>220</v>
      </c>
      <c r="B36" s="112">
        <v>104191</v>
      </c>
      <c r="C36" s="112"/>
      <c r="D36" s="113" t="s">
        <v>235</v>
      </c>
      <c r="E36" s="114">
        <v>39869</v>
      </c>
      <c r="F36" s="20" t="s">
        <v>67</v>
      </c>
      <c r="H36" s="131" t="s">
        <v>234</v>
      </c>
      <c r="I36" s="162"/>
    </row>
    <row r="37" spans="1:9" ht="15" customHeight="1" thickBot="1" x14ac:dyDescent="0.3">
      <c r="A37" s="112">
        <v>1035</v>
      </c>
      <c r="B37" s="112">
        <v>105703</v>
      </c>
      <c r="C37" s="112"/>
      <c r="D37" s="113" t="s">
        <v>253</v>
      </c>
      <c r="E37" s="114">
        <v>40941</v>
      </c>
      <c r="F37" s="20" t="s">
        <v>60</v>
      </c>
      <c r="H37" s="131" t="s">
        <v>234</v>
      </c>
      <c r="I37" s="163"/>
    </row>
    <row r="38" spans="1:9" ht="15" customHeight="1" x14ac:dyDescent="0.25">
      <c r="A38" s="92"/>
      <c r="B38" s="92"/>
      <c r="C38" s="92"/>
      <c r="E38" s="92"/>
      <c r="F38" s="92"/>
      <c r="G38" s="92"/>
      <c r="H38" s="92"/>
      <c r="I38" s="140"/>
    </row>
    <row r="39" spans="1:9" ht="15" customHeight="1" x14ac:dyDescent="0.25">
      <c r="A39" s="92"/>
      <c r="B39" s="92"/>
      <c r="C39" s="92"/>
      <c r="E39" s="92"/>
      <c r="F39" s="92"/>
      <c r="G39" s="92"/>
      <c r="H39" s="92"/>
      <c r="I39" s="140"/>
    </row>
    <row r="40" spans="1:9" ht="15" customHeight="1" thickBot="1" x14ac:dyDescent="0.3">
      <c r="A40" s="92"/>
      <c r="B40" s="92"/>
      <c r="C40" s="92"/>
      <c r="E40" s="92"/>
      <c r="F40" s="92"/>
      <c r="G40" s="92"/>
      <c r="H40" s="92"/>
      <c r="I40" s="140"/>
    </row>
    <row r="41" spans="1:9" ht="15" customHeight="1" x14ac:dyDescent="0.25">
      <c r="A41" s="117"/>
      <c r="B41" s="117"/>
      <c r="C41" s="118"/>
      <c r="D41" s="119"/>
      <c r="E41" s="120"/>
      <c r="F41" s="117"/>
      <c r="G41" s="118"/>
      <c r="H41" s="130"/>
      <c r="I41" s="161" t="s">
        <v>259</v>
      </c>
    </row>
    <row r="42" spans="1:9" ht="15" customHeight="1" x14ac:dyDescent="0.25">
      <c r="A42" s="112">
        <v>561</v>
      </c>
      <c r="B42" s="112">
        <v>104447</v>
      </c>
      <c r="C42" s="112"/>
      <c r="D42" s="113" t="s">
        <v>236</v>
      </c>
      <c r="E42" s="114">
        <v>40190</v>
      </c>
      <c r="F42" s="20" t="s">
        <v>60</v>
      </c>
      <c r="H42" s="131" t="s">
        <v>237</v>
      </c>
      <c r="I42" s="162"/>
    </row>
    <row r="43" spans="1:9" ht="15" customHeight="1" x14ac:dyDescent="0.25">
      <c r="A43" s="112">
        <v>165</v>
      </c>
      <c r="B43" s="112">
        <v>106684</v>
      </c>
      <c r="C43" s="112"/>
      <c r="D43" s="113" t="s">
        <v>238</v>
      </c>
      <c r="E43" s="114">
        <v>40437</v>
      </c>
      <c r="F43" s="20" t="s">
        <v>67</v>
      </c>
      <c r="H43" s="131" t="s">
        <v>237</v>
      </c>
      <c r="I43" s="162"/>
    </row>
    <row r="44" spans="1:9" ht="15" customHeight="1" x14ac:dyDescent="0.25">
      <c r="A44" s="112">
        <v>120</v>
      </c>
      <c r="B44" s="112">
        <v>106671</v>
      </c>
      <c r="C44" s="112"/>
      <c r="D44" s="113" t="s">
        <v>254</v>
      </c>
      <c r="E44" s="114">
        <v>40701</v>
      </c>
      <c r="F44" s="20" t="s">
        <v>60</v>
      </c>
      <c r="H44" s="131" t="s">
        <v>237</v>
      </c>
      <c r="I44" s="162"/>
    </row>
    <row r="45" spans="1:9" ht="15" customHeight="1" x14ac:dyDescent="0.25">
      <c r="A45" s="91"/>
      <c r="B45" s="91"/>
      <c r="C45" s="89"/>
      <c r="D45" s="88"/>
      <c r="E45" s="87"/>
      <c r="F45" s="91"/>
      <c r="G45" s="89"/>
      <c r="H45" s="125"/>
      <c r="I45" s="162"/>
    </row>
    <row r="46" spans="1:9" ht="15" customHeight="1" x14ac:dyDescent="0.25">
      <c r="A46" s="20">
        <v>1048</v>
      </c>
      <c r="B46" s="20">
        <v>105736</v>
      </c>
      <c r="C46" s="43"/>
      <c r="D46" s="103" t="s">
        <v>185</v>
      </c>
      <c r="E46" s="65">
        <v>40074</v>
      </c>
      <c r="F46" s="20" t="s">
        <v>67</v>
      </c>
      <c r="G46" s="45"/>
      <c r="H46" s="129" t="s">
        <v>141</v>
      </c>
      <c r="I46" s="162"/>
    </row>
    <row r="47" spans="1:9" ht="15" customHeight="1" x14ac:dyDescent="0.25">
      <c r="A47" s="20">
        <v>269</v>
      </c>
      <c r="B47" s="20">
        <v>106756</v>
      </c>
      <c r="C47" s="43"/>
      <c r="D47" s="109" t="s">
        <v>127</v>
      </c>
      <c r="E47" s="67">
        <v>39817</v>
      </c>
      <c r="F47" s="20" t="s">
        <v>67</v>
      </c>
      <c r="G47" s="45"/>
      <c r="H47" s="129" t="s">
        <v>141</v>
      </c>
      <c r="I47" s="162"/>
    </row>
    <row r="48" spans="1:9" ht="15" customHeight="1" x14ac:dyDescent="0.25">
      <c r="A48" s="20">
        <v>246</v>
      </c>
      <c r="B48" s="20">
        <v>104198</v>
      </c>
      <c r="C48" s="43"/>
      <c r="D48" s="102" t="s">
        <v>186</v>
      </c>
      <c r="E48" s="64">
        <v>40205</v>
      </c>
      <c r="F48" s="20" t="s">
        <v>67</v>
      </c>
      <c r="G48" s="45"/>
      <c r="H48" s="129" t="s">
        <v>141</v>
      </c>
      <c r="I48" s="162"/>
    </row>
    <row r="49" spans="1:16" ht="15" customHeight="1" x14ac:dyDescent="0.25">
      <c r="A49" s="91"/>
      <c r="B49" s="91"/>
      <c r="C49" s="89"/>
      <c r="D49" s="88"/>
      <c r="E49" s="87"/>
      <c r="F49" s="91"/>
      <c r="G49" s="89"/>
      <c r="H49" s="125"/>
      <c r="I49" s="162"/>
    </row>
    <row r="50" spans="1:16" ht="15" customHeight="1" x14ac:dyDescent="0.25">
      <c r="A50" s="20">
        <v>1044</v>
      </c>
      <c r="B50" s="20">
        <v>104689</v>
      </c>
      <c r="C50" s="43"/>
      <c r="D50" s="102" t="s">
        <v>128</v>
      </c>
      <c r="E50" s="64">
        <v>41089</v>
      </c>
      <c r="F50" s="20" t="s">
        <v>67</v>
      </c>
      <c r="G50" s="45"/>
      <c r="H50" s="129" t="s">
        <v>142</v>
      </c>
      <c r="I50" s="162"/>
    </row>
    <row r="51" spans="1:16" ht="15" customHeight="1" x14ac:dyDescent="0.25">
      <c r="A51" s="20">
        <v>1080</v>
      </c>
      <c r="B51" s="20">
        <v>105848</v>
      </c>
      <c r="C51" s="43"/>
      <c r="D51" s="109" t="s">
        <v>129</v>
      </c>
      <c r="E51" s="68">
        <v>40986</v>
      </c>
      <c r="F51" s="20" t="s">
        <v>67</v>
      </c>
      <c r="G51" s="45"/>
      <c r="H51" s="129" t="s">
        <v>142</v>
      </c>
      <c r="I51" s="162"/>
    </row>
    <row r="52" spans="1:16" ht="15" customHeight="1" x14ac:dyDescent="0.25">
      <c r="A52" s="20">
        <v>281</v>
      </c>
      <c r="B52" s="20">
        <v>106759</v>
      </c>
      <c r="C52" s="43"/>
      <c r="D52" s="102" t="s">
        <v>187</v>
      </c>
      <c r="E52" s="64">
        <v>41359</v>
      </c>
      <c r="F52" s="20" t="s">
        <v>67</v>
      </c>
      <c r="G52" s="45"/>
      <c r="H52" s="129" t="s">
        <v>142</v>
      </c>
      <c r="I52" s="162"/>
    </row>
    <row r="53" spans="1:16" ht="15" customHeight="1" x14ac:dyDescent="0.25">
      <c r="A53" s="91"/>
      <c r="B53" s="91"/>
      <c r="C53" s="89"/>
      <c r="D53" s="88"/>
      <c r="E53" s="87"/>
      <c r="F53" s="91"/>
      <c r="G53" s="89"/>
      <c r="H53" s="125"/>
      <c r="I53" s="162"/>
    </row>
    <row r="54" spans="1:16" ht="15" customHeight="1" x14ac:dyDescent="0.25">
      <c r="A54" s="20">
        <v>364</v>
      </c>
      <c r="B54" s="20">
        <v>104274</v>
      </c>
      <c r="C54" s="43"/>
      <c r="D54" s="81" t="s">
        <v>110</v>
      </c>
      <c r="E54" s="49">
        <v>39936</v>
      </c>
      <c r="F54" s="20" t="s">
        <v>60</v>
      </c>
      <c r="G54" s="50"/>
      <c r="H54" s="126" t="s">
        <v>121</v>
      </c>
      <c r="I54" s="162"/>
    </row>
    <row r="55" spans="1:16" ht="15" customHeight="1" x14ac:dyDescent="0.25">
      <c r="A55" s="20">
        <v>1058</v>
      </c>
      <c r="B55" s="20">
        <v>105808</v>
      </c>
      <c r="C55" s="43"/>
      <c r="D55" s="81" t="s">
        <v>111</v>
      </c>
      <c r="E55" s="49">
        <v>39963</v>
      </c>
      <c r="F55" s="20" t="s">
        <v>67</v>
      </c>
      <c r="G55" s="50"/>
      <c r="H55" s="126" t="s">
        <v>121</v>
      </c>
      <c r="I55" s="162"/>
    </row>
    <row r="56" spans="1:16" ht="15" customHeight="1" x14ac:dyDescent="0.25">
      <c r="A56" s="20">
        <v>643</v>
      </c>
      <c r="B56" s="20">
        <v>105135</v>
      </c>
      <c r="C56" s="43"/>
      <c r="D56" s="81" t="s">
        <v>178</v>
      </c>
      <c r="E56" s="49">
        <v>39905</v>
      </c>
      <c r="F56" s="20" t="s">
        <v>67</v>
      </c>
      <c r="G56" s="50"/>
      <c r="H56" s="126" t="s">
        <v>121</v>
      </c>
      <c r="I56" s="162"/>
    </row>
    <row r="57" spans="1:16" ht="15" customHeight="1" x14ac:dyDescent="0.25">
      <c r="A57" s="117"/>
      <c r="B57" s="117"/>
      <c r="C57" s="118"/>
      <c r="D57" s="119"/>
      <c r="E57" s="120"/>
      <c r="F57" s="117"/>
      <c r="G57" s="118"/>
      <c r="H57" s="130"/>
      <c r="I57" s="162"/>
    </row>
    <row r="58" spans="1:16" ht="15" customHeight="1" x14ac:dyDescent="0.25">
      <c r="A58" s="112">
        <v>348</v>
      </c>
      <c r="B58" s="112">
        <v>105009</v>
      </c>
      <c r="C58" s="112"/>
      <c r="D58" s="113" t="s">
        <v>239</v>
      </c>
      <c r="E58" s="114">
        <v>40785</v>
      </c>
      <c r="F58" s="20" t="s">
        <v>67</v>
      </c>
      <c r="H58" s="131" t="s">
        <v>240</v>
      </c>
      <c r="I58" s="162"/>
    </row>
    <row r="59" spans="1:16" ht="15" customHeight="1" x14ac:dyDescent="0.25">
      <c r="A59" s="112">
        <v>295</v>
      </c>
      <c r="B59" s="112">
        <v>106766</v>
      </c>
      <c r="C59" s="112"/>
      <c r="D59" s="113" t="s">
        <v>241</v>
      </c>
      <c r="E59" s="114">
        <v>41130</v>
      </c>
      <c r="F59" s="20" t="s">
        <v>60</v>
      </c>
      <c r="H59" s="131" t="s">
        <v>240</v>
      </c>
      <c r="I59" s="162"/>
    </row>
    <row r="60" spans="1:16" ht="15" customHeight="1" x14ac:dyDescent="0.25">
      <c r="A60" s="112">
        <v>168</v>
      </c>
      <c r="B60" s="112">
        <v>106685</v>
      </c>
      <c r="C60" s="112"/>
      <c r="D60" s="113" t="s">
        <v>255</v>
      </c>
      <c r="E60" s="114">
        <v>41139</v>
      </c>
      <c r="F60" s="20" t="s">
        <v>67</v>
      </c>
      <c r="H60" s="131" t="s">
        <v>240</v>
      </c>
      <c r="I60" s="162"/>
    </row>
    <row r="61" spans="1:16" ht="15" customHeight="1" x14ac:dyDescent="0.25">
      <c r="A61" s="91"/>
      <c r="B61" s="91"/>
      <c r="C61" s="89"/>
      <c r="D61" s="88"/>
      <c r="E61" s="87"/>
      <c r="F61" s="91"/>
      <c r="G61" s="89"/>
      <c r="H61" s="125"/>
      <c r="I61" s="162"/>
    </row>
    <row r="62" spans="1:16" ht="15" customHeight="1" x14ac:dyDescent="0.25">
      <c r="A62" s="20"/>
      <c r="B62" s="20"/>
      <c r="C62" s="50"/>
      <c r="D62" s="48" t="s">
        <v>191</v>
      </c>
      <c r="E62" s="122">
        <v>40236</v>
      </c>
      <c r="F62" s="115" t="s">
        <v>67</v>
      </c>
      <c r="G62" s="93"/>
      <c r="H62" s="128" t="s">
        <v>176</v>
      </c>
      <c r="I62" s="162"/>
      <c r="J62" s="96"/>
      <c r="K62" s="11"/>
      <c r="L62" s="133"/>
      <c r="M62" s="97"/>
      <c r="N62" s="96"/>
      <c r="O62" s="95"/>
      <c r="P62" s="134"/>
    </row>
    <row r="63" spans="1:16" ht="15" customHeight="1" x14ac:dyDescent="0.25">
      <c r="A63" s="20">
        <v>528</v>
      </c>
      <c r="B63" s="20">
        <v>106877</v>
      </c>
      <c r="C63" s="50"/>
      <c r="D63" s="48" t="s">
        <v>173</v>
      </c>
      <c r="E63" s="49">
        <v>40541</v>
      </c>
      <c r="F63" s="20" t="s">
        <v>60</v>
      </c>
      <c r="G63" s="50"/>
      <c r="H63" s="128" t="s">
        <v>176</v>
      </c>
      <c r="I63" s="162"/>
      <c r="J63" s="96"/>
      <c r="K63" s="11"/>
      <c r="L63" s="133"/>
      <c r="M63" s="97"/>
      <c r="N63" s="96"/>
      <c r="O63" s="95"/>
      <c r="P63" s="134"/>
    </row>
    <row r="64" spans="1:16" ht="15" customHeight="1" x14ac:dyDescent="0.25">
      <c r="A64" s="20">
        <v>723</v>
      </c>
      <c r="B64" s="20">
        <v>107034</v>
      </c>
      <c r="C64" s="50"/>
      <c r="D64" s="48" t="s">
        <v>190</v>
      </c>
      <c r="E64" s="49">
        <v>39980</v>
      </c>
      <c r="F64" s="20" t="s">
        <v>60</v>
      </c>
      <c r="G64" s="50"/>
      <c r="H64" s="128" t="s">
        <v>176</v>
      </c>
      <c r="I64" s="162"/>
      <c r="J64" s="96"/>
      <c r="K64" s="11"/>
      <c r="L64" s="133"/>
      <c r="M64" s="97"/>
      <c r="N64" s="96"/>
      <c r="O64" s="95"/>
      <c r="P64" s="134"/>
    </row>
    <row r="65" spans="1:16" ht="15" customHeight="1" x14ac:dyDescent="0.25">
      <c r="A65" s="91"/>
      <c r="B65" s="91"/>
      <c r="C65" s="89"/>
      <c r="D65" s="88"/>
      <c r="E65" s="87"/>
      <c r="F65" s="91"/>
      <c r="G65" s="89"/>
      <c r="H65" s="125"/>
      <c r="I65" s="162"/>
      <c r="J65" s="96"/>
      <c r="K65" s="11"/>
      <c r="L65" s="133"/>
      <c r="M65" s="97"/>
      <c r="N65" s="96"/>
      <c r="O65" s="95"/>
      <c r="P65" s="134"/>
    </row>
    <row r="66" spans="1:16" ht="15" customHeight="1" x14ac:dyDescent="0.25">
      <c r="A66" s="20">
        <v>1059</v>
      </c>
      <c r="B66" s="20">
        <v>105809</v>
      </c>
      <c r="C66" s="43"/>
      <c r="D66" s="81" t="s">
        <v>115</v>
      </c>
      <c r="E66" s="49">
        <v>41068</v>
      </c>
      <c r="F66" s="20" t="s">
        <v>67</v>
      </c>
      <c r="G66" s="45"/>
      <c r="H66" s="126" t="s">
        <v>137</v>
      </c>
      <c r="I66" s="162"/>
      <c r="K66" s="11"/>
      <c r="L66" s="133"/>
      <c r="M66" s="97"/>
      <c r="N66" s="96"/>
      <c r="O66" s="95"/>
      <c r="P66" s="134"/>
    </row>
    <row r="67" spans="1:16" ht="15" customHeight="1" x14ac:dyDescent="0.25">
      <c r="A67" s="20"/>
      <c r="B67" s="20" t="s">
        <v>114</v>
      </c>
      <c r="C67" s="43"/>
      <c r="D67" s="81" t="s">
        <v>116</v>
      </c>
      <c r="E67" s="49">
        <v>40598</v>
      </c>
      <c r="F67" s="20" t="s">
        <v>67</v>
      </c>
      <c r="G67" s="45"/>
      <c r="H67" s="126" t="s">
        <v>137</v>
      </c>
      <c r="I67" s="162"/>
      <c r="K67" s="11"/>
      <c r="L67" s="133"/>
      <c r="M67" s="97"/>
      <c r="N67" s="96"/>
      <c r="O67" s="95"/>
      <c r="P67" s="134"/>
    </row>
    <row r="68" spans="1:16" ht="15" customHeight="1" thickBot="1" x14ac:dyDescent="0.3">
      <c r="A68" s="20"/>
      <c r="B68" s="20" t="s">
        <v>114</v>
      </c>
      <c r="C68" s="43"/>
      <c r="D68" s="81" t="s">
        <v>180</v>
      </c>
      <c r="E68" s="49">
        <v>41872</v>
      </c>
      <c r="F68" s="20" t="s">
        <v>67</v>
      </c>
      <c r="G68" s="45"/>
      <c r="H68" s="126" t="s">
        <v>137</v>
      </c>
      <c r="I68" s="163"/>
    </row>
    <row r="69" spans="1:16" ht="15" customHeight="1" x14ac:dyDescent="0.25">
      <c r="A69" s="91"/>
      <c r="B69" s="91"/>
      <c r="C69" s="89"/>
      <c r="D69" s="88"/>
      <c r="E69" s="87"/>
      <c r="F69" s="91"/>
      <c r="G69" s="89"/>
      <c r="H69" s="125"/>
    </row>
    <row r="70" spans="1:16" ht="15.75" x14ac:dyDescent="0.25">
      <c r="A70" s="20"/>
      <c r="B70" s="20"/>
      <c r="C70" s="43"/>
      <c r="D70" s="81"/>
      <c r="E70" s="49"/>
      <c r="F70" s="20"/>
      <c r="G70" s="43"/>
      <c r="H70" s="70"/>
    </row>
    <row r="71" spans="1:16" ht="15.75" x14ac:dyDescent="0.25">
      <c r="A71" s="20">
        <v>405</v>
      </c>
      <c r="B71" s="20">
        <v>105054</v>
      </c>
      <c r="C71" s="43"/>
      <c r="D71" s="81" t="s">
        <v>91</v>
      </c>
      <c r="E71" s="49"/>
      <c r="F71" s="20" t="s">
        <v>60</v>
      </c>
      <c r="G71" s="43"/>
      <c r="H71" s="70" t="s">
        <v>98</v>
      </c>
    </row>
    <row r="72" spans="1:16" ht="15.75" x14ac:dyDescent="0.25">
      <c r="A72" s="20"/>
      <c r="B72" s="20"/>
      <c r="C72" s="43"/>
      <c r="D72" s="81"/>
      <c r="E72" s="49"/>
      <c r="F72" s="20"/>
      <c r="G72" s="43"/>
      <c r="H72" s="70"/>
    </row>
    <row r="73" spans="1:16" ht="15.75" x14ac:dyDescent="0.25">
      <c r="A73" s="91"/>
      <c r="B73" s="91"/>
      <c r="C73" s="89"/>
      <c r="D73" s="88"/>
      <c r="E73" s="87"/>
      <c r="F73" s="91"/>
      <c r="G73" s="89"/>
      <c r="H73" s="125"/>
    </row>
    <row r="74" spans="1:16" ht="15.75" x14ac:dyDescent="0.25">
      <c r="A74" s="20"/>
      <c r="B74" s="20"/>
      <c r="C74" s="43"/>
      <c r="D74" s="81"/>
      <c r="E74" s="49"/>
      <c r="F74" s="20"/>
      <c r="G74" s="43"/>
      <c r="H74" s="70"/>
    </row>
    <row r="75" spans="1:16" ht="15.75" x14ac:dyDescent="0.25">
      <c r="A75" s="20"/>
      <c r="B75" s="20"/>
      <c r="C75" s="43"/>
      <c r="D75" s="81"/>
      <c r="E75" s="49"/>
      <c r="F75" s="20"/>
      <c r="G75" s="43"/>
      <c r="H75" s="70"/>
    </row>
    <row r="76" spans="1:16" ht="15.75" x14ac:dyDescent="0.25">
      <c r="A76" s="20"/>
      <c r="B76" s="20"/>
      <c r="C76" s="43"/>
      <c r="D76" s="81"/>
      <c r="E76" s="49"/>
      <c r="F76" s="20"/>
      <c r="G76" s="43"/>
      <c r="H76" s="70"/>
    </row>
    <row r="77" spans="1:16" ht="15" customHeight="1" x14ac:dyDescent="0.25">
      <c r="A77" s="92"/>
      <c r="B77" s="92"/>
      <c r="C77" s="92"/>
      <c r="E77" s="92"/>
      <c r="F77" s="92"/>
      <c r="G77" s="92"/>
      <c r="H77" s="92"/>
    </row>
    <row r="78" spans="1:16" ht="18.75" x14ac:dyDescent="0.25">
      <c r="A78" s="107" t="s">
        <v>74</v>
      </c>
      <c r="B78" s="107"/>
      <c r="C78" s="73"/>
      <c r="D78" s="73"/>
      <c r="E78" s="73"/>
      <c r="F78" s="132"/>
      <c r="G78" s="73"/>
      <c r="H78" s="137"/>
    </row>
    <row r="79" spans="1:16" ht="15" customHeight="1" thickBot="1" x14ac:dyDescent="0.3">
      <c r="A79" s="39" t="s">
        <v>0</v>
      </c>
      <c r="B79" s="39" t="s">
        <v>1</v>
      </c>
      <c r="C79" s="40"/>
      <c r="D79" s="76" t="s">
        <v>3</v>
      </c>
      <c r="E79" s="39" t="s">
        <v>4</v>
      </c>
      <c r="F79" s="39" t="s">
        <v>5</v>
      </c>
      <c r="G79" s="40"/>
      <c r="H79" s="135" t="s">
        <v>66</v>
      </c>
    </row>
    <row r="80" spans="1:16" ht="15" customHeight="1" x14ac:dyDescent="0.25">
      <c r="A80" s="56">
        <v>843</v>
      </c>
      <c r="B80" s="56">
        <v>104623</v>
      </c>
      <c r="C80" s="43"/>
      <c r="D80" s="77" t="s">
        <v>78</v>
      </c>
      <c r="E80" s="57">
        <v>39672</v>
      </c>
      <c r="F80" s="56" t="s">
        <v>60</v>
      </c>
      <c r="G80" s="43"/>
      <c r="H80" s="138" t="s">
        <v>144</v>
      </c>
      <c r="I80" s="161" t="s">
        <v>258</v>
      </c>
    </row>
    <row r="81" spans="1:9" ht="15" customHeight="1" x14ac:dyDescent="0.25">
      <c r="A81" s="56">
        <v>576</v>
      </c>
      <c r="B81" s="56">
        <v>103627</v>
      </c>
      <c r="C81" s="43"/>
      <c r="D81" s="77" t="s">
        <v>79</v>
      </c>
      <c r="E81" s="57">
        <v>39796</v>
      </c>
      <c r="F81" s="56" t="s">
        <v>60</v>
      </c>
      <c r="G81" s="43"/>
      <c r="H81" s="138" t="s">
        <v>144</v>
      </c>
      <c r="I81" s="162"/>
    </row>
    <row r="82" spans="1:9" ht="15" customHeight="1" x14ac:dyDescent="0.25">
      <c r="A82" s="56">
        <v>907</v>
      </c>
      <c r="B82" s="56">
        <v>104678</v>
      </c>
      <c r="C82" s="43"/>
      <c r="D82" s="104" t="s">
        <v>192</v>
      </c>
      <c r="E82" s="57">
        <v>39756</v>
      </c>
      <c r="F82" s="56" t="s">
        <v>60</v>
      </c>
      <c r="G82" s="43"/>
      <c r="H82" s="138" t="s">
        <v>144</v>
      </c>
      <c r="I82" s="162"/>
    </row>
    <row r="83" spans="1:9" ht="15" customHeight="1" x14ac:dyDescent="0.25">
      <c r="A83" s="91"/>
      <c r="B83" s="91"/>
      <c r="C83" s="89"/>
      <c r="D83" s="88"/>
      <c r="E83" s="87"/>
      <c r="F83" s="91"/>
      <c r="G83" s="89"/>
      <c r="H83" s="125"/>
      <c r="I83" s="162"/>
    </row>
    <row r="84" spans="1:9" ht="15" customHeight="1" x14ac:dyDescent="0.25">
      <c r="A84" s="20">
        <v>573</v>
      </c>
      <c r="B84" s="20">
        <v>102079</v>
      </c>
      <c r="C84" s="43"/>
      <c r="D84" s="81" t="s">
        <v>82</v>
      </c>
      <c r="E84" s="49">
        <v>39111</v>
      </c>
      <c r="F84" s="20" t="s">
        <v>60</v>
      </c>
      <c r="G84" s="43"/>
      <c r="H84" s="124" t="s">
        <v>145</v>
      </c>
      <c r="I84" s="162"/>
    </row>
    <row r="85" spans="1:9" ht="15" customHeight="1" x14ac:dyDescent="0.25">
      <c r="A85" s="20">
        <v>520</v>
      </c>
      <c r="B85" s="20">
        <v>103566</v>
      </c>
      <c r="C85" s="43"/>
      <c r="D85" s="81" t="s">
        <v>68</v>
      </c>
      <c r="E85" s="49">
        <v>39480</v>
      </c>
      <c r="F85" s="20" t="s">
        <v>67</v>
      </c>
      <c r="G85" s="43"/>
      <c r="H85" s="124" t="s">
        <v>145</v>
      </c>
      <c r="I85" s="162"/>
    </row>
    <row r="86" spans="1:9" ht="15" customHeight="1" x14ac:dyDescent="0.25">
      <c r="A86" s="20">
        <v>304</v>
      </c>
      <c r="B86" s="20">
        <v>103383</v>
      </c>
      <c r="C86" s="43"/>
      <c r="D86" s="81" t="s">
        <v>193</v>
      </c>
      <c r="E86" s="49">
        <v>39540</v>
      </c>
      <c r="F86" s="20" t="s">
        <v>67</v>
      </c>
      <c r="G86" s="43"/>
      <c r="H86" s="124" t="s">
        <v>145</v>
      </c>
      <c r="I86" s="162"/>
    </row>
    <row r="87" spans="1:9" ht="15" customHeight="1" x14ac:dyDescent="0.25">
      <c r="A87" s="91"/>
      <c r="B87" s="91"/>
      <c r="C87" s="89"/>
      <c r="D87" s="88"/>
      <c r="E87" s="87"/>
      <c r="F87" s="91"/>
      <c r="G87" s="89"/>
      <c r="H87" s="125"/>
      <c r="I87" s="162"/>
    </row>
    <row r="88" spans="1:9" ht="15" customHeight="1" x14ac:dyDescent="0.25">
      <c r="A88" s="51">
        <v>638</v>
      </c>
      <c r="B88" s="51">
        <v>105132</v>
      </c>
      <c r="C88" s="43"/>
      <c r="D88" s="90" t="s">
        <v>70</v>
      </c>
      <c r="E88" s="52">
        <v>39591</v>
      </c>
      <c r="F88" s="51" t="s">
        <v>60</v>
      </c>
      <c r="G88" s="43"/>
      <c r="H88" s="124" t="s">
        <v>146</v>
      </c>
      <c r="I88" s="162"/>
    </row>
    <row r="89" spans="1:9" ht="15" customHeight="1" x14ac:dyDescent="0.25">
      <c r="A89" s="51">
        <v>983</v>
      </c>
      <c r="B89" s="51">
        <v>104072</v>
      </c>
      <c r="C89" s="43"/>
      <c r="D89" s="90" t="s">
        <v>69</v>
      </c>
      <c r="E89" s="52">
        <v>39409</v>
      </c>
      <c r="F89" s="51" t="s">
        <v>60</v>
      </c>
      <c r="G89" s="43"/>
      <c r="H89" s="124" t="s">
        <v>146</v>
      </c>
      <c r="I89" s="162"/>
    </row>
    <row r="90" spans="1:9" ht="15" customHeight="1" x14ac:dyDescent="0.25">
      <c r="A90" s="51">
        <v>638</v>
      </c>
      <c r="B90" s="51">
        <v>105132</v>
      </c>
      <c r="C90" s="43"/>
      <c r="D90" s="90" t="s">
        <v>194</v>
      </c>
      <c r="E90" s="52">
        <v>39591</v>
      </c>
      <c r="F90" s="51" t="s">
        <v>60</v>
      </c>
      <c r="G90" s="43"/>
      <c r="H90" s="124" t="s">
        <v>146</v>
      </c>
      <c r="I90" s="162"/>
    </row>
    <row r="91" spans="1:9" ht="15" customHeight="1" x14ac:dyDescent="0.25">
      <c r="A91" s="91"/>
      <c r="B91" s="91"/>
      <c r="C91" s="89"/>
      <c r="D91" s="88"/>
      <c r="E91" s="87"/>
      <c r="F91" s="91"/>
      <c r="G91" s="89"/>
      <c r="H91" s="125"/>
      <c r="I91" s="162"/>
    </row>
    <row r="92" spans="1:9" ht="15" customHeight="1" x14ac:dyDescent="0.25">
      <c r="A92" s="20">
        <v>634</v>
      </c>
      <c r="B92" s="20">
        <v>102025</v>
      </c>
      <c r="C92" s="43"/>
      <c r="D92" s="81" t="s">
        <v>93</v>
      </c>
      <c r="E92" s="49"/>
      <c r="F92" s="20" t="s">
        <v>60</v>
      </c>
      <c r="G92" s="43"/>
      <c r="H92" s="136" t="s">
        <v>148</v>
      </c>
      <c r="I92" s="162"/>
    </row>
    <row r="93" spans="1:9" ht="15" customHeight="1" x14ac:dyDescent="0.25">
      <c r="A93" s="20">
        <v>1053</v>
      </c>
      <c r="B93" s="20">
        <v>105782</v>
      </c>
      <c r="C93" s="43"/>
      <c r="D93" s="81" t="s">
        <v>92</v>
      </c>
      <c r="E93" s="49"/>
      <c r="F93" s="20" t="s">
        <v>67</v>
      </c>
      <c r="G93" s="43"/>
      <c r="H93" s="136" t="s">
        <v>148</v>
      </c>
      <c r="I93" s="162"/>
    </row>
    <row r="94" spans="1:9" ht="15" customHeight="1" x14ac:dyDescent="0.25">
      <c r="A94" s="20">
        <v>312</v>
      </c>
      <c r="B94" s="20">
        <v>102030</v>
      </c>
      <c r="C94" s="43"/>
      <c r="D94" s="81" t="s">
        <v>196</v>
      </c>
      <c r="E94" s="49"/>
      <c r="F94" s="20" t="s">
        <v>67</v>
      </c>
      <c r="G94" s="43"/>
      <c r="H94" s="136" t="s">
        <v>148</v>
      </c>
      <c r="I94" s="162"/>
    </row>
    <row r="95" spans="1:9" ht="15" customHeight="1" x14ac:dyDescent="0.25">
      <c r="A95" s="91"/>
      <c r="B95" s="91"/>
      <c r="C95" s="89"/>
      <c r="D95" s="88"/>
      <c r="E95" s="87"/>
      <c r="F95" s="91"/>
      <c r="G95" s="89"/>
      <c r="H95" s="125"/>
      <c r="I95" s="162"/>
    </row>
    <row r="96" spans="1:9" ht="15" customHeight="1" x14ac:dyDescent="0.25">
      <c r="A96" s="20">
        <v>200</v>
      </c>
      <c r="B96" s="20">
        <v>106712</v>
      </c>
      <c r="C96" s="43"/>
      <c r="D96" s="81" t="s">
        <v>94</v>
      </c>
      <c r="E96" s="49"/>
      <c r="F96" s="20" t="s">
        <v>60</v>
      </c>
      <c r="G96" s="43"/>
      <c r="H96" s="136" t="s">
        <v>149</v>
      </c>
      <c r="I96" s="162"/>
    </row>
    <row r="97" spans="1:9" ht="15" customHeight="1" x14ac:dyDescent="0.25">
      <c r="A97" s="20">
        <v>228</v>
      </c>
      <c r="B97" s="20">
        <v>104930</v>
      </c>
      <c r="C97" s="43"/>
      <c r="D97" s="81" t="s">
        <v>95</v>
      </c>
      <c r="E97" s="49"/>
      <c r="F97" s="20" t="s">
        <v>60</v>
      </c>
      <c r="G97" s="43"/>
      <c r="H97" s="136" t="s">
        <v>149</v>
      </c>
      <c r="I97" s="162"/>
    </row>
    <row r="98" spans="1:9" ht="15" customHeight="1" x14ac:dyDescent="0.25">
      <c r="A98" s="20">
        <v>332</v>
      </c>
      <c r="B98" s="20">
        <v>104883</v>
      </c>
      <c r="C98" s="43"/>
      <c r="D98" s="81" t="s">
        <v>197</v>
      </c>
      <c r="E98" s="49"/>
      <c r="F98" s="20" t="s">
        <v>60</v>
      </c>
      <c r="G98" s="43"/>
      <c r="H98" s="136" t="s">
        <v>149</v>
      </c>
      <c r="I98" s="162"/>
    </row>
    <row r="99" spans="1:9" ht="15" customHeight="1" x14ac:dyDescent="0.25">
      <c r="A99" s="91"/>
      <c r="B99" s="91"/>
      <c r="C99" s="89"/>
      <c r="D99" s="88"/>
      <c r="E99" s="87"/>
      <c r="F99" s="91"/>
      <c r="G99" s="89"/>
      <c r="H99" s="125"/>
      <c r="I99" s="162"/>
    </row>
    <row r="100" spans="1:9" ht="15" customHeight="1" x14ac:dyDescent="0.25">
      <c r="A100" s="20"/>
      <c r="B100" s="20" t="s">
        <v>114</v>
      </c>
      <c r="C100" s="43"/>
      <c r="D100" s="81" t="s">
        <v>117</v>
      </c>
      <c r="E100" s="49">
        <v>39413</v>
      </c>
      <c r="F100" s="20" t="s">
        <v>67</v>
      </c>
      <c r="G100" s="45"/>
      <c r="H100" s="126" t="s">
        <v>137</v>
      </c>
      <c r="I100" s="162"/>
    </row>
    <row r="101" spans="1:9" ht="15" customHeight="1" x14ac:dyDescent="0.25">
      <c r="A101" s="20">
        <v>87</v>
      </c>
      <c r="B101" s="20">
        <v>106620</v>
      </c>
      <c r="C101" s="43"/>
      <c r="D101" s="81" t="s">
        <v>118</v>
      </c>
      <c r="E101" s="49">
        <v>39436</v>
      </c>
      <c r="F101" s="20" t="s">
        <v>67</v>
      </c>
      <c r="G101" s="45"/>
      <c r="H101" s="126" t="s">
        <v>137</v>
      </c>
      <c r="I101" s="162"/>
    </row>
    <row r="102" spans="1:9" ht="15" customHeight="1" x14ac:dyDescent="0.25">
      <c r="A102" s="20">
        <v>21</v>
      </c>
      <c r="B102" s="20">
        <v>104109</v>
      </c>
      <c r="C102" s="43"/>
      <c r="D102" s="81" t="s">
        <v>199</v>
      </c>
      <c r="E102" s="49">
        <v>39415</v>
      </c>
      <c r="F102" s="20" t="s">
        <v>67</v>
      </c>
      <c r="G102" s="45"/>
      <c r="H102" s="126" t="s">
        <v>137</v>
      </c>
      <c r="I102" s="162"/>
    </row>
    <row r="103" spans="1:9" ht="15" customHeight="1" x14ac:dyDescent="0.25">
      <c r="A103" s="91"/>
      <c r="B103" s="91"/>
      <c r="C103" s="89"/>
      <c r="D103" s="88"/>
      <c r="E103" s="87"/>
      <c r="F103" s="91"/>
      <c r="G103" s="89"/>
      <c r="H103" s="125"/>
      <c r="I103" s="162"/>
    </row>
    <row r="104" spans="1:9" ht="15" customHeight="1" x14ac:dyDescent="0.25">
      <c r="A104" s="20">
        <v>919</v>
      </c>
      <c r="B104" s="20">
        <v>103075</v>
      </c>
      <c r="C104" s="43"/>
      <c r="D104" s="102" t="s">
        <v>201</v>
      </c>
      <c r="E104" s="64">
        <v>39772</v>
      </c>
      <c r="F104" s="20" t="s">
        <v>60</v>
      </c>
      <c r="G104" s="45"/>
      <c r="H104" s="129" t="s">
        <v>151</v>
      </c>
      <c r="I104" s="162"/>
    </row>
    <row r="105" spans="1:9" ht="15" customHeight="1" x14ac:dyDescent="0.25">
      <c r="A105" s="20">
        <v>609</v>
      </c>
      <c r="B105" s="20">
        <v>104484</v>
      </c>
      <c r="C105" s="43"/>
      <c r="D105" s="102" t="s">
        <v>130</v>
      </c>
      <c r="E105" s="64">
        <v>39235</v>
      </c>
      <c r="F105" s="20" t="s">
        <v>60</v>
      </c>
      <c r="G105" s="45"/>
      <c r="H105" s="129" t="s">
        <v>151</v>
      </c>
      <c r="I105" s="162"/>
    </row>
    <row r="106" spans="1:9" ht="15" customHeight="1" thickBot="1" x14ac:dyDescent="0.3">
      <c r="A106" s="20">
        <v>620</v>
      </c>
      <c r="B106" s="20">
        <v>104486</v>
      </c>
      <c r="C106" s="43"/>
      <c r="D106" s="102" t="s">
        <v>202</v>
      </c>
      <c r="E106" s="64">
        <v>39608</v>
      </c>
      <c r="F106" s="20" t="s">
        <v>60</v>
      </c>
      <c r="G106" s="45"/>
      <c r="H106" s="129" t="s">
        <v>151</v>
      </c>
      <c r="I106" s="163"/>
    </row>
    <row r="107" spans="1:9" ht="15" customHeight="1" x14ac:dyDescent="0.25"/>
    <row r="108" spans="1:9" ht="15" customHeight="1" x14ac:dyDescent="0.25"/>
    <row r="109" spans="1:9" ht="15" customHeight="1" x14ac:dyDescent="0.25"/>
    <row r="110" spans="1:9" ht="15" customHeight="1" thickBot="1" x14ac:dyDescent="0.3">
      <c r="A110" s="91"/>
      <c r="B110" s="91"/>
      <c r="C110" s="89"/>
      <c r="D110" s="88"/>
      <c r="E110" s="87"/>
      <c r="F110" s="91"/>
      <c r="G110" s="89"/>
      <c r="H110" s="125"/>
    </row>
    <row r="111" spans="1:9" ht="15" customHeight="1" x14ac:dyDescent="0.25">
      <c r="A111" s="20">
        <v>853</v>
      </c>
      <c r="B111" s="20">
        <v>103084</v>
      </c>
      <c r="C111" s="43"/>
      <c r="D111" s="102" t="s">
        <v>203</v>
      </c>
      <c r="E111" s="64">
        <v>39633</v>
      </c>
      <c r="F111" s="20" t="s">
        <v>67</v>
      </c>
      <c r="G111" s="43"/>
      <c r="H111" s="129" t="s">
        <v>152</v>
      </c>
      <c r="I111" s="161" t="s">
        <v>260</v>
      </c>
    </row>
    <row r="112" spans="1:9" ht="15" customHeight="1" x14ac:dyDescent="0.25">
      <c r="A112" s="20">
        <v>1312</v>
      </c>
      <c r="B112" s="20">
        <v>105355</v>
      </c>
      <c r="C112" s="43"/>
      <c r="D112" s="102" t="s">
        <v>131</v>
      </c>
      <c r="E112" s="64">
        <v>39610</v>
      </c>
      <c r="F112" s="20" t="s">
        <v>67</v>
      </c>
      <c r="G112" s="43"/>
      <c r="H112" s="129" t="s">
        <v>152</v>
      </c>
      <c r="I112" s="162"/>
    </row>
    <row r="113" spans="1:9" ht="15" customHeight="1" x14ac:dyDescent="0.25">
      <c r="A113" s="20">
        <v>384</v>
      </c>
      <c r="B113" s="20">
        <v>103085</v>
      </c>
      <c r="C113" s="43"/>
      <c r="D113" s="102" t="s">
        <v>204</v>
      </c>
      <c r="E113" s="64">
        <v>39371</v>
      </c>
      <c r="F113" s="20" t="s">
        <v>67</v>
      </c>
      <c r="G113" s="43"/>
      <c r="H113" s="129" t="s">
        <v>152</v>
      </c>
      <c r="I113" s="162"/>
    </row>
    <row r="114" spans="1:9" ht="15" customHeight="1" x14ac:dyDescent="0.25">
      <c r="A114" s="91"/>
      <c r="B114" s="91"/>
      <c r="C114" s="89"/>
      <c r="D114" s="88"/>
      <c r="E114" s="87"/>
      <c r="F114" s="91"/>
      <c r="G114" s="89"/>
      <c r="H114" s="125"/>
      <c r="I114" s="162"/>
    </row>
    <row r="115" spans="1:9" ht="15" customHeight="1" x14ac:dyDescent="0.25">
      <c r="A115" s="20">
        <v>941</v>
      </c>
      <c r="B115" s="20">
        <v>104693</v>
      </c>
      <c r="C115" s="43"/>
      <c r="D115" s="102" t="s">
        <v>205</v>
      </c>
      <c r="E115" s="64">
        <v>39615</v>
      </c>
      <c r="F115" s="20" t="s">
        <v>67</v>
      </c>
      <c r="G115" s="43"/>
      <c r="H115" s="129" t="s">
        <v>153</v>
      </c>
      <c r="I115" s="162"/>
    </row>
    <row r="116" spans="1:9" ht="15" customHeight="1" x14ac:dyDescent="0.25">
      <c r="A116" s="20">
        <v>229</v>
      </c>
      <c r="B116" s="20">
        <v>102192</v>
      </c>
      <c r="C116" s="43"/>
      <c r="D116" s="102" t="s">
        <v>132</v>
      </c>
      <c r="E116" s="64">
        <v>39254</v>
      </c>
      <c r="F116" s="20" t="s">
        <v>67</v>
      </c>
      <c r="G116" s="43"/>
      <c r="H116" s="129" t="s">
        <v>153</v>
      </c>
      <c r="I116" s="162"/>
    </row>
    <row r="117" spans="1:9" ht="15" customHeight="1" x14ac:dyDescent="0.25">
      <c r="A117" s="20">
        <v>674</v>
      </c>
      <c r="B117" s="20">
        <v>102215</v>
      </c>
      <c r="C117" s="43"/>
      <c r="D117" s="102" t="s">
        <v>206</v>
      </c>
      <c r="E117" s="64">
        <v>39272</v>
      </c>
      <c r="F117" s="20" t="s">
        <v>67</v>
      </c>
      <c r="G117" s="43"/>
      <c r="H117" s="129" t="s">
        <v>153</v>
      </c>
      <c r="I117" s="162"/>
    </row>
    <row r="118" spans="1:9" ht="15" customHeight="1" x14ac:dyDescent="0.25">
      <c r="A118" s="91"/>
      <c r="B118" s="91"/>
      <c r="C118" s="89"/>
      <c r="D118" s="88"/>
      <c r="E118" s="87"/>
      <c r="F118" s="91"/>
      <c r="G118" s="89"/>
      <c r="H118" s="125"/>
      <c r="I118" s="162"/>
    </row>
    <row r="119" spans="1:9" ht="15" customHeight="1" x14ac:dyDescent="0.25">
      <c r="A119" s="20"/>
      <c r="B119" s="20"/>
      <c r="C119" s="93"/>
      <c r="D119" s="81" t="s">
        <v>174</v>
      </c>
      <c r="E119" s="49">
        <v>39614</v>
      </c>
      <c r="F119" s="20" t="s">
        <v>60</v>
      </c>
      <c r="G119" s="43"/>
      <c r="H119" s="127" t="s">
        <v>176</v>
      </c>
      <c r="I119" s="162"/>
    </row>
    <row r="120" spans="1:9" ht="15" customHeight="1" x14ac:dyDescent="0.25">
      <c r="A120" s="20">
        <v>721</v>
      </c>
      <c r="B120" s="20">
        <v>107033</v>
      </c>
      <c r="C120" s="93"/>
      <c r="D120" s="81" t="s">
        <v>175</v>
      </c>
      <c r="E120" s="49">
        <v>39268</v>
      </c>
      <c r="F120" s="20" t="s">
        <v>60</v>
      </c>
      <c r="G120" s="43"/>
      <c r="H120" s="127" t="s">
        <v>176</v>
      </c>
      <c r="I120" s="162"/>
    </row>
    <row r="121" spans="1:9" ht="15" customHeight="1" x14ac:dyDescent="0.25">
      <c r="A121" s="20">
        <v>737</v>
      </c>
      <c r="B121" s="20">
        <v>107057</v>
      </c>
      <c r="C121" s="93"/>
      <c r="D121" s="81" t="s">
        <v>207</v>
      </c>
      <c r="E121" s="49">
        <v>39614</v>
      </c>
      <c r="F121" s="20" t="s">
        <v>60</v>
      </c>
      <c r="G121" s="50"/>
      <c r="H121" s="127" t="s">
        <v>176</v>
      </c>
      <c r="I121" s="162"/>
    </row>
    <row r="122" spans="1:9" ht="15" customHeight="1" x14ac:dyDescent="0.25">
      <c r="A122" s="91"/>
      <c r="B122" s="91"/>
      <c r="C122" s="89"/>
      <c r="D122" s="88"/>
      <c r="E122" s="87"/>
      <c r="F122" s="91"/>
      <c r="G122" s="89"/>
      <c r="H122" s="125"/>
      <c r="I122" s="162"/>
    </row>
    <row r="123" spans="1:9" ht="15" customHeight="1" x14ac:dyDescent="0.25">
      <c r="A123" s="112">
        <v>349</v>
      </c>
      <c r="B123" s="112">
        <v>105010</v>
      </c>
      <c r="C123" s="112"/>
      <c r="D123" s="113" t="s">
        <v>242</v>
      </c>
      <c r="E123" s="114">
        <v>39252</v>
      </c>
      <c r="F123" s="115" t="s">
        <v>67</v>
      </c>
      <c r="G123" s="50"/>
      <c r="H123" s="131" t="s">
        <v>243</v>
      </c>
      <c r="I123" s="162"/>
    </row>
    <row r="124" spans="1:9" ht="15" customHeight="1" x14ac:dyDescent="0.25">
      <c r="A124" s="112">
        <v>963</v>
      </c>
      <c r="B124" s="112">
        <v>105302</v>
      </c>
      <c r="C124" s="112"/>
      <c r="D124" s="113" t="s">
        <v>244</v>
      </c>
      <c r="E124" s="114">
        <v>39712</v>
      </c>
      <c r="F124" s="115" t="s">
        <v>60</v>
      </c>
      <c r="G124" s="50"/>
      <c r="H124" s="131" t="s">
        <v>243</v>
      </c>
      <c r="I124" s="162"/>
    </row>
    <row r="125" spans="1:9" ht="15" customHeight="1" x14ac:dyDescent="0.25">
      <c r="A125" s="112">
        <v>119</v>
      </c>
      <c r="B125" s="112">
        <v>106670</v>
      </c>
      <c r="C125" s="112"/>
      <c r="D125" s="113" t="s">
        <v>256</v>
      </c>
      <c r="E125" s="114">
        <v>39595</v>
      </c>
      <c r="F125" s="115" t="s">
        <v>67</v>
      </c>
      <c r="G125" s="50"/>
      <c r="H125" s="131" t="s">
        <v>243</v>
      </c>
      <c r="I125" s="162"/>
    </row>
    <row r="126" spans="1:9" ht="15" customHeight="1" x14ac:dyDescent="0.25">
      <c r="A126" s="91"/>
      <c r="B126" s="91"/>
      <c r="C126" s="89"/>
      <c r="D126" s="88"/>
      <c r="E126" s="87"/>
      <c r="F126" s="91"/>
      <c r="G126" s="89"/>
      <c r="H126" s="125"/>
      <c r="I126" s="162"/>
    </row>
    <row r="127" spans="1:9" ht="15" customHeight="1" x14ac:dyDescent="0.25">
      <c r="A127" s="51">
        <v>1120</v>
      </c>
      <c r="B127" s="51">
        <v>105919</v>
      </c>
      <c r="C127" s="43"/>
      <c r="D127" s="90" t="s">
        <v>83</v>
      </c>
      <c r="E127" s="52">
        <v>39249</v>
      </c>
      <c r="F127" s="51" t="s">
        <v>60</v>
      </c>
      <c r="G127" s="43"/>
      <c r="H127" s="124" t="s">
        <v>147</v>
      </c>
      <c r="I127" s="162"/>
    </row>
    <row r="128" spans="1:9" ht="15" customHeight="1" x14ac:dyDescent="0.25">
      <c r="A128" s="20">
        <v>1096</v>
      </c>
      <c r="B128" s="20">
        <v>105894</v>
      </c>
      <c r="C128" s="43"/>
      <c r="D128" s="81" t="s">
        <v>84</v>
      </c>
      <c r="E128" s="49">
        <v>39589</v>
      </c>
      <c r="F128" s="20" t="s">
        <v>60</v>
      </c>
      <c r="G128" s="43"/>
      <c r="H128" s="124" t="s">
        <v>147</v>
      </c>
      <c r="I128" s="162"/>
    </row>
    <row r="129" spans="1:10" ht="15" customHeight="1" x14ac:dyDescent="0.25">
      <c r="A129" s="20">
        <v>1120</v>
      </c>
      <c r="B129" s="20">
        <v>105919</v>
      </c>
      <c r="C129" s="43"/>
      <c r="D129" s="81" t="s">
        <v>195</v>
      </c>
      <c r="E129" s="49">
        <v>39249</v>
      </c>
      <c r="F129" s="20" t="s">
        <v>60</v>
      </c>
      <c r="G129" s="43"/>
      <c r="H129" s="124" t="s">
        <v>147</v>
      </c>
      <c r="I129" s="162"/>
    </row>
    <row r="130" spans="1:10" ht="15" customHeight="1" x14ac:dyDescent="0.25">
      <c r="A130" s="91"/>
      <c r="B130" s="91"/>
      <c r="C130" s="89"/>
      <c r="D130" s="88"/>
      <c r="E130" s="87"/>
      <c r="F130" s="91"/>
      <c r="G130" s="89"/>
      <c r="H130" s="125"/>
      <c r="I130" s="162"/>
    </row>
    <row r="131" spans="1:10" ht="15" customHeight="1" x14ac:dyDescent="0.25">
      <c r="A131" s="42"/>
      <c r="B131" s="42"/>
      <c r="C131" s="43"/>
      <c r="D131" s="81" t="s">
        <v>108</v>
      </c>
      <c r="E131" s="49">
        <v>39195</v>
      </c>
      <c r="F131" s="20" t="s">
        <v>67</v>
      </c>
      <c r="G131" s="50"/>
      <c r="H131" s="126" t="s">
        <v>143</v>
      </c>
      <c r="I131" s="162"/>
    </row>
    <row r="132" spans="1:10" ht="15" customHeight="1" x14ac:dyDescent="0.25">
      <c r="A132" s="42"/>
      <c r="B132" s="42"/>
      <c r="C132" s="43"/>
      <c r="D132" s="81" t="s">
        <v>109</v>
      </c>
      <c r="E132" s="49">
        <v>39572</v>
      </c>
      <c r="F132" s="20" t="s">
        <v>67</v>
      </c>
      <c r="G132" s="50"/>
      <c r="H132" s="126" t="s">
        <v>143</v>
      </c>
      <c r="I132" s="162"/>
    </row>
    <row r="133" spans="1:10" ht="15" customHeight="1" x14ac:dyDescent="0.25">
      <c r="A133" s="42"/>
      <c r="B133" s="42"/>
      <c r="C133" s="43"/>
      <c r="D133" s="81" t="s">
        <v>198</v>
      </c>
      <c r="E133" s="49">
        <v>39427</v>
      </c>
      <c r="F133" s="20" t="s">
        <v>67</v>
      </c>
      <c r="G133" s="50"/>
      <c r="H133" s="126" t="s">
        <v>143</v>
      </c>
      <c r="I133" s="162"/>
    </row>
    <row r="134" spans="1:10" ht="15" customHeight="1" x14ac:dyDescent="0.25">
      <c r="A134" s="91"/>
      <c r="B134" s="91"/>
      <c r="C134" s="89"/>
      <c r="D134" s="88"/>
      <c r="E134" s="87"/>
      <c r="F134" s="91"/>
      <c r="G134" s="89"/>
      <c r="H134" s="125"/>
      <c r="I134" s="162"/>
    </row>
    <row r="135" spans="1:10" ht="15" customHeight="1" x14ac:dyDescent="0.25">
      <c r="A135" s="50">
        <v>166</v>
      </c>
      <c r="B135" s="50">
        <v>103867</v>
      </c>
      <c r="C135" s="43"/>
      <c r="D135" s="93" t="s">
        <v>96</v>
      </c>
      <c r="E135" s="55">
        <v>39457</v>
      </c>
      <c r="F135" s="50" t="s">
        <v>60</v>
      </c>
      <c r="G135" s="43"/>
      <c r="H135" s="136" t="s">
        <v>150</v>
      </c>
      <c r="I135" s="162"/>
    </row>
    <row r="136" spans="1:10" ht="15" customHeight="1" x14ac:dyDescent="0.25">
      <c r="A136" s="50">
        <v>491</v>
      </c>
      <c r="B136" s="50">
        <v>105077</v>
      </c>
      <c r="C136" s="42"/>
      <c r="D136" s="93" t="s">
        <v>97</v>
      </c>
      <c r="E136" s="74">
        <v>39468</v>
      </c>
      <c r="F136" s="50" t="s">
        <v>67</v>
      </c>
      <c r="G136" s="42"/>
      <c r="H136" s="136" t="s">
        <v>150</v>
      </c>
      <c r="I136" s="162"/>
    </row>
    <row r="137" spans="1:10" ht="15" customHeight="1" thickBot="1" x14ac:dyDescent="0.3">
      <c r="A137" s="50">
        <v>166</v>
      </c>
      <c r="B137" s="50">
        <v>103867</v>
      </c>
      <c r="C137" s="43"/>
      <c r="D137" s="93" t="s">
        <v>200</v>
      </c>
      <c r="E137" s="55">
        <v>39457</v>
      </c>
      <c r="F137" s="50" t="s">
        <v>60</v>
      </c>
      <c r="G137" s="43"/>
      <c r="H137" s="136" t="s">
        <v>150</v>
      </c>
      <c r="I137" s="163"/>
    </row>
    <row r="138" spans="1:10" ht="15" customHeight="1" x14ac:dyDescent="0.25">
      <c r="A138" s="91"/>
      <c r="B138" s="91"/>
      <c r="C138" s="89"/>
      <c r="D138" s="88"/>
      <c r="E138" s="87"/>
      <c r="F138" s="91"/>
      <c r="G138" s="89"/>
      <c r="H138" s="125"/>
    </row>
    <row r="139" spans="1:10" ht="27.75" customHeight="1" x14ac:dyDescent="0.25">
      <c r="A139" s="107" t="s">
        <v>75</v>
      </c>
      <c r="B139" s="107"/>
      <c r="C139" s="107"/>
      <c r="D139" s="107"/>
      <c r="E139" s="107"/>
      <c r="F139" s="111"/>
      <c r="G139" s="107"/>
      <c r="H139" s="139"/>
    </row>
    <row r="140" spans="1:10" ht="15" customHeight="1" thickBot="1" x14ac:dyDescent="0.3">
      <c r="A140" s="39" t="s">
        <v>0</v>
      </c>
      <c r="B140" s="39" t="s">
        <v>1</v>
      </c>
      <c r="C140" s="40"/>
      <c r="D140" s="76" t="s">
        <v>3</v>
      </c>
      <c r="E140" s="39" t="s">
        <v>4</v>
      </c>
      <c r="F140" s="39" t="s">
        <v>5</v>
      </c>
      <c r="G140" s="40"/>
      <c r="H140" s="135" t="s">
        <v>61</v>
      </c>
      <c r="J140" s="142"/>
    </row>
    <row r="141" spans="1:10" ht="15" customHeight="1" x14ac:dyDescent="0.25">
      <c r="A141" s="20">
        <v>593</v>
      </c>
      <c r="B141" s="20">
        <v>103097</v>
      </c>
      <c r="C141" s="50"/>
      <c r="D141" s="81" t="s">
        <v>76</v>
      </c>
      <c r="E141" s="49">
        <v>38363</v>
      </c>
      <c r="F141" s="20" t="s">
        <v>67</v>
      </c>
      <c r="G141" s="50"/>
      <c r="H141" s="141" t="s">
        <v>154</v>
      </c>
      <c r="I141" s="161" t="s">
        <v>258</v>
      </c>
    </row>
    <row r="142" spans="1:10" ht="15" customHeight="1" x14ac:dyDescent="0.25">
      <c r="A142" s="20">
        <v>442</v>
      </c>
      <c r="B142" s="20">
        <v>103092</v>
      </c>
      <c r="C142" s="50"/>
      <c r="D142" s="81" t="s">
        <v>77</v>
      </c>
      <c r="E142" s="49">
        <v>38661</v>
      </c>
      <c r="F142" s="20" t="s">
        <v>67</v>
      </c>
      <c r="G142" s="50"/>
      <c r="H142" s="141" t="s">
        <v>154</v>
      </c>
      <c r="I142" s="162"/>
    </row>
    <row r="143" spans="1:10" ht="15" customHeight="1" x14ac:dyDescent="0.25">
      <c r="A143" s="20">
        <v>655</v>
      </c>
      <c r="B143" s="20">
        <v>103096</v>
      </c>
      <c r="C143" s="50"/>
      <c r="D143" s="81" t="s">
        <v>208</v>
      </c>
      <c r="E143" s="49">
        <v>38693</v>
      </c>
      <c r="F143" s="20" t="s">
        <v>67</v>
      </c>
      <c r="G143" s="50"/>
      <c r="H143" s="141" t="s">
        <v>154</v>
      </c>
      <c r="I143" s="162"/>
    </row>
    <row r="144" spans="1:10" ht="15" customHeight="1" x14ac:dyDescent="0.25">
      <c r="A144" s="117"/>
      <c r="B144" s="117"/>
      <c r="C144" s="118"/>
      <c r="D144" s="119"/>
      <c r="E144" s="120"/>
      <c r="F144" s="117"/>
      <c r="G144" s="118"/>
      <c r="H144" s="130"/>
      <c r="I144" s="162"/>
    </row>
    <row r="145" spans="1:9" ht="15" customHeight="1" x14ac:dyDescent="0.25">
      <c r="A145" s="20">
        <v>1407</v>
      </c>
      <c r="B145" s="20">
        <v>106403</v>
      </c>
      <c r="C145" s="43"/>
      <c r="D145" s="81" t="s">
        <v>209</v>
      </c>
      <c r="E145" s="49">
        <v>38401</v>
      </c>
      <c r="F145" s="20" t="s">
        <v>67</v>
      </c>
      <c r="G145" s="43"/>
      <c r="H145" s="129" t="s">
        <v>155</v>
      </c>
      <c r="I145" s="162"/>
    </row>
    <row r="146" spans="1:9" ht="15" customHeight="1" x14ac:dyDescent="0.25">
      <c r="A146" s="20">
        <v>1740</v>
      </c>
      <c r="B146" s="20">
        <v>102637</v>
      </c>
      <c r="C146" s="43"/>
      <c r="D146" s="81" t="s">
        <v>86</v>
      </c>
      <c r="E146" s="49">
        <v>38225</v>
      </c>
      <c r="F146" s="20" t="s">
        <v>67</v>
      </c>
      <c r="G146" s="43"/>
      <c r="H146" s="129" t="s">
        <v>155</v>
      </c>
      <c r="I146" s="162"/>
    </row>
    <row r="147" spans="1:9" ht="15" customHeight="1" x14ac:dyDescent="0.25">
      <c r="A147" s="20">
        <v>415</v>
      </c>
      <c r="B147" s="20">
        <v>106832</v>
      </c>
      <c r="C147" s="43"/>
      <c r="D147" s="81" t="s">
        <v>210</v>
      </c>
      <c r="E147" s="49">
        <v>38427</v>
      </c>
      <c r="F147" s="20" t="s">
        <v>67</v>
      </c>
      <c r="G147" s="43"/>
      <c r="H147" s="129" t="s">
        <v>155</v>
      </c>
      <c r="I147" s="162"/>
    </row>
    <row r="148" spans="1:9" ht="15" customHeight="1" x14ac:dyDescent="0.25">
      <c r="A148" s="91"/>
      <c r="B148" s="91"/>
      <c r="C148" s="89"/>
      <c r="D148" s="88"/>
      <c r="E148" s="87"/>
      <c r="F148" s="91"/>
      <c r="G148" s="89"/>
      <c r="H148" s="125"/>
      <c r="I148" s="162"/>
    </row>
    <row r="149" spans="1:9" ht="15" customHeight="1" x14ac:dyDescent="0.25">
      <c r="A149" s="20">
        <v>1409</v>
      </c>
      <c r="B149" s="20">
        <v>106408</v>
      </c>
      <c r="C149" s="43"/>
      <c r="D149" s="81" t="s">
        <v>87</v>
      </c>
      <c r="E149" s="49">
        <v>38757</v>
      </c>
      <c r="F149" s="20" t="s">
        <v>67</v>
      </c>
      <c r="G149" s="43"/>
      <c r="H149" s="129" t="s">
        <v>156</v>
      </c>
      <c r="I149" s="162"/>
    </row>
    <row r="150" spans="1:9" ht="15" customHeight="1" x14ac:dyDescent="0.25">
      <c r="A150" s="20">
        <v>822</v>
      </c>
      <c r="B150" s="20">
        <v>106452</v>
      </c>
      <c r="C150" s="43"/>
      <c r="D150" s="81" t="s">
        <v>88</v>
      </c>
      <c r="E150" s="49">
        <v>38967</v>
      </c>
      <c r="F150" s="20" t="s">
        <v>67</v>
      </c>
      <c r="G150" s="43"/>
      <c r="H150" s="129" t="s">
        <v>156</v>
      </c>
      <c r="I150" s="162"/>
    </row>
    <row r="151" spans="1:9" ht="15" customHeight="1" x14ac:dyDescent="0.25">
      <c r="A151" s="20">
        <v>1411</v>
      </c>
      <c r="B151" s="20">
        <v>106410</v>
      </c>
      <c r="C151" s="43"/>
      <c r="D151" s="81" t="s">
        <v>211</v>
      </c>
      <c r="E151" s="49">
        <v>38979</v>
      </c>
      <c r="F151" s="20" t="s">
        <v>67</v>
      </c>
      <c r="G151" s="40"/>
      <c r="H151" s="129" t="s">
        <v>156</v>
      </c>
      <c r="I151" s="162"/>
    </row>
    <row r="152" spans="1:9" ht="15" customHeight="1" x14ac:dyDescent="0.25">
      <c r="A152" s="91"/>
      <c r="B152" s="91"/>
      <c r="C152" s="89"/>
      <c r="D152" s="88"/>
      <c r="E152" s="87"/>
      <c r="F152" s="91"/>
      <c r="G152" s="89"/>
      <c r="H152" s="125"/>
      <c r="I152" s="162"/>
    </row>
    <row r="153" spans="1:9" ht="15" customHeight="1" x14ac:dyDescent="0.25">
      <c r="A153" s="60">
        <v>685</v>
      </c>
      <c r="B153" s="60">
        <v>106988</v>
      </c>
      <c r="C153" s="43"/>
      <c r="D153" s="84" t="s">
        <v>99</v>
      </c>
      <c r="E153" s="58">
        <v>38415</v>
      </c>
      <c r="F153" s="59" t="s">
        <v>60</v>
      </c>
      <c r="G153" s="43"/>
      <c r="H153" s="136" t="s">
        <v>158</v>
      </c>
      <c r="I153" s="162"/>
    </row>
    <row r="154" spans="1:9" ht="15" customHeight="1" x14ac:dyDescent="0.25">
      <c r="A154" s="60">
        <v>1777</v>
      </c>
      <c r="B154" s="60">
        <v>106659</v>
      </c>
      <c r="C154" s="43"/>
      <c r="D154" s="84" t="s">
        <v>100</v>
      </c>
      <c r="E154" s="58">
        <v>37825</v>
      </c>
      <c r="F154" s="59" t="s">
        <v>67</v>
      </c>
      <c r="G154" s="43"/>
      <c r="H154" s="136" t="s">
        <v>158</v>
      </c>
      <c r="I154" s="162"/>
    </row>
    <row r="155" spans="1:9" ht="15" customHeight="1" x14ac:dyDescent="0.25">
      <c r="A155" s="60">
        <v>1758</v>
      </c>
      <c r="B155" s="60">
        <v>106308</v>
      </c>
      <c r="C155" s="43"/>
      <c r="D155" s="105" t="s">
        <v>213</v>
      </c>
      <c r="E155" s="58">
        <v>38097</v>
      </c>
      <c r="F155" s="59" t="s">
        <v>67</v>
      </c>
      <c r="G155" s="43"/>
      <c r="H155" s="136" t="s">
        <v>158</v>
      </c>
      <c r="I155" s="162"/>
    </row>
    <row r="156" spans="1:9" ht="15" customHeight="1" x14ac:dyDescent="0.25">
      <c r="A156" s="91"/>
      <c r="B156" s="91"/>
      <c r="C156" s="89"/>
      <c r="D156" s="88"/>
      <c r="E156" s="87"/>
      <c r="F156" s="91"/>
      <c r="G156" s="89"/>
      <c r="H156" s="125"/>
      <c r="I156" s="162"/>
    </row>
    <row r="157" spans="1:9" ht="15" customHeight="1" x14ac:dyDescent="0.25">
      <c r="A157" s="60"/>
      <c r="B157" s="60"/>
      <c r="C157" s="43"/>
      <c r="D157" s="83" t="s">
        <v>101</v>
      </c>
      <c r="E157" s="58">
        <v>39064</v>
      </c>
      <c r="F157" s="60" t="s">
        <v>60</v>
      </c>
      <c r="G157" s="43"/>
      <c r="H157" s="136" t="s">
        <v>159</v>
      </c>
      <c r="I157" s="162"/>
    </row>
    <row r="158" spans="1:9" ht="15" customHeight="1" x14ac:dyDescent="0.25">
      <c r="A158" s="60">
        <v>1321</v>
      </c>
      <c r="B158" s="60">
        <v>105373</v>
      </c>
      <c r="C158" s="43"/>
      <c r="D158" s="83" t="s">
        <v>102</v>
      </c>
      <c r="E158" s="58">
        <v>38414</v>
      </c>
      <c r="F158" s="60" t="s">
        <v>67</v>
      </c>
      <c r="G158" s="43"/>
      <c r="H158" s="136" t="s">
        <v>159</v>
      </c>
      <c r="I158" s="162"/>
    </row>
    <row r="159" spans="1:9" ht="15.75" x14ac:dyDescent="0.25">
      <c r="A159" s="60">
        <v>474</v>
      </c>
      <c r="B159" s="60">
        <v>105053</v>
      </c>
      <c r="C159" s="43"/>
      <c r="D159" s="106" t="s">
        <v>214</v>
      </c>
      <c r="E159" s="58">
        <v>38596</v>
      </c>
      <c r="F159" s="60" t="s">
        <v>67</v>
      </c>
      <c r="G159" s="43"/>
      <c r="H159" s="136" t="s">
        <v>159</v>
      </c>
      <c r="I159" s="162"/>
    </row>
    <row r="160" spans="1:9" ht="15.75" x14ac:dyDescent="0.25">
      <c r="A160" s="91"/>
      <c r="B160" s="91"/>
      <c r="C160" s="89"/>
      <c r="D160" s="88"/>
      <c r="E160" s="87"/>
      <c r="F160" s="91"/>
      <c r="G160" s="89"/>
      <c r="H160" s="125"/>
      <c r="I160" s="162"/>
    </row>
    <row r="161" spans="1:9" ht="15.75" x14ac:dyDescent="0.25">
      <c r="A161" s="20">
        <v>797</v>
      </c>
      <c r="B161" s="20">
        <v>104101</v>
      </c>
      <c r="C161" s="43"/>
      <c r="D161" s="81" t="s">
        <v>119</v>
      </c>
      <c r="E161" s="49">
        <v>38940</v>
      </c>
      <c r="F161" s="20" t="s">
        <v>67</v>
      </c>
      <c r="G161" s="42"/>
      <c r="H161" s="126" t="s">
        <v>137</v>
      </c>
      <c r="I161" s="162"/>
    </row>
    <row r="162" spans="1:9" ht="15.75" x14ac:dyDescent="0.25">
      <c r="A162" s="20"/>
      <c r="B162" s="20" t="s">
        <v>114</v>
      </c>
      <c r="C162" s="43"/>
      <c r="D162" s="81" t="s">
        <v>120</v>
      </c>
      <c r="E162" s="49">
        <v>37749</v>
      </c>
      <c r="F162" s="20" t="s">
        <v>67</v>
      </c>
      <c r="G162" s="42"/>
      <c r="H162" s="126" t="s">
        <v>137</v>
      </c>
      <c r="I162" s="162"/>
    </row>
    <row r="163" spans="1:9" ht="15.75" x14ac:dyDescent="0.25">
      <c r="A163" s="20"/>
      <c r="B163" s="20" t="s">
        <v>114</v>
      </c>
      <c r="C163" s="43"/>
      <c r="D163" s="81" t="s">
        <v>219</v>
      </c>
      <c r="E163" s="49">
        <v>37885</v>
      </c>
      <c r="F163" s="20" t="s">
        <v>60</v>
      </c>
      <c r="G163" s="42"/>
      <c r="H163" s="126" t="s">
        <v>137</v>
      </c>
      <c r="I163" s="162"/>
    </row>
    <row r="164" spans="1:9" ht="15.75" x14ac:dyDescent="0.25">
      <c r="A164" s="91"/>
      <c r="B164" s="91"/>
      <c r="C164" s="89"/>
      <c r="D164" s="88"/>
      <c r="E164" s="87"/>
      <c r="F164" s="91"/>
      <c r="G164" s="89"/>
      <c r="H164" s="125"/>
      <c r="I164" s="162"/>
    </row>
    <row r="165" spans="1:9" ht="15.75" x14ac:dyDescent="0.25">
      <c r="A165" s="20">
        <v>799</v>
      </c>
      <c r="B165" s="20">
        <v>102291</v>
      </c>
      <c r="C165" s="43"/>
      <c r="D165" s="102" t="s">
        <v>220</v>
      </c>
      <c r="E165" s="64">
        <v>39398</v>
      </c>
      <c r="F165" s="20" t="s">
        <v>60</v>
      </c>
      <c r="G165" s="54"/>
      <c r="H165" s="129" t="s">
        <v>163</v>
      </c>
      <c r="I165" s="162"/>
    </row>
    <row r="166" spans="1:9" ht="15.75" x14ac:dyDescent="0.25">
      <c r="A166" s="20">
        <v>893</v>
      </c>
      <c r="B166" s="20">
        <v>103073</v>
      </c>
      <c r="C166" s="43"/>
      <c r="D166" s="102" t="s">
        <v>221</v>
      </c>
      <c r="E166" s="64">
        <v>38918</v>
      </c>
      <c r="F166" s="20" t="s">
        <v>60</v>
      </c>
      <c r="G166" s="50"/>
      <c r="H166" s="129" t="s">
        <v>163</v>
      </c>
      <c r="I166" s="162"/>
    </row>
    <row r="167" spans="1:9" ht="15.75" x14ac:dyDescent="0.25">
      <c r="A167" s="20">
        <v>753</v>
      </c>
      <c r="B167" s="20">
        <v>103027</v>
      </c>
      <c r="C167" s="43"/>
      <c r="D167" s="102" t="s">
        <v>222</v>
      </c>
      <c r="E167" s="64">
        <v>38923</v>
      </c>
      <c r="F167" s="20" t="s">
        <v>122</v>
      </c>
      <c r="G167" s="50"/>
      <c r="H167" s="129" t="s">
        <v>163</v>
      </c>
      <c r="I167" s="162"/>
    </row>
    <row r="168" spans="1:9" ht="15.75" x14ac:dyDescent="0.25">
      <c r="A168" s="91"/>
      <c r="B168" s="91"/>
      <c r="C168" s="89"/>
      <c r="D168" s="88"/>
      <c r="E168" s="87"/>
      <c r="F168" s="91"/>
      <c r="G168" s="89"/>
      <c r="H168" s="125"/>
      <c r="I168" s="162"/>
    </row>
    <row r="169" spans="1:9" x14ac:dyDescent="0.25">
      <c r="A169" s="20">
        <v>967</v>
      </c>
      <c r="B169" s="20">
        <v>103090</v>
      </c>
      <c r="C169" s="50"/>
      <c r="D169" s="102" t="s">
        <v>223</v>
      </c>
      <c r="E169" s="64">
        <v>38684</v>
      </c>
      <c r="F169" s="20" t="s">
        <v>60</v>
      </c>
      <c r="G169" s="50"/>
      <c r="H169" s="129" t="s">
        <v>164</v>
      </c>
      <c r="I169" s="162"/>
    </row>
    <row r="170" spans="1:9" x14ac:dyDescent="0.25">
      <c r="A170" s="20">
        <v>129</v>
      </c>
      <c r="B170" s="20">
        <v>102210</v>
      </c>
      <c r="C170" s="50"/>
      <c r="D170" s="102" t="s">
        <v>224</v>
      </c>
      <c r="E170" s="64">
        <v>38418</v>
      </c>
      <c r="F170" s="20" t="s">
        <v>60</v>
      </c>
      <c r="G170" s="50"/>
      <c r="H170" s="129" t="s">
        <v>164</v>
      </c>
      <c r="I170" s="162"/>
    </row>
    <row r="171" spans="1:9" x14ac:dyDescent="0.25">
      <c r="A171" s="20">
        <v>278</v>
      </c>
      <c r="B171" s="20">
        <v>106758</v>
      </c>
      <c r="C171" s="50"/>
      <c r="D171" s="109" t="s">
        <v>225</v>
      </c>
      <c r="E171" s="67">
        <v>38881</v>
      </c>
      <c r="F171" s="20" t="s">
        <v>60</v>
      </c>
      <c r="G171" s="50"/>
      <c r="H171" s="129" t="s">
        <v>164</v>
      </c>
      <c r="I171" s="162"/>
    </row>
    <row r="172" spans="1:9" ht="15.75" x14ac:dyDescent="0.25">
      <c r="A172" s="91"/>
      <c r="B172" s="91"/>
      <c r="C172" s="89"/>
      <c r="D172" s="88"/>
      <c r="E172" s="87"/>
      <c r="F172" s="91"/>
      <c r="G172" s="89"/>
      <c r="H172" s="125"/>
      <c r="I172" s="162"/>
    </row>
    <row r="173" spans="1:9" x14ac:dyDescent="0.25">
      <c r="A173" s="112">
        <v>177</v>
      </c>
      <c r="B173" s="112">
        <v>100447</v>
      </c>
      <c r="C173" s="112"/>
      <c r="D173" s="113" t="s">
        <v>245</v>
      </c>
      <c r="E173" s="114">
        <v>38348</v>
      </c>
      <c r="F173" s="115" t="s">
        <v>67</v>
      </c>
      <c r="H173" s="131" t="s">
        <v>246</v>
      </c>
      <c r="I173" s="162"/>
    </row>
    <row r="174" spans="1:9" x14ac:dyDescent="0.25">
      <c r="A174" s="112">
        <v>112</v>
      </c>
      <c r="B174" s="112">
        <v>103260</v>
      </c>
      <c r="C174" s="112"/>
      <c r="D174" s="113" t="s">
        <v>247</v>
      </c>
      <c r="E174" s="114">
        <v>38779</v>
      </c>
      <c r="F174" s="115" t="s">
        <v>67</v>
      </c>
      <c r="H174" s="131" t="s">
        <v>246</v>
      </c>
      <c r="I174" s="162"/>
    </row>
    <row r="175" spans="1:9" ht="15.75" thickBot="1" x14ac:dyDescent="0.3">
      <c r="A175" s="112">
        <v>113</v>
      </c>
      <c r="B175" s="112">
        <v>103261</v>
      </c>
      <c r="C175" s="112"/>
      <c r="D175" s="113" t="s">
        <v>251</v>
      </c>
      <c r="E175" s="114">
        <v>38826</v>
      </c>
      <c r="F175" s="115" t="s">
        <v>67</v>
      </c>
      <c r="H175" s="131" t="s">
        <v>246</v>
      </c>
      <c r="I175" s="163"/>
    </row>
    <row r="176" spans="1:9" x14ac:dyDescent="0.25">
      <c r="A176" s="112"/>
      <c r="B176" s="112"/>
      <c r="C176" s="112"/>
      <c r="D176" s="113"/>
      <c r="E176" s="114"/>
      <c r="F176" s="115"/>
      <c r="H176" s="131"/>
    </row>
    <row r="177" spans="1:9" x14ac:dyDescent="0.25">
      <c r="A177" s="112"/>
      <c r="B177" s="112"/>
      <c r="C177" s="112"/>
      <c r="D177" s="113"/>
      <c r="E177" s="114"/>
      <c r="F177" s="115"/>
      <c r="H177" s="131"/>
    </row>
    <row r="178" spans="1:9" x14ac:dyDescent="0.25">
      <c r="A178" s="112"/>
      <c r="B178" s="112"/>
      <c r="C178" s="112"/>
      <c r="D178" s="113"/>
      <c r="E178" s="114"/>
      <c r="F178" s="115"/>
      <c r="H178" s="131"/>
    </row>
    <row r="179" spans="1:9" ht="16.5" thickBot="1" x14ac:dyDescent="0.3">
      <c r="A179" s="91"/>
      <c r="B179" s="91"/>
      <c r="C179" s="89"/>
      <c r="D179" s="88"/>
      <c r="E179" s="87"/>
      <c r="F179" s="91"/>
      <c r="G179" s="89"/>
      <c r="H179" s="125"/>
    </row>
    <row r="180" spans="1:9" ht="15.75" x14ac:dyDescent="0.25">
      <c r="A180" s="20">
        <v>610</v>
      </c>
      <c r="B180" s="20">
        <v>106909</v>
      </c>
      <c r="C180" s="43"/>
      <c r="D180" s="81" t="s">
        <v>89</v>
      </c>
      <c r="E180" s="49">
        <v>38560</v>
      </c>
      <c r="F180" s="20" t="s">
        <v>60</v>
      </c>
      <c r="G180" s="43"/>
      <c r="H180" s="129" t="s">
        <v>157</v>
      </c>
      <c r="I180" s="161" t="s">
        <v>260</v>
      </c>
    </row>
    <row r="181" spans="1:9" ht="15.75" x14ac:dyDescent="0.25">
      <c r="A181" s="20">
        <v>1810</v>
      </c>
      <c r="B181" s="20">
        <v>106994</v>
      </c>
      <c r="C181" s="43"/>
      <c r="D181" s="81" t="s">
        <v>90</v>
      </c>
      <c r="E181" s="49">
        <v>38300</v>
      </c>
      <c r="F181" s="20" t="s">
        <v>67</v>
      </c>
      <c r="G181" s="43"/>
      <c r="H181" s="129" t="s">
        <v>157</v>
      </c>
      <c r="I181" s="162"/>
    </row>
    <row r="182" spans="1:9" ht="15.75" x14ac:dyDescent="0.25">
      <c r="A182" s="20">
        <v>1805</v>
      </c>
      <c r="B182" s="20">
        <v>106912</v>
      </c>
      <c r="C182" s="43"/>
      <c r="D182" s="81" t="s">
        <v>212</v>
      </c>
      <c r="E182" s="49">
        <v>38319</v>
      </c>
      <c r="F182" s="20" t="s">
        <v>67</v>
      </c>
      <c r="G182" s="43"/>
      <c r="H182" s="129" t="s">
        <v>157</v>
      </c>
      <c r="I182" s="162"/>
    </row>
    <row r="183" spans="1:9" ht="15.75" x14ac:dyDescent="0.25">
      <c r="A183" s="91"/>
      <c r="B183" s="91"/>
      <c r="C183" s="89"/>
      <c r="D183" s="88"/>
      <c r="E183" s="87"/>
      <c r="F183" s="91"/>
      <c r="G183" s="89"/>
      <c r="H183" s="125"/>
      <c r="I183" s="162"/>
    </row>
    <row r="184" spans="1:9" ht="15.75" x14ac:dyDescent="0.25">
      <c r="A184" s="60">
        <v>317</v>
      </c>
      <c r="B184" s="60">
        <v>102027</v>
      </c>
      <c r="C184" s="43"/>
      <c r="D184" s="83" t="s">
        <v>105</v>
      </c>
      <c r="E184" s="58">
        <v>38418</v>
      </c>
      <c r="F184" s="60" t="s">
        <v>60</v>
      </c>
      <c r="G184" s="43"/>
      <c r="H184" s="136" t="s">
        <v>161</v>
      </c>
      <c r="I184" s="162"/>
    </row>
    <row r="185" spans="1:9" ht="15.75" x14ac:dyDescent="0.25">
      <c r="A185" s="60">
        <v>330</v>
      </c>
      <c r="B185" s="60">
        <v>104882</v>
      </c>
      <c r="C185" s="43"/>
      <c r="D185" s="106" t="s">
        <v>216</v>
      </c>
      <c r="E185" s="58">
        <v>38929</v>
      </c>
      <c r="F185" s="60" t="s">
        <v>60</v>
      </c>
      <c r="G185" s="43"/>
      <c r="H185" s="136" t="s">
        <v>161</v>
      </c>
      <c r="I185" s="162"/>
    </row>
    <row r="186" spans="1:9" ht="15.75" x14ac:dyDescent="0.25">
      <c r="A186" s="60">
        <v>443</v>
      </c>
      <c r="B186" s="60">
        <v>105033</v>
      </c>
      <c r="C186" s="43"/>
      <c r="D186" s="106" t="s">
        <v>217</v>
      </c>
      <c r="E186" s="58">
        <v>38987</v>
      </c>
      <c r="F186" s="60" t="s">
        <v>67</v>
      </c>
      <c r="G186" s="43"/>
      <c r="H186" s="136" t="s">
        <v>161</v>
      </c>
      <c r="I186" s="162"/>
    </row>
    <row r="187" spans="1:9" ht="15.75" x14ac:dyDescent="0.25">
      <c r="A187" s="91"/>
      <c r="B187" s="91"/>
      <c r="C187" s="89"/>
      <c r="D187" s="88"/>
      <c r="E187" s="87"/>
      <c r="F187" s="91"/>
      <c r="G187" s="89"/>
      <c r="H187" s="125"/>
      <c r="I187" s="162"/>
    </row>
    <row r="188" spans="1:9" ht="15.75" x14ac:dyDescent="0.25">
      <c r="A188" s="60">
        <v>913</v>
      </c>
      <c r="B188" s="60">
        <v>104680</v>
      </c>
      <c r="C188" s="43"/>
      <c r="D188" s="83" t="s">
        <v>106</v>
      </c>
      <c r="E188" s="58">
        <v>38731</v>
      </c>
      <c r="F188" s="60" t="s">
        <v>60</v>
      </c>
      <c r="G188" s="43"/>
      <c r="H188" s="136" t="s">
        <v>162</v>
      </c>
      <c r="I188" s="162"/>
    </row>
    <row r="189" spans="1:9" ht="15.75" x14ac:dyDescent="0.25">
      <c r="A189" s="60">
        <v>688</v>
      </c>
      <c r="B189" s="60">
        <v>106016</v>
      </c>
      <c r="C189" s="43"/>
      <c r="D189" s="83" t="s">
        <v>107</v>
      </c>
      <c r="E189" s="58">
        <v>38842</v>
      </c>
      <c r="F189" s="60" t="s">
        <v>67</v>
      </c>
      <c r="G189" s="43"/>
      <c r="H189" s="136" t="s">
        <v>162</v>
      </c>
      <c r="I189" s="162"/>
    </row>
    <row r="190" spans="1:9" ht="15.75" x14ac:dyDescent="0.25">
      <c r="A190" s="60">
        <v>439</v>
      </c>
      <c r="B190" s="60">
        <v>105032</v>
      </c>
      <c r="C190" s="43"/>
      <c r="D190" s="106" t="s">
        <v>218</v>
      </c>
      <c r="E190" s="58">
        <v>38987</v>
      </c>
      <c r="F190" s="60" t="s">
        <v>67</v>
      </c>
      <c r="G190" s="43"/>
      <c r="H190" s="136" t="s">
        <v>162</v>
      </c>
      <c r="I190" s="162"/>
    </row>
    <row r="191" spans="1:9" ht="15.75" x14ac:dyDescent="0.25">
      <c r="A191" s="91"/>
      <c r="B191" s="91"/>
      <c r="C191" s="89"/>
      <c r="D191" s="88"/>
      <c r="E191" s="87"/>
      <c r="F191" s="91"/>
      <c r="G191" s="89"/>
      <c r="H191" s="125"/>
      <c r="I191" s="162"/>
    </row>
    <row r="192" spans="1:9" ht="15.75" x14ac:dyDescent="0.25">
      <c r="A192" s="60">
        <v>333</v>
      </c>
      <c r="B192" s="60">
        <v>104884</v>
      </c>
      <c r="C192" s="43"/>
      <c r="D192" s="83" t="s">
        <v>103</v>
      </c>
      <c r="E192" s="58">
        <v>38812</v>
      </c>
      <c r="F192" s="60" t="s">
        <v>60</v>
      </c>
      <c r="G192" s="43"/>
      <c r="H192" s="136" t="s">
        <v>160</v>
      </c>
      <c r="I192" s="162"/>
    </row>
    <row r="193" spans="1:9" ht="15.75" x14ac:dyDescent="0.25">
      <c r="A193" s="60">
        <v>428</v>
      </c>
      <c r="B193" s="60">
        <v>105031</v>
      </c>
      <c r="C193" s="43"/>
      <c r="D193" s="83" t="s">
        <v>104</v>
      </c>
      <c r="E193" s="58">
        <v>39003</v>
      </c>
      <c r="F193" s="60" t="s">
        <v>60</v>
      </c>
      <c r="G193" s="43"/>
      <c r="H193" s="136" t="s">
        <v>160</v>
      </c>
      <c r="I193" s="162"/>
    </row>
    <row r="194" spans="1:9" ht="15.75" x14ac:dyDescent="0.25">
      <c r="A194" s="60"/>
      <c r="B194" s="60"/>
      <c r="C194" s="43"/>
      <c r="D194" s="106" t="s">
        <v>215</v>
      </c>
      <c r="E194" s="58">
        <v>39008</v>
      </c>
      <c r="F194" s="60" t="s">
        <v>67</v>
      </c>
      <c r="G194" s="43"/>
      <c r="H194" s="136" t="s">
        <v>160</v>
      </c>
      <c r="I194" s="162"/>
    </row>
    <row r="195" spans="1:9" ht="15.75" x14ac:dyDescent="0.25">
      <c r="A195" s="91"/>
      <c r="B195" s="91"/>
      <c r="C195" s="89"/>
      <c r="D195" s="88"/>
      <c r="E195" s="87"/>
      <c r="F195" s="91"/>
      <c r="G195" s="89"/>
      <c r="H195" s="125"/>
      <c r="I195" s="162"/>
    </row>
    <row r="196" spans="1:9" x14ac:dyDescent="0.25">
      <c r="A196" s="20">
        <v>630</v>
      </c>
      <c r="B196" s="20">
        <v>100784</v>
      </c>
      <c r="C196" s="50"/>
      <c r="D196" s="102" t="s">
        <v>226</v>
      </c>
      <c r="E196" s="64">
        <v>38530</v>
      </c>
      <c r="F196" s="20" t="s">
        <v>67</v>
      </c>
      <c r="G196" s="50"/>
      <c r="H196" s="129" t="s">
        <v>165</v>
      </c>
      <c r="I196" s="162"/>
    </row>
    <row r="197" spans="1:9" x14ac:dyDescent="0.25">
      <c r="A197" s="20">
        <v>233</v>
      </c>
      <c r="B197" s="20">
        <v>102225</v>
      </c>
      <c r="C197" s="50"/>
      <c r="D197" s="102" t="s">
        <v>227</v>
      </c>
      <c r="E197" s="65">
        <v>38408</v>
      </c>
      <c r="F197" s="20" t="s">
        <v>67</v>
      </c>
      <c r="G197" s="50"/>
      <c r="H197" s="129" t="s">
        <v>165</v>
      </c>
      <c r="I197" s="162"/>
    </row>
    <row r="198" spans="1:9" x14ac:dyDescent="0.25">
      <c r="A198" s="20">
        <v>716</v>
      </c>
      <c r="B198" s="20">
        <v>102969</v>
      </c>
      <c r="C198" s="50"/>
      <c r="D198" s="102" t="s">
        <v>228</v>
      </c>
      <c r="E198" s="64">
        <v>38736</v>
      </c>
      <c r="F198" s="20" t="s">
        <v>67</v>
      </c>
      <c r="G198" s="50"/>
      <c r="H198" s="129" t="s">
        <v>165</v>
      </c>
      <c r="I198" s="162"/>
    </row>
    <row r="199" spans="1:9" ht="15.75" x14ac:dyDescent="0.25">
      <c r="A199" s="91"/>
      <c r="B199" s="91"/>
      <c r="C199" s="89"/>
      <c r="D199" s="88"/>
      <c r="E199" s="87"/>
      <c r="F199" s="91"/>
      <c r="G199" s="89"/>
      <c r="H199" s="125"/>
      <c r="I199" s="162"/>
    </row>
    <row r="200" spans="1:9" x14ac:dyDescent="0.25">
      <c r="A200" s="20">
        <v>1388</v>
      </c>
      <c r="B200" s="20">
        <v>106328</v>
      </c>
      <c r="C200" s="50"/>
      <c r="D200" s="102" t="s">
        <v>229</v>
      </c>
      <c r="E200" s="64">
        <v>38881</v>
      </c>
      <c r="F200" s="20" t="s">
        <v>67</v>
      </c>
      <c r="G200" s="50"/>
      <c r="H200" s="129" t="s">
        <v>166</v>
      </c>
      <c r="I200" s="162"/>
    </row>
    <row r="201" spans="1:9" x14ac:dyDescent="0.25">
      <c r="A201" s="20">
        <v>1047</v>
      </c>
      <c r="B201" s="20">
        <v>105677</v>
      </c>
      <c r="C201" s="50"/>
      <c r="D201" s="102" t="s">
        <v>133</v>
      </c>
      <c r="E201" s="64">
        <v>38446</v>
      </c>
      <c r="F201" s="20" t="s">
        <v>67</v>
      </c>
      <c r="G201" s="50"/>
      <c r="H201" s="129" t="s">
        <v>166</v>
      </c>
      <c r="I201" s="162"/>
    </row>
    <row r="202" spans="1:9" x14ac:dyDescent="0.25">
      <c r="A202" s="20">
        <v>438</v>
      </c>
      <c r="B202" s="20">
        <v>103803</v>
      </c>
      <c r="C202" s="50"/>
      <c r="D202" s="102" t="s">
        <v>230</v>
      </c>
      <c r="E202" s="64">
        <v>38774</v>
      </c>
      <c r="F202" s="20" t="s">
        <v>67</v>
      </c>
      <c r="G202" s="50"/>
      <c r="H202" s="129" t="s">
        <v>166</v>
      </c>
      <c r="I202" s="162"/>
    </row>
    <row r="203" spans="1:9" ht="15.75" x14ac:dyDescent="0.25">
      <c r="A203" s="91"/>
      <c r="B203" s="91"/>
      <c r="C203" s="89"/>
      <c r="D203" s="88"/>
      <c r="E203" s="87"/>
      <c r="F203" s="91"/>
      <c r="G203" s="89"/>
      <c r="H203" s="125"/>
      <c r="I203" s="162"/>
    </row>
    <row r="204" spans="1:9" x14ac:dyDescent="0.25">
      <c r="A204" s="20">
        <v>1779</v>
      </c>
      <c r="B204" s="20">
        <v>100762</v>
      </c>
      <c r="C204" s="50"/>
      <c r="D204" s="102" t="s">
        <v>231</v>
      </c>
      <c r="E204" s="64">
        <v>38229</v>
      </c>
      <c r="F204" s="20" t="s">
        <v>67</v>
      </c>
      <c r="G204" s="50"/>
      <c r="H204" s="129" t="s">
        <v>167</v>
      </c>
      <c r="I204" s="162"/>
    </row>
    <row r="205" spans="1:9" x14ac:dyDescent="0.25">
      <c r="A205" s="20">
        <v>1772</v>
      </c>
      <c r="B205" s="20">
        <v>102619</v>
      </c>
      <c r="C205" s="50"/>
      <c r="D205" s="102" t="s">
        <v>134</v>
      </c>
      <c r="E205" s="64">
        <v>38264</v>
      </c>
      <c r="F205" s="20" t="s">
        <v>67</v>
      </c>
      <c r="G205" s="50"/>
      <c r="H205" s="129" t="s">
        <v>167</v>
      </c>
      <c r="I205" s="162"/>
    </row>
    <row r="206" spans="1:9" x14ac:dyDescent="0.25">
      <c r="A206" s="20">
        <v>1778</v>
      </c>
      <c r="B206" s="20">
        <v>105354</v>
      </c>
      <c r="C206" s="50"/>
      <c r="D206" s="102" t="s">
        <v>232</v>
      </c>
      <c r="E206" s="64">
        <v>38316</v>
      </c>
      <c r="F206" s="20" t="s">
        <v>67</v>
      </c>
      <c r="G206" s="50"/>
      <c r="H206" s="129" t="s">
        <v>167</v>
      </c>
      <c r="I206" s="162"/>
    </row>
    <row r="207" spans="1:9" x14ac:dyDescent="0.25">
      <c r="A207" s="117"/>
      <c r="B207" s="117"/>
      <c r="C207" s="118"/>
      <c r="D207" s="119"/>
      <c r="E207" s="120"/>
      <c r="F207" s="117"/>
      <c r="G207" s="118"/>
      <c r="H207" s="130"/>
      <c r="I207" s="162"/>
    </row>
    <row r="208" spans="1:9" x14ac:dyDescent="0.25">
      <c r="A208" s="112">
        <v>449</v>
      </c>
      <c r="B208" s="112">
        <v>105036</v>
      </c>
      <c r="C208" s="112"/>
      <c r="D208" s="113" t="s">
        <v>248</v>
      </c>
      <c r="E208" s="114">
        <v>38848</v>
      </c>
      <c r="F208" s="115" t="s">
        <v>67</v>
      </c>
      <c r="H208" s="131" t="s">
        <v>249</v>
      </c>
      <c r="I208" s="162"/>
    </row>
    <row r="209" spans="1:9" x14ac:dyDescent="0.25">
      <c r="A209" s="112">
        <v>1034</v>
      </c>
      <c r="B209" s="112">
        <v>105702</v>
      </c>
      <c r="C209" s="112"/>
      <c r="D209" s="113" t="s">
        <v>250</v>
      </c>
      <c r="E209" s="114">
        <v>38529</v>
      </c>
      <c r="F209" s="115" t="s">
        <v>67</v>
      </c>
      <c r="H209" s="131" t="s">
        <v>249</v>
      </c>
      <c r="I209" s="162"/>
    </row>
    <row r="210" spans="1:9" ht="15.75" thickBot="1" x14ac:dyDescent="0.3">
      <c r="A210" s="112">
        <v>449</v>
      </c>
      <c r="B210" s="112">
        <v>105036</v>
      </c>
      <c r="C210" s="112"/>
      <c r="D210" s="113" t="s">
        <v>252</v>
      </c>
      <c r="E210" s="114">
        <v>38848</v>
      </c>
      <c r="F210" s="115" t="s">
        <v>67</v>
      </c>
      <c r="H210" s="131" t="s">
        <v>249</v>
      </c>
      <c r="I210" s="163"/>
    </row>
    <row r="211" spans="1:9" ht="15.75" x14ac:dyDescent="0.25">
      <c r="A211" s="91"/>
      <c r="B211" s="91"/>
      <c r="C211" s="89"/>
      <c r="D211" s="88"/>
      <c r="E211" s="87"/>
      <c r="F211" s="91"/>
      <c r="G211" s="89"/>
      <c r="H211" s="125"/>
    </row>
    <row r="212" spans="1:9" x14ac:dyDescent="0.25">
      <c r="A212" s="20">
        <v>1046</v>
      </c>
      <c r="B212" s="20">
        <v>105735</v>
      </c>
      <c r="C212" s="50"/>
      <c r="D212" s="78" t="s">
        <v>135</v>
      </c>
      <c r="E212" s="65">
        <v>39046</v>
      </c>
      <c r="F212" s="20" t="s">
        <v>67</v>
      </c>
      <c r="G212" s="50"/>
      <c r="H212" s="71" t="s">
        <v>168</v>
      </c>
    </row>
    <row r="213" spans="1:9" x14ac:dyDescent="0.25">
      <c r="A213" s="50"/>
      <c r="B213" s="50"/>
      <c r="C213" s="50"/>
      <c r="D213" s="93"/>
      <c r="E213" s="50"/>
      <c r="F213" s="50"/>
      <c r="G213" s="50"/>
      <c r="H213" s="63"/>
    </row>
    <row r="214" spans="1:9" x14ac:dyDescent="0.25">
      <c r="A214" s="50"/>
      <c r="B214" s="50"/>
      <c r="C214" s="50"/>
      <c r="D214" s="93"/>
      <c r="E214" s="50"/>
      <c r="F214" s="50"/>
      <c r="G214" s="50"/>
      <c r="H214" s="63"/>
    </row>
  </sheetData>
  <mergeCells count="6">
    <mergeCell ref="I141:I175"/>
    <mergeCell ref="I180:I210"/>
    <mergeCell ref="I41:I68"/>
    <mergeCell ref="I7:I37"/>
    <mergeCell ref="I80:I106"/>
    <mergeCell ref="I111:I137"/>
  </mergeCells>
  <printOptions horizontalCentered="1"/>
  <pageMargins left="0.51181102362204722" right="0.51181102362204722" top="0.35433070866141736" bottom="0.35433070866141736" header="0.11811023622047245" footer="0.11811023622047245"/>
  <pageSetup paperSize="9" scale="65" orientation="portrait" horizontalDpi="4294967293" verticalDpi="4294967293" r:id="rId1"/>
  <rowBreaks count="3" manualBreakCount="3">
    <brk id="77" max="16383" man="1"/>
    <brk id="138" max="16383" man="1"/>
    <brk id="175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olha3"/>
  <dimension ref="A1:ALY72"/>
  <sheetViews>
    <sheetView tabSelected="1" view="pageBreakPreview" zoomScaleNormal="100" zoomScaleSheetLayoutView="100" workbookViewId="0">
      <selection activeCell="F68" sqref="F68"/>
    </sheetView>
  </sheetViews>
  <sheetFormatPr defaultColWidth="9.140625" defaultRowHeight="15.75" x14ac:dyDescent="0.25"/>
  <cols>
    <col min="1" max="1" width="9.140625" style="6"/>
    <col min="2" max="2" width="9.140625" style="12"/>
    <col min="3" max="4" width="9.140625" style="6"/>
    <col min="5" max="5" width="61.7109375" style="6" bestFit="1" customWidth="1"/>
    <col min="6" max="6" width="9.140625" style="6" bestFit="1" customWidth="1"/>
    <col min="7" max="7" width="42.42578125" style="6" bestFit="1" customWidth="1"/>
    <col min="8" max="8" width="9.140625" style="3"/>
    <col min="9" max="1013" width="9.140625" style="6"/>
    <col min="1014" max="16384" width="9.140625" style="7"/>
  </cols>
  <sheetData>
    <row r="1" spans="1:1013" ht="18" customHeight="1" x14ac:dyDescent="0.25">
      <c r="A1" s="72" t="s">
        <v>71</v>
      </c>
      <c r="B1" s="25"/>
      <c r="C1" s="26"/>
      <c r="D1" s="26"/>
      <c r="E1" s="24"/>
      <c r="F1" s="24"/>
      <c r="G1" s="24"/>
      <c r="H1" s="27"/>
    </row>
    <row r="2" spans="1:1013" ht="18" customHeight="1" x14ac:dyDescent="0.25">
      <c r="A2" s="72" t="s">
        <v>72</v>
      </c>
      <c r="B2" s="25"/>
      <c r="C2" s="26"/>
      <c r="D2" s="26"/>
      <c r="E2" s="24"/>
      <c r="F2" s="24"/>
      <c r="G2" s="24"/>
      <c r="H2" s="28"/>
    </row>
    <row r="3" spans="1:1013" s="36" customFormat="1" ht="18" customHeight="1" x14ac:dyDescent="0.25">
      <c r="A3" s="33"/>
      <c r="B3" s="11"/>
      <c r="C3" s="34"/>
      <c r="D3" s="34"/>
      <c r="E3" s="33"/>
      <c r="F3" s="33"/>
      <c r="G3" s="33"/>
      <c r="H3" s="35"/>
      <c r="I3" s="34"/>
      <c r="J3" s="34"/>
      <c r="K3" s="34"/>
      <c r="L3" s="34"/>
      <c r="M3" s="34"/>
      <c r="N3" s="34"/>
      <c r="O3" s="34"/>
      <c r="P3" s="34"/>
      <c r="Q3" s="34"/>
      <c r="R3" s="34"/>
      <c r="S3" s="34"/>
      <c r="T3" s="34"/>
      <c r="U3" s="34"/>
      <c r="V3" s="34"/>
      <c r="W3" s="34"/>
      <c r="X3" s="34"/>
      <c r="Y3" s="34"/>
      <c r="Z3" s="34"/>
      <c r="AA3" s="34"/>
      <c r="AB3" s="34"/>
      <c r="AC3" s="34"/>
      <c r="AD3" s="34"/>
      <c r="AE3" s="34"/>
      <c r="AF3" s="34"/>
      <c r="AG3" s="34"/>
      <c r="AH3" s="34"/>
      <c r="AI3" s="34"/>
      <c r="AJ3" s="34"/>
      <c r="AK3" s="34"/>
      <c r="AL3" s="34"/>
      <c r="AM3" s="34"/>
      <c r="AN3" s="34"/>
      <c r="AO3" s="34"/>
      <c r="AP3" s="34"/>
      <c r="AQ3" s="34"/>
      <c r="AR3" s="34"/>
      <c r="AS3" s="34"/>
      <c r="AT3" s="34"/>
      <c r="AU3" s="34"/>
      <c r="AV3" s="34"/>
      <c r="AW3" s="34"/>
      <c r="AX3" s="34"/>
      <c r="AY3" s="34"/>
      <c r="AZ3" s="34"/>
      <c r="BA3" s="34"/>
      <c r="BB3" s="34"/>
      <c r="BC3" s="34"/>
      <c r="BD3" s="34"/>
      <c r="BE3" s="34"/>
      <c r="BF3" s="34"/>
      <c r="BG3" s="34"/>
      <c r="BH3" s="34"/>
      <c r="BI3" s="34"/>
      <c r="BJ3" s="34"/>
      <c r="BK3" s="34"/>
      <c r="BL3" s="34"/>
      <c r="BM3" s="34"/>
      <c r="BN3" s="34"/>
      <c r="BO3" s="34"/>
      <c r="BP3" s="34"/>
      <c r="BQ3" s="34"/>
      <c r="BR3" s="34"/>
      <c r="BS3" s="34"/>
      <c r="BT3" s="34"/>
      <c r="BU3" s="34"/>
      <c r="BV3" s="34"/>
      <c r="BW3" s="34"/>
      <c r="BX3" s="34"/>
      <c r="BY3" s="34"/>
      <c r="BZ3" s="34"/>
      <c r="CA3" s="34"/>
      <c r="CB3" s="34"/>
      <c r="CC3" s="34"/>
      <c r="CD3" s="34"/>
      <c r="CE3" s="34"/>
      <c r="CF3" s="34"/>
      <c r="CG3" s="34"/>
      <c r="CH3" s="34"/>
      <c r="CI3" s="34"/>
      <c r="CJ3" s="34"/>
      <c r="CK3" s="34"/>
      <c r="CL3" s="34"/>
      <c r="CM3" s="34"/>
      <c r="CN3" s="34"/>
      <c r="CO3" s="34"/>
      <c r="CP3" s="34"/>
      <c r="CQ3" s="34"/>
      <c r="CR3" s="34"/>
      <c r="CS3" s="34"/>
      <c r="CT3" s="34"/>
      <c r="CU3" s="34"/>
      <c r="CV3" s="34"/>
      <c r="CW3" s="34"/>
      <c r="CX3" s="34"/>
      <c r="CY3" s="34"/>
      <c r="CZ3" s="34"/>
      <c r="DA3" s="34"/>
      <c r="DB3" s="34"/>
      <c r="DC3" s="34"/>
      <c r="DD3" s="34"/>
      <c r="DE3" s="34"/>
      <c r="DF3" s="34"/>
      <c r="DG3" s="34"/>
      <c r="DH3" s="34"/>
      <c r="DI3" s="34"/>
      <c r="DJ3" s="34"/>
      <c r="DK3" s="34"/>
      <c r="DL3" s="34"/>
      <c r="DM3" s="34"/>
      <c r="DN3" s="34"/>
      <c r="DO3" s="34"/>
      <c r="DP3" s="34"/>
      <c r="DQ3" s="34"/>
      <c r="DR3" s="34"/>
      <c r="DS3" s="34"/>
      <c r="DT3" s="34"/>
      <c r="DU3" s="34"/>
      <c r="DV3" s="34"/>
      <c r="DW3" s="34"/>
      <c r="DX3" s="34"/>
      <c r="DY3" s="34"/>
      <c r="DZ3" s="34"/>
      <c r="EA3" s="34"/>
      <c r="EB3" s="34"/>
      <c r="EC3" s="34"/>
      <c r="ED3" s="34"/>
      <c r="EE3" s="34"/>
      <c r="EF3" s="34"/>
      <c r="EG3" s="34"/>
      <c r="EH3" s="34"/>
      <c r="EI3" s="34"/>
      <c r="EJ3" s="34"/>
      <c r="EK3" s="34"/>
      <c r="EL3" s="34"/>
      <c r="EM3" s="34"/>
      <c r="EN3" s="34"/>
      <c r="EO3" s="34"/>
      <c r="EP3" s="34"/>
      <c r="EQ3" s="34"/>
      <c r="ER3" s="34"/>
      <c r="ES3" s="34"/>
      <c r="ET3" s="34"/>
      <c r="EU3" s="34"/>
      <c r="EV3" s="34"/>
      <c r="EW3" s="34"/>
      <c r="EX3" s="34"/>
      <c r="EY3" s="34"/>
      <c r="EZ3" s="34"/>
      <c r="FA3" s="34"/>
      <c r="FB3" s="34"/>
      <c r="FC3" s="34"/>
      <c r="FD3" s="34"/>
      <c r="FE3" s="34"/>
      <c r="FF3" s="34"/>
      <c r="FG3" s="34"/>
      <c r="FH3" s="34"/>
      <c r="FI3" s="34"/>
      <c r="FJ3" s="34"/>
      <c r="FK3" s="34"/>
      <c r="FL3" s="34"/>
      <c r="FM3" s="34"/>
      <c r="FN3" s="34"/>
      <c r="FO3" s="34"/>
      <c r="FP3" s="34"/>
      <c r="FQ3" s="34"/>
      <c r="FR3" s="34"/>
      <c r="FS3" s="34"/>
      <c r="FT3" s="34"/>
      <c r="FU3" s="34"/>
      <c r="FV3" s="34"/>
      <c r="FW3" s="34"/>
      <c r="FX3" s="34"/>
      <c r="FY3" s="34"/>
      <c r="FZ3" s="34"/>
      <c r="GA3" s="34"/>
      <c r="GB3" s="34"/>
      <c r="GC3" s="34"/>
      <c r="GD3" s="34"/>
      <c r="GE3" s="34"/>
      <c r="GF3" s="34"/>
      <c r="GG3" s="34"/>
      <c r="GH3" s="34"/>
      <c r="GI3" s="34"/>
      <c r="GJ3" s="34"/>
      <c r="GK3" s="34"/>
      <c r="GL3" s="34"/>
      <c r="GM3" s="34"/>
      <c r="GN3" s="34"/>
      <c r="GO3" s="34"/>
      <c r="GP3" s="34"/>
      <c r="GQ3" s="34"/>
      <c r="GR3" s="34"/>
      <c r="GS3" s="34"/>
      <c r="GT3" s="34"/>
      <c r="GU3" s="34"/>
      <c r="GV3" s="34"/>
      <c r="GW3" s="34"/>
      <c r="GX3" s="34"/>
      <c r="GY3" s="34"/>
      <c r="GZ3" s="34"/>
      <c r="HA3" s="34"/>
      <c r="HB3" s="34"/>
      <c r="HC3" s="34"/>
      <c r="HD3" s="34"/>
      <c r="HE3" s="34"/>
      <c r="HF3" s="34"/>
      <c r="HG3" s="34"/>
      <c r="HH3" s="34"/>
      <c r="HI3" s="34"/>
      <c r="HJ3" s="34"/>
      <c r="HK3" s="34"/>
      <c r="HL3" s="34"/>
      <c r="HM3" s="34"/>
      <c r="HN3" s="34"/>
      <c r="HO3" s="34"/>
      <c r="HP3" s="34"/>
      <c r="HQ3" s="34"/>
      <c r="HR3" s="34"/>
      <c r="HS3" s="34"/>
      <c r="HT3" s="34"/>
      <c r="HU3" s="34"/>
      <c r="HV3" s="34"/>
      <c r="HW3" s="34"/>
      <c r="HX3" s="34"/>
      <c r="HY3" s="34"/>
      <c r="HZ3" s="34"/>
      <c r="IA3" s="34"/>
      <c r="IB3" s="34"/>
      <c r="IC3" s="34"/>
      <c r="ID3" s="34"/>
      <c r="IE3" s="34"/>
      <c r="IF3" s="34"/>
      <c r="IG3" s="34"/>
      <c r="IH3" s="34"/>
      <c r="II3" s="34"/>
      <c r="IJ3" s="34"/>
      <c r="IK3" s="34"/>
      <c r="IL3" s="34"/>
      <c r="IM3" s="34"/>
      <c r="IN3" s="34"/>
      <c r="IO3" s="34"/>
      <c r="IP3" s="34"/>
      <c r="IQ3" s="34"/>
      <c r="IR3" s="34"/>
      <c r="IS3" s="34"/>
      <c r="IT3" s="34"/>
      <c r="IU3" s="34"/>
      <c r="IV3" s="34"/>
      <c r="IW3" s="34"/>
      <c r="IX3" s="34"/>
      <c r="IY3" s="34"/>
      <c r="IZ3" s="34"/>
      <c r="JA3" s="34"/>
      <c r="JB3" s="34"/>
      <c r="JC3" s="34"/>
      <c r="JD3" s="34"/>
      <c r="JE3" s="34"/>
      <c r="JF3" s="34"/>
      <c r="JG3" s="34"/>
      <c r="JH3" s="34"/>
      <c r="JI3" s="34"/>
      <c r="JJ3" s="34"/>
      <c r="JK3" s="34"/>
      <c r="JL3" s="34"/>
      <c r="JM3" s="34"/>
      <c r="JN3" s="34"/>
      <c r="JO3" s="34"/>
      <c r="JP3" s="34"/>
      <c r="JQ3" s="34"/>
      <c r="JR3" s="34"/>
      <c r="JS3" s="34"/>
      <c r="JT3" s="34"/>
      <c r="JU3" s="34"/>
      <c r="JV3" s="34"/>
      <c r="JW3" s="34"/>
      <c r="JX3" s="34"/>
      <c r="JY3" s="34"/>
      <c r="JZ3" s="34"/>
      <c r="KA3" s="34"/>
      <c r="KB3" s="34"/>
      <c r="KC3" s="34"/>
      <c r="KD3" s="34"/>
      <c r="KE3" s="34"/>
      <c r="KF3" s="34"/>
      <c r="KG3" s="34"/>
      <c r="KH3" s="34"/>
      <c r="KI3" s="34"/>
      <c r="KJ3" s="34"/>
      <c r="KK3" s="34"/>
      <c r="KL3" s="34"/>
      <c r="KM3" s="34"/>
      <c r="KN3" s="34"/>
      <c r="KO3" s="34"/>
      <c r="KP3" s="34"/>
      <c r="KQ3" s="34"/>
      <c r="KR3" s="34"/>
      <c r="KS3" s="34"/>
      <c r="KT3" s="34"/>
      <c r="KU3" s="34"/>
      <c r="KV3" s="34"/>
      <c r="KW3" s="34"/>
      <c r="KX3" s="34"/>
      <c r="KY3" s="34"/>
      <c r="KZ3" s="34"/>
      <c r="LA3" s="34"/>
      <c r="LB3" s="34"/>
      <c r="LC3" s="34"/>
      <c r="LD3" s="34"/>
      <c r="LE3" s="34"/>
      <c r="LF3" s="34"/>
      <c r="LG3" s="34"/>
      <c r="LH3" s="34"/>
      <c r="LI3" s="34"/>
      <c r="LJ3" s="34"/>
      <c r="LK3" s="34"/>
      <c r="LL3" s="34"/>
      <c r="LM3" s="34"/>
      <c r="LN3" s="34"/>
      <c r="LO3" s="34"/>
      <c r="LP3" s="34"/>
      <c r="LQ3" s="34"/>
      <c r="LR3" s="34"/>
      <c r="LS3" s="34"/>
      <c r="LT3" s="34"/>
      <c r="LU3" s="34"/>
      <c r="LV3" s="34"/>
      <c r="LW3" s="34"/>
      <c r="LX3" s="34"/>
      <c r="LY3" s="34"/>
      <c r="LZ3" s="34"/>
      <c r="MA3" s="34"/>
      <c r="MB3" s="34"/>
      <c r="MC3" s="34"/>
      <c r="MD3" s="34"/>
      <c r="ME3" s="34"/>
      <c r="MF3" s="34"/>
      <c r="MG3" s="34"/>
      <c r="MH3" s="34"/>
      <c r="MI3" s="34"/>
      <c r="MJ3" s="34"/>
      <c r="MK3" s="34"/>
      <c r="ML3" s="34"/>
      <c r="MM3" s="34"/>
      <c r="MN3" s="34"/>
      <c r="MO3" s="34"/>
      <c r="MP3" s="34"/>
      <c r="MQ3" s="34"/>
      <c r="MR3" s="34"/>
      <c r="MS3" s="34"/>
      <c r="MT3" s="34"/>
      <c r="MU3" s="34"/>
      <c r="MV3" s="34"/>
      <c r="MW3" s="34"/>
      <c r="MX3" s="34"/>
      <c r="MY3" s="34"/>
      <c r="MZ3" s="34"/>
      <c r="NA3" s="34"/>
      <c r="NB3" s="34"/>
      <c r="NC3" s="34"/>
      <c r="ND3" s="34"/>
      <c r="NE3" s="34"/>
      <c r="NF3" s="34"/>
      <c r="NG3" s="34"/>
      <c r="NH3" s="34"/>
      <c r="NI3" s="34"/>
      <c r="NJ3" s="34"/>
      <c r="NK3" s="34"/>
      <c r="NL3" s="34"/>
      <c r="NM3" s="34"/>
      <c r="NN3" s="34"/>
      <c r="NO3" s="34"/>
      <c r="NP3" s="34"/>
      <c r="NQ3" s="34"/>
      <c r="NR3" s="34"/>
      <c r="NS3" s="34"/>
      <c r="NT3" s="34"/>
      <c r="NU3" s="34"/>
      <c r="NV3" s="34"/>
      <c r="NW3" s="34"/>
      <c r="NX3" s="34"/>
      <c r="NY3" s="34"/>
      <c r="NZ3" s="34"/>
      <c r="OA3" s="34"/>
      <c r="OB3" s="34"/>
      <c r="OC3" s="34"/>
      <c r="OD3" s="34"/>
      <c r="OE3" s="34"/>
      <c r="OF3" s="34"/>
      <c r="OG3" s="34"/>
      <c r="OH3" s="34"/>
      <c r="OI3" s="34"/>
      <c r="OJ3" s="34"/>
      <c r="OK3" s="34"/>
      <c r="OL3" s="34"/>
      <c r="OM3" s="34"/>
      <c r="ON3" s="34"/>
      <c r="OO3" s="34"/>
      <c r="OP3" s="34"/>
      <c r="OQ3" s="34"/>
      <c r="OR3" s="34"/>
      <c r="OS3" s="34"/>
      <c r="OT3" s="34"/>
      <c r="OU3" s="34"/>
      <c r="OV3" s="34"/>
      <c r="OW3" s="34"/>
      <c r="OX3" s="34"/>
      <c r="OY3" s="34"/>
      <c r="OZ3" s="34"/>
      <c r="PA3" s="34"/>
      <c r="PB3" s="34"/>
      <c r="PC3" s="34"/>
      <c r="PD3" s="34"/>
      <c r="PE3" s="34"/>
      <c r="PF3" s="34"/>
      <c r="PG3" s="34"/>
      <c r="PH3" s="34"/>
      <c r="PI3" s="34"/>
      <c r="PJ3" s="34"/>
      <c r="PK3" s="34"/>
      <c r="PL3" s="34"/>
      <c r="PM3" s="34"/>
      <c r="PN3" s="34"/>
      <c r="PO3" s="34"/>
      <c r="PP3" s="34"/>
      <c r="PQ3" s="34"/>
      <c r="PR3" s="34"/>
      <c r="PS3" s="34"/>
      <c r="PT3" s="34"/>
      <c r="PU3" s="34"/>
      <c r="PV3" s="34"/>
      <c r="PW3" s="34"/>
      <c r="PX3" s="34"/>
      <c r="PY3" s="34"/>
      <c r="PZ3" s="34"/>
      <c r="QA3" s="34"/>
      <c r="QB3" s="34"/>
      <c r="QC3" s="34"/>
      <c r="QD3" s="34"/>
      <c r="QE3" s="34"/>
      <c r="QF3" s="34"/>
      <c r="QG3" s="34"/>
      <c r="QH3" s="34"/>
      <c r="QI3" s="34"/>
      <c r="QJ3" s="34"/>
      <c r="QK3" s="34"/>
      <c r="QL3" s="34"/>
      <c r="QM3" s="34"/>
      <c r="QN3" s="34"/>
      <c r="QO3" s="34"/>
      <c r="QP3" s="34"/>
      <c r="QQ3" s="34"/>
      <c r="QR3" s="34"/>
      <c r="QS3" s="34"/>
      <c r="QT3" s="34"/>
      <c r="QU3" s="34"/>
      <c r="QV3" s="34"/>
      <c r="QW3" s="34"/>
      <c r="QX3" s="34"/>
      <c r="QY3" s="34"/>
      <c r="QZ3" s="34"/>
      <c r="RA3" s="34"/>
      <c r="RB3" s="34"/>
      <c r="RC3" s="34"/>
      <c r="RD3" s="34"/>
      <c r="RE3" s="34"/>
      <c r="RF3" s="34"/>
      <c r="RG3" s="34"/>
      <c r="RH3" s="34"/>
      <c r="RI3" s="34"/>
      <c r="RJ3" s="34"/>
      <c r="RK3" s="34"/>
      <c r="RL3" s="34"/>
      <c r="RM3" s="34"/>
      <c r="RN3" s="34"/>
      <c r="RO3" s="34"/>
      <c r="RP3" s="34"/>
      <c r="RQ3" s="34"/>
      <c r="RR3" s="34"/>
      <c r="RS3" s="34"/>
      <c r="RT3" s="34"/>
      <c r="RU3" s="34"/>
      <c r="RV3" s="34"/>
      <c r="RW3" s="34"/>
      <c r="RX3" s="34"/>
      <c r="RY3" s="34"/>
      <c r="RZ3" s="34"/>
      <c r="SA3" s="34"/>
      <c r="SB3" s="34"/>
      <c r="SC3" s="34"/>
      <c r="SD3" s="34"/>
      <c r="SE3" s="34"/>
      <c r="SF3" s="34"/>
      <c r="SG3" s="34"/>
      <c r="SH3" s="34"/>
      <c r="SI3" s="34"/>
      <c r="SJ3" s="34"/>
      <c r="SK3" s="34"/>
      <c r="SL3" s="34"/>
      <c r="SM3" s="34"/>
      <c r="SN3" s="34"/>
      <c r="SO3" s="34"/>
      <c r="SP3" s="34"/>
      <c r="SQ3" s="34"/>
      <c r="SR3" s="34"/>
      <c r="SS3" s="34"/>
      <c r="ST3" s="34"/>
      <c r="SU3" s="34"/>
      <c r="SV3" s="34"/>
      <c r="SW3" s="34"/>
      <c r="SX3" s="34"/>
      <c r="SY3" s="34"/>
      <c r="SZ3" s="34"/>
      <c r="TA3" s="34"/>
      <c r="TB3" s="34"/>
      <c r="TC3" s="34"/>
      <c r="TD3" s="34"/>
      <c r="TE3" s="34"/>
      <c r="TF3" s="34"/>
      <c r="TG3" s="34"/>
      <c r="TH3" s="34"/>
      <c r="TI3" s="34"/>
      <c r="TJ3" s="34"/>
      <c r="TK3" s="34"/>
      <c r="TL3" s="34"/>
      <c r="TM3" s="34"/>
      <c r="TN3" s="34"/>
      <c r="TO3" s="34"/>
      <c r="TP3" s="34"/>
      <c r="TQ3" s="34"/>
      <c r="TR3" s="34"/>
      <c r="TS3" s="34"/>
      <c r="TT3" s="34"/>
      <c r="TU3" s="34"/>
      <c r="TV3" s="34"/>
      <c r="TW3" s="34"/>
      <c r="TX3" s="34"/>
      <c r="TY3" s="34"/>
      <c r="TZ3" s="34"/>
      <c r="UA3" s="34"/>
      <c r="UB3" s="34"/>
      <c r="UC3" s="34"/>
      <c r="UD3" s="34"/>
      <c r="UE3" s="34"/>
      <c r="UF3" s="34"/>
      <c r="UG3" s="34"/>
      <c r="UH3" s="34"/>
      <c r="UI3" s="34"/>
      <c r="UJ3" s="34"/>
      <c r="UK3" s="34"/>
      <c r="UL3" s="34"/>
      <c r="UM3" s="34"/>
      <c r="UN3" s="34"/>
      <c r="UO3" s="34"/>
      <c r="UP3" s="34"/>
      <c r="UQ3" s="34"/>
      <c r="UR3" s="34"/>
      <c r="US3" s="34"/>
      <c r="UT3" s="34"/>
      <c r="UU3" s="34"/>
      <c r="UV3" s="34"/>
      <c r="UW3" s="34"/>
      <c r="UX3" s="34"/>
      <c r="UY3" s="34"/>
      <c r="UZ3" s="34"/>
      <c r="VA3" s="34"/>
      <c r="VB3" s="34"/>
      <c r="VC3" s="34"/>
      <c r="VD3" s="34"/>
      <c r="VE3" s="34"/>
      <c r="VF3" s="34"/>
      <c r="VG3" s="34"/>
      <c r="VH3" s="34"/>
      <c r="VI3" s="34"/>
      <c r="VJ3" s="34"/>
      <c r="VK3" s="34"/>
      <c r="VL3" s="34"/>
      <c r="VM3" s="34"/>
      <c r="VN3" s="34"/>
      <c r="VO3" s="34"/>
      <c r="VP3" s="34"/>
      <c r="VQ3" s="34"/>
      <c r="VR3" s="34"/>
      <c r="VS3" s="34"/>
      <c r="VT3" s="34"/>
      <c r="VU3" s="34"/>
      <c r="VV3" s="34"/>
      <c r="VW3" s="34"/>
      <c r="VX3" s="34"/>
      <c r="VY3" s="34"/>
      <c r="VZ3" s="34"/>
      <c r="WA3" s="34"/>
      <c r="WB3" s="34"/>
      <c r="WC3" s="34"/>
      <c r="WD3" s="34"/>
      <c r="WE3" s="34"/>
      <c r="WF3" s="34"/>
      <c r="WG3" s="34"/>
      <c r="WH3" s="34"/>
      <c r="WI3" s="34"/>
      <c r="WJ3" s="34"/>
      <c r="WK3" s="34"/>
      <c r="WL3" s="34"/>
      <c r="WM3" s="34"/>
      <c r="WN3" s="34"/>
      <c r="WO3" s="34"/>
      <c r="WP3" s="34"/>
      <c r="WQ3" s="34"/>
      <c r="WR3" s="34"/>
      <c r="WS3" s="34"/>
      <c r="WT3" s="34"/>
      <c r="WU3" s="34"/>
      <c r="WV3" s="34"/>
      <c r="WW3" s="34"/>
      <c r="WX3" s="34"/>
      <c r="WY3" s="34"/>
      <c r="WZ3" s="34"/>
      <c r="XA3" s="34"/>
      <c r="XB3" s="34"/>
      <c r="XC3" s="34"/>
      <c r="XD3" s="34"/>
      <c r="XE3" s="34"/>
      <c r="XF3" s="34"/>
      <c r="XG3" s="34"/>
      <c r="XH3" s="34"/>
      <c r="XI3" s="34"/>
      <c r="XJ3" s="34"/>
      <c r="XK3" s="34"/>
      <c r="XL3" s="34"/>
      <c r="XM3" s="34"/>
      <c r="XN3" s="34"/>
      <c r="XO3" s="34"/>
      <c r="XP3" s="34"/>
      <c r="XQ3" s="34"/>
      <c r="XR3" s="34"/>
      <c r="XS3" s="34"/>
      <c r="XT3" s="34"/>
      <c r="XU3" s="34"/>
      <c r="XV3" s="34"/>
      <c r="XW3" s="34"/>
      <c r="XX3" s="34"/>
      <c r="XY3" s="34"/>
      <c r="XZ3" s="34"/>
      <c r="YA3" s="34"/>
      <c r="YB3" s="34"/>
      <c r="YC3" s="34"/>
      <c r="YD3" s="34"/>
      <c r="YE3" s="34"/>
      <c r="YF3" s="34"/>
      <c r="YG3" s="34"/>
      <c r="YH3" s="34"/>
      <c r="YI3" s="34"/>
      <c r="YJ3" s="34"/>
      <c r="YK3" s="34"/>
      <c r="YL3" s="34"/>
      <c r="YM3" s="34"/>
      <c r="YN3" s="34"/>
      <c r="YO3" s="34"/>
      <c r="YP3" s="34"/>
      <c r="YQ3" s="34"/>
      <c r="YR3" s="34"/>
      <c r="YS3" s="34"/>
      <c r="YT3" s="34"/>
      <c r="YU3" s="34"/>
      <c r="YV3" s="34"/>
      <c r="YW3" s="34"/>
      <c r="YX3" s="34"/>
      <c r="YY3" s="34"/>
      <c r="YZ3" s="34"/>
      <c r="ZA3" s="34"/>
      <c r="ZB3" s="34"/>
      <c r="ZC3" s="34"/>
      <c r="ZD3" s="34"/>
      <c r="ZE3" s="34"/>
      <c r="ZF3" s="34"/>
      <c r="ZG3" s="34"/>
      <c r="ZH3" s="34"/>
      <c r="ZI3" s="34"/>
      <c r="ZJ3" s="34"/>
      <c r="ZK3" s="34"/>
      <c r="ZL3" s="34"/>
      <c r="ZM3" s="34"/>
      <c r="ZN3" s="34"/>
      <c r="ZO3" s="34"/>
      <c r="ZP3" s="34"/>
      <c r="ZQ3" s="34"/>
      <c r="ZR3" s="34"/>
      <c r="ZS3" s="34"/>
      <c r="ZT3" s="34"/>
      <c r="ZU3" s="34"/>
      <c r="ZV3" s="34"/>
      <c r="ZW3" s="34"/>
      <c r="ZX3" s="34"/>
      <c r="ZY3" s="34"/>
      <c r="ZZ3" s="34"/>
      <c r="AAA3" s="34"/>
      <c r="AAB3" s="34"/>
      <c r="AAC3" s="34"/>
      <c r="AAD3" s="34"/>
      <c r="AAE3" s="34"/>
      <c r="AAF3" s="34"/>
      <c r="AAG3" s="34"/>
      <c r="AAH3" s="34"/>
      <c r="AAI3" s="34"/>
      <c r="AAJ3" s="34"/>
      <c r="AAK3" s="34"/>
      <c r="AAL3" s="34"/>
      <c r="AAM3" s="34"/>
      <c r="AAN3" s="34"/>
      <c r="AAO3" s="34"/>
      <c r="AAP3" s="34"/>
      <c r="AAQ3" s="34"/>
      <c r="AAR3" s="34"/>
      <c r="AAS3" s="34"/>
      <c r="AAT3" s="34"/>
      <c r="AAU3" s="34"/>
      <c r="AAV3" s="34"/>
      <c r="AAW3" s="34"/>
      <c r="AAX3" s="34"/>
      <c r="AAY3" s="34"/>
      <c r="AAZ3" s="34"/>
      <c r="ABA3" s="34"/>
      <c r="ABB3" s="34"/>
      <c r="ABC3" s="34"/>
      <c r="ABD3" s="34"/>
      <c r="ABE3" s="34"/>
      <c r="ABF3" s="34"/>
      <c r="ABG3" s="34"/>
      <c r="ABH3" s="34"/>
      <c r="ABI3" s="34"/>
      <c r="ABJ3" s="34"/>
      <c r="ABK3" s="34"/>
      <c r="ABL3" s="34"/>
      <c r="ABM3" s="34"/>
      <c r="ABN3" s="34"/>
      <c r="ABO3" s="34"/>
      <c r="ABP3" s="34"/>
      <c r="ABQ3" s="34"/>
      <c r="ABR3" s="34"/>
      <c r="ABS3" s="34"/>
      <c r="ABT3" s="34"/>
      <c r="ABU3" s="34"/>
      <c r="ABV3" s="34"/>
      <c r="ABW3" s="34"/>
      <c r="ABX3" s="34"/>
      <c r="ABY3" s="34"/>
      <c r="ABZ3" s="34"/>
      <c r="ACA3" s="34"/>
      <c r="ACB3" s="34"/>
      <c r="ACC3" s="34"/>
      <c r="ACD3" s="34"/>
      <c r="ACE3" s="34"/>
      <c r="ACF3" s="34"/>
      <c r="ACG3" s="34"/>
      <c r="ACH3" s="34"/>
      <c r="ACI3" s="34"/>
      <c r="ACJ3" s="34"/>
      <c r="ACK3" s="34"/>
      <c r="ACL3" s="34"/>
      <c r="ACM3" s="34"/>
      <c r="ACN3" s="34"/>
      <c r="ACO3" s="34"/>
      <c r="ACP3" s="34"/>
      <c r="ACQ3" s="34"/>
      <c r="ACR3" s="34"/>
      <c r="ACS3" s="34"/>
      <c r="ACT3" s="34"/>
      <c r="ACU3" s="34"/>
      <c r="ACV3" s="34"/>
      <c r="ACW3" s="34"/>
      <c r="ACX3" s="34"/>
      <c r="ACY3" s="34"/>
      <c r="ACZ3" s="34"/>
      <c r="ADA3" s="34"/>
      <c r="ADB3" s="34"/>
      <c r="ADC3" s="34"/>
      <c r="ADD3" s="34"/>
      <c r="ADE3" s="34"/>
      <c r="ADF3" s="34"/>
      <c r="ADG3" s="34"/>
      <c r="ADH3" s="34"/>
      <c r="ADI3" s="34"/>
      <c r="ADJ3" s="34"/>
      <c r="ADK3" s="34"/>
      <c r="ADL3" s="34"/>
      <c r="ADM3" s="34"/>
      <c r="ADN3" s="34"/>
      <c r="ADO3" s="34"/>
      <c r="ADP3" s="34"/>
      <c r="ADQ3" s="34"/>
      <c r="ADR3" s="34"/>
      <c r="ADS3" s="34"/>
      <c r="ADT3" s="34"/>
      <c r="ADU3" s="34"/>
      <c r="ADV3" s="34"/>
      <c r="ADW3" s="34"/>
      <c r="ADX3" s="34"/>
      <c r="ADY3" s="34"/>
      <c r="ADZ3" s="34"/>
      <c r="AEA3" s="34"/>
      <c r="AEB3" s="34"/>
      <c r="AEC3" s="34"/>
      <c r="AED3" s="34"/>
      <c r="AEE3" s="34"/>
      <c r="AEF3" s="34"/>
      <c r="AEG3" s="34"/>
      <c r="AEH3" s="34"/>
      <c r="AEI3" s="34"/>
      <c r="AEJ3" s="34"/>
      <c r="AEK3" s="34"/>
      <c r="AEL3" s="34"/>
      <c r="AEM3" s="34"/>
      <c r="AEN3" s="34"/>
      <c r="AEO3" s="34"/>
      <c r="AEP3" s="34"/>
      <c r="AEQ3" s="34"/>
      <c r="AER3" s="34"/>
      <c r="AES3" s="34"/>
      <c r="AET3" s="34"/>
      <c r="AEU3" s="34"/>
      <c r="AEV3" s="34"/>
      <c r="AEW3" s="34"/>
      <c r="AEX3" s="34"/>
      <c r="AEY3" s="34"/>
      <c r="AEZ3" s="34"/>
      <c r="AFA3" s="34"/>
      <c r="AFB3" s="34"/>
      <c r="AFC3" s="34"/>
      <c r="AFD3" s="34"/>
      <c r="AFE3" s="34"/>
      <c r="AFF3" s="34"/>
      <c r="AFG3" s="34"/>
      <c r="AFH3" s="34"/>
      <c r="AFI3" s="34"/>
      <c r="AFJ3" s="34"/>
      <c r="AFK3" s="34"/>
      <c r="AFL3" s="34"/>
      <c r="AFM3" s="34"/>
      <c r="AFN3" s="34"/>
      <c r="AFO3" s="34"/>
      <c r="AFP3" s="34"/>
      <c r="AFQ3" s="34"/>
      <c r="AFR3" s="34"/>
      <c r="AFS3" s="34"/>
      <c r="AFT3" s="34"/>
      <c r="AFU3" s="34"/>
      <c r="AFV3" s="34"/>
      <c r="AFW3" s="34"/>
      <c r="AFX3" s="34"/>
      <c r="AFY3" s="34"/>
      <c r="AFZ3" s="34"/>
      <c r="AGA3" s="34"/>
      <c r="AGB3" s="34"/>
      <c r="AGC3" s="34"/>
      <c r="AGD3" s="34"/>
      <c r="AGE3" s="34"/>
      <c r="AGF3" s="34"/>
      <c r="AGG3" s="34"/>
      <c r="AGH3" s="34"/>
      <c r="AGI3" s="34"/>
      <c r="AGJ3" s="34"/>
      <c r="AGK3" s="34"/>
      <c r="AGL3" s="34"/>
      <c r="AGM3" s="34"/>
      <c r="AGN3" s="34"/>
      <c r="AGO3" s="34"/>
      <c r="AGP3" s="34"/>
      <c r="AGQ3" s="34"/>
      <c r="AGR3" s="34"/>
      <c r="AGS3" s="34"/>
      <c r="AGT3" s="34"/>
      <c r="AGU3" s="34"/>
      <c r="AGV3" s="34"/>
      <c r="AGW3" s="34"/>
      <c r="AGX3" s="34"/>
      <c r="AGY3" s="34"/>
      <c r="AGZ3" s="34"/>
      <c r="AHA3" s="34"/>
      <c r="AHB3" s="34"/>
      <c r="AHC3" s="34"/>
      <c r="AHD3" s="34"/>
      <c r="AHE3" s="34"/>
      <c r="AHF3" s="34"/>
      <c r="AHG3" s="34"/>
      <c r="AHH3" s="34"/>
      <c r="AHI3" s="34"/>
      <c r="AHJ3" s="34"/>
      <c r="AHK3" s="34"/>
      <c r="AHL3" s="34"/>
      <c r="AHM3" s="34"/>
      <c r="AHN3" s="34"/>
      <c r="AHO3" s="34"/>
      <c r="AHP3" s="34"/>
      <c r="AHQ3" s="34"/>
      <c r="AHR3" s="34"/>
      <c r="AHS3" s="34"/>
      <c r="AHT3" s="34"/>
      <c r="AHU3" s="34"/>
      <c r="AHV3" s="34"/>
      <c r="AHW3" s="34"/>
      <c r="AHX3" s="34"/>
      <c r="AHY3" s="34"/>
      <c r="AHZ3" s="34"/>
      <c r="AIA3" s="34"/>
      <c r="AIB3" s="34"/>
      <c r="AIC3" s="34"/>
      <c r="AID3" s="34"/>
      <c r="AIE3" s="34"/>
      <c r="AIF3" s="34"/>
      <c r="AIG3" s="34"/>
      <c r="AIH3" s="34"/>
      <c r="AII3" s="34"/>
      <c r="AIJ3" s="34"/>
      <c r="AIK3" s="34"/>
      <c r="AIL3" s="34"/>
      <c r="AIM3" s="34"/>
      <c r="AIN3" s="34"/>
      <c r="AIO3" s="34"/>
      <c r="AIP3" s="34"/>
      <c r="AIQ3" s="34"/>
      <c r="AIR3" s="34"/>
      <c r="AIS3" s="34"/>
      <c r="AIT3" s="34"/>
      <c r="AIU3" s="34"/>
      <c r="AIV3" s="34"/>
      <c r="AIW3" s="34"/>
      <c r="AIX3" s="34"/>
      <c r="AIY3" s="34"/>
      <c r="AIZ3" s="34"/>
      <c r="AJA3" s="34"/>
      <c r="AJB3" s="34"/>
      <c r="AJC3" s="34"/>
      <c r="AJD3" s="34"/>
      <c r="AJE3" s="34"/>
      <c r="AJF3" s="34"/>
      <c r="AJG3" s="34"/>
      <c r="AJH3" s="34"/>
      <c r="AJI3" s="34"/>
      <c r="AJJ3" s="34"/>
      <c r="AJK3" s="34"/>
      <c r="AJL3" s="34"/>
      <c r="AJM3" s="34"/>
      <c r="AJN3" s="34"/>
      <c r="AJO3" s="34"/>
      <c r="AJP3" s="34"/>
      <c r="AJQ3" s="34"/>
      <c r="AJR3" s="34"/>
      <c r="AJS3" s="34"/>
      <c r="AJT3" s="34"/>
      <c r="AJU3" s="34"/>
      <c r="AJV3" s="34"/>
      <c r="AJW3" s="34"/>
      <c r="AJX3" s="34"/>
      <c r="AJY3" s="34"/>
      <c r="AJZ3" s="34"/>
      <c r="AKA3" s="34"/>
      <c r="AKB3" s="34"/>
      <c r="AKC3" s="34"/>
      <c r="AKD3" s="34"/>
      <c r="AKE3" s="34"/>
      <c r="AKF3" s="34"/>
      <c r="AKG3" s="34"/>
      <c r="AKH3" s="34"/>
      <c r="AKI3" s="34"/>
      <c r="AKJ3" s="34"/>
      <c r="AKK3" s="34"/>
      <c r="AKL3" s="34"/>
      <c r="AKM3" s="34"/>
      <c r="AKN3" s="34"/>
      <c r="AKO3" s="34"/>
      <c r="AKP3" s="34"/>
      <c r="AKQ3" s="34"/>
      <c r="AKR3" s="34"/>
      <c r="AKS3" s="34"/>
      <c r="AKT3" s="34"/>
      <c r="AKU3" s="34"/>
      <c r="AKV3" s="34"/>
      <c r="AKW3" s="34"/>
      <c r="AKX3" s="34"/>
      <c r="AKY3" s="34"/>
      <c r="AKZ3" s="34"/>
      <c r="ALA3" s="34"/>
      <c r="ALB3" s="34"/>
      <c r="ALC3" s="34"/>
      <c r="ALD3" s="34"/>
      <c r="ALE3" s="34"/>
      <c r="ALF3" s="34"/>
      <c r="ALG3" s="34"/>
      <c r="ALH3" s="34"/>
      <c r="ALI3" s="34"/>
      <c r="ALJ3" s="34"/>
      <c r="ALK3" s="34"/>
      <c r="ALL3" s="34"/>
      <c r="ALM3" s="34"/>
      <c r="ALN3" s="34"/>
      <c r="ALO3" s="34"/>
      <c r="ALP3" s="34"/>
      <c r="ALQ3" s="34"/>
      <c r="ALR3" s="34"/>
      <c r="ALS3" s="34"/>
      <c r="ALT3" s="34"/>
      <c r="ALU3" s="34"/>
      <c r="ALV3" s="34"/>
      <c r="ALW3" s="34"/>
      <c r="ALX3" s="34"/>
      <c r="ALY3" s="34"/>
    </row>
    <row r="4" spans="1:1013" ht="18" customHeight="1" x14ac:dyDescent="0.25">
      <c r="A4" s="29"/>
      <c r="B4" s="30"/>
      <c r="C4" s="30"/>
      <c r="D4" s="37"/>
      <c r="E4" s="31" t="s">
        <v>62</v>
      </c>
      <c r="F4" s="30"/>
      <c r="G4" s="30"/>
      <c r="H4" s="32"/>
    </row>
    <row r="5" spans="1:1013" ht="18" customHeight="1" x14ac:dyDescent="0.25">
      <c r="A5" s="13" t="s">
        <v>63</v>
      </c>
      <c r="B5" s="13"/>
      <c r="C5" s="13"/>
      <c r="D5" s="13"/>
      <c r="E5" s="13"/>
      <c r="F5" s="13"/>
      <c r="G5" s="13"/>
      <c r="H5" s="13"/>
    </row>
    <row r="6" spans="1:1013" ht="18" customHeight="1" x14ac:dyDescent="0.25">
      <c r="A6" s="4" t="s">
        <v>7</v>
      </c>
      <c r="B6" s="9" t="s">
        <v>0</v>
      </c>
      <c r="C6" s="4" t="s">
        <v>1</v>
      </c>
      <c r="D6" s="4" t="s">
        <v>2</v>
      </c>
      <c r="E6" s="4" t="s">
        <v>3</v>
      </c>
      <c r="F6" s="4" t="s">
        <v>5</v>
      </c>
      <c r="G6" s="4" t="s">
        <v>6</v>
      </c>
      <c r="H6" s="4" t="s">
        <v>8</v>
      </c>
    </row>
    <row r="7" spans="1:1013" ht="18" customHeight="1" x14ac:dyDescent="0.25">
      <c r="A7" s="16">
        <v>1</v>
      </c>
      <c r="B7" s="19">
        <v>643</v>
      </c>
      <c r="C7" s="2">
        <f>IFERROR((VLOOKUP(B7,INSCRITOS!A:B,2,0)),"")</f>
        <v>105135</v>
      </c>
      <c r="D7" s="2">
        <f>IFERROR((VLOOKUP(B7,INSCRITOS!A:C,3,0)),"")</f>
        <v>0</v>
      </c>
      <c r="E7" s="5" t="str">
        <f>IFERROR((VLOOKUP(B7,INSCRITOS!A:D,4,0)),"")</f>
        <v>Rafael Ebrero com Zofie Pacheco e Tiago madeira</v>
      </c>
      <c r="F7" s="2" t="str">
        <f>IFERROR((VLOOKUP(B7,INSCRITOS!A:F,6,0)),"")</f>
        <v>M</v>
      </c>
      <c r="G7" s="5" t="str">
        <f>IFERROR((VLOOKUP(B7,INSCRITOS!A:H,8,0)),"")</f>
        <v>Peniche Amigos Clube - A</v>
      </c>
      <c r="H7" s="18">
        <v>210</v>
      </c>
    </row>
    <row r="8" spans="1:1013" ht="18" customHeight="1" x14ac:dyDescent="0.25">
      <c r="A8" s="16">
        <v>2</v>
      </c>
      <c r="B8" s="19">
        <v>1049</v>
      </c>
      <c r="C8" s="2">
        <f>IFERROR((VLOOKUP(B8,INSCRITOS!A:B,2,0)),"")</f>
        <v>105737</v>
      </c>
      <c r="D8" s="2">
        <f>IFERROR((VLOOKUP(B8,INSCRITOS!A:C,3,0)),"")</f>
        <v>0</v>
      </c>
      <c r="E8" s="5" t="str">
        <f>IFERROR((VLOOKUP(B8,INSCRITOS!A:D,4,0)),"")</f>
        <v>Francisco Pires Gomes com João Prudêncio e André Martins</v>
      </c>
      <c r="F8" s="2" t="str">
        <f>IFERROR((VLOOKUP(B8,INSCRITOS!A:F,6,0)),"")</f>
        <v>M</v>
      </c>
      <c r="G8" s="5" t="str">
        <f>IFERROR((VLOOKUP(B8,INSCRITOS!A:H,8,0)),"")</f>
        <v>Sport Lisboa e Benfica - C</v>
      </c>
      <c r="H8" s="18">
        <v>190</v>
      </c>
    </row>
    <row r="9" spans="1:1013" ht="18" customHeight="1" x14ac:dyDescent="0.25">
      <c r="A9" s="16">
        <v>3</v>
      </c>
      <c r="B9" s="19">
        <v>1035</v>
      </c>
      <c r="C9" s="2">
        <f>IFERROR((VLOOKUP(B9,INSCRITOS!A:B,2,0)),"")</f>
        <v>105703</v>
      </c>
      <c r="D9" s="2">
        <f>IFERROR((VLOOKUP(B9,INSCRITOS!A:C,3,0)),"")</f>
        <v>0</v>
      </c>
      <c r="E9" s="5" t="str">
        <f>IFERROR((VLOOKUP(B9,INSCRITOS!A:D,4,0)),"")</f>
        <v>Leonor Santos com Benedita Vaz e Rafael Pacheco</v>
      </c>
      <c r="F9" s="2" t="str">
        <f>IFERROR((VLOOKUP(B9,INSCRITOS!A:F,6,0)),"")</f>
        <v>F</v>
      </c>
      <c r="G9" s="5" t="str">
        <f>IFERROR((VLOOKUP(B9,INSCRITOS!A:H,8,0)),"")</f>
        <v>SFRAA A</v>
      </c>
      <c r="H9" s="18">
        <v>180</v>
      </c>
    </row>
    <row r="10" spans="1:1013" ht="18" customHeight="1" x14ac:dyDescent="0.25">
      <c r="A10" s="16">
        <v>4</v>
      </c>
      <c r="B10" s="19">
        <v>246</v>
      </c>
      <c r="C10" s="2">
        <f>IFERROR((VLOOKUP(B10,INSCRITOS!A:B,2,0)),"")</f>
        <v>104198</v>
      </c>
      <c r="D10" s="2">
        <f>IFERROR((VLOOKUP(B10,INSCRITOS!A:C,3,0)),"")</f>
        <v>0</v>
      </c>
      <c r="E10" s="5" t="str">
        <f>IFERROR((VLOOKUP(B10,INSCRITOS!A:D,4,0)),"")</f>
        <v>Tiago Craveiro Ferreira com Manuel Gomes e Hernâni Maurício</v>
      </c>
      <c r="F10" s="2" t="str">
        <f>IFERROR((VLOOKUP(B10,INSCRITOS!A:F,6,0)),"")</f>
        <v>M</v>
      </c>
      <c r="G10" s="5" t="str">
        <f>IFERROR((VLOOKUP(B10,INSCRITOS!A:H,8,0)),"")</f>
        <v>Sport Lisboa e Benfica - EXTRA</v>
      </c>
      <c r="H10" s="18"/>
    </row>
    <row r="11" spans="1:1013" ht="18" customHeight="1" x14ac:dyDescent="0.25">
      <c r="A11" s="16">
        <v>5</v>
      </c>
      <c r="B11" s="19">
        <v>5373</v>
      </c>
      <c r="C11" s="2">
        <f>IFERROR((VLOOKUP(B11,INSCRITOS!A:B,2,0)),"")</f>
        <v>0</v>
      </c>
      <c r="D11" s="2">
        <f>IFERROR((VLOOKUP(B11,INSCRITOS!A:C,3,0)),"")</f>
        <v>0</v>
      </c>
      <c r="E11" s="5" t="str">
        <f>IFERROR((VLOOKUP(B11,INSCRITOS!A:D,4,0)),"")</f>
        <v>Gabriela Parreira com Mariana Mackay</v>
      </c>
      <c r="F11" s="2" t="str">
        <f>IFERROR((VLOOKUP(B11,INSCRITOS!A:F,6,0)),"")</f>
        <v>F</v>
      </c>
      <c r="G11" s="5" t="str">
        <f>IFERROR((VLOOKUP(B11,INSCRITOS!A:H,8,0)),"")</f>
        <v>Sporting Clube de Portugal</v>
      </c>
      <c r="H11" s="18">
        <v>170</v>
      </c>
    </row>
    <row r="12" spans="1:1013" ht="18" customHeight="1" x14ac:dyDescent="0.25">
      <c r="A12" s="16">
        <v>6</v>
      </c>
      <c r="B12" s="19">
        <v>251</v>
      </c>
      <c r="C12" s="2">
        <f>IFERROR((VLOOKUP(B12,INSCRITOS!A:B,2,0)),"")</f>
        <v>104200</v>
      </c>
      <c r="D12" s="2">
        <f>IFERROR((VLOOKUP(B12,INSCRITOS!A:C,3,0)),"")</f>
        <v>0</v>
      </c>
      <c r="E12" s="5" t="str">
        <f>IFERROR((VLOOKUP(B12,INSCRITOS!A:D,4,0)),"")</f>
        <v>Maria Rita Prudêncio com Maria Inês Nogueira e Sofia Margarido</v>
      </c>
      <c r="F12" s="2" t="str">
        <f>IFERROR((VLOOKUP(B12,INSCRITOS!A:F,6,0)),"")</f>
        <v>F</v>
      </c>
      <c r="G12" s="5" t="str">
        <f>IFERROR((VLOOKUP(B12,INSCRITOS!A:H,8,0)),"")</f>
        <v>Sport Lisboa e Benfica - A</v>
      </c>
      <c r="H12" s="18">
        <v>160</v>
      </c>
    </row>
    <row r="13" spans="1:1013" ht="18" customHeight="1" x14ac:dyDescent="0.25">
      <c r="A13" s="16">
        <v>7</v>
      </c>
      <c r="B13" s="19">
        <v>5346</v>
      </c>
      <c r="C13" s="2">
        <f>IFERROR((VLOOKUP(B13,INSCRITOS!A:B,2,0)),"")</f>
        <v>107034</v>
      </c>
      <c r="D13" s="2">
        <f>IFERROR((VLOOKUP(B13,INSCRITOS!A:C,3,0)),"")</f>
        <v>0</v>
      </c>
      <c r="E13" s="5" t="str">
        <f>IFERROR((VLOOKUP(B13,INSCRITOS!A:D,4,0)),"")</f>
        <v>Madalena Matos com João Nascimento e Maria Francisca Moreira</v>
      </c>
      <c r="F13" s="2" t="str">
        <f>IFERROR((VLOOKUP(B13,INSCRITOS!A:F,6,0)),"")</f>
        <v>F</v>
      </c>
      <c r="G13" s="5" t="str">
        <f>IFERROR((VLOOKUP(B13,INSCRITOS!A:H,8,0)),"")</f>
        <v>Estoril Praia Credibom - Extra</v>
      </c>
      <c r="H13" s="18"/>
    </row>
    <row r="14" spans="1:1013" ht="18" customHeight="1" x14ac:dyDescent="0.25">
      <c r="A14" s="16">
        <v>8</v>
      </c>
      <c r="B14" s="19">
        <v>120</v>
      </c>
      <c r="C14" s="2">
        <f>IFERROR((VLOOKUP(B14,INSCRITOS!A:B,2,0)),"")</f>
        <v>106671</v>
      </c>
      <c r="D14" s="2">
        <f>IFERROR((VLOOKUP(B14,INSCRITOS!A:C,3,0)),"")</f>
        <v>0</v>
      </c>
      <c r="E14" s="5" t="str">
        <f>IFERROR((VLOOKUP(B14,INSCRITOS!A:D,4,0)),"")</f>
        <v>Inês Pedro com Catarina Silva e Diogo Ribeiro</v>
      </c>
      <c r="F14" s="2" t="str">
        <f>IFERROR((VLOOKUP(B14,INSCRITOS!A:F,6,0)),"")</f>
        <v>F</v>
      </c>
      <c r="G14" s="5" t="str">
        <f>IFERROR((VLOOKUP(B14,INSCRITOS!A:H,8,0)),"")</f>
        <v>SFRAA B</v>
      </c>
      <c r="H14" s="18">
        <v>150</v>
      </c>
    </row>
    <row r="15" spans="1:1013" ht="18" customHeight="1" x14ac:dyDescent="0.25">
      <c r="A15" s="16">
        <v>9</v>
      </c>
      <c r="B15" s="19">
        <v>5324</v>
      </c>
      <c r="C15" s="2" t="str">
        <f>IFERROR((VLOOKUP(B15,INSCRITOS!A:B,2,0)),"")</f>
        <v>NF</v>
      </c>
      <c r="D15" s="2">
        <f>IFERROR((VLOOKUP(B15,INSCRITOS!A:C,3,0)),"")</f>
        <v>0</v>
      </c>
      <c r="E15" s="5" t="str">
        <f>IFERROR((VLOOKUP(B15,INSCRITOS!A:D,4,0)),"")</f>
        <v>Xavier Peres com Sebastian Pacheco e Gaspar Baltazar</v>
      </c>
      <c r="F15" s="2" t="str">
        <f>IFERROR((VLOOKUP(B15,INSCRITOS!A:F,6,0)),"")</f>
        <v>M</v>
      </c>
      <c r="G15" s="5" t="str">
        <f>IFERROR((VLOOKUP(B15,INSCRITOS!A:H,8,0)),"")</f>
        <v>Peniche Amigos Clube - Extra</v>
      </c>
      <c r="H15" s="18"/>
    </row>
    <row r="16" spans="1:1013" ht="18" customHeight="1" x14ac:dyDescent="0.25">
      <c r="A16" s="16">
        <v>10</v>
      </c>
      <c r="B16" s="19">
        <v>5376</v>
      </c>
      <c r="C16" s="2">
        <f>IFERROR((VLOOKUP(B16,INSCRITOS!A:B,2,0)),"")</f>
        <v>106759</v>
      </c>
      <c r="D16" s="2">
        <f>IFERROR((VLOOKUP(B16,INSCRITOS!A:C,3,0)),"")</f>
        <v>0</v>
      </c>
      <c r="E16" s="5" t="str">
        <f>IFERROR((VLOOKUP(B16,INSCRITOS!A:D,4,0)),"")</f>
        <v>Martim Morgado com Santiago Santos e Bernardo Miranda</v>
      </c>
      <c r="F16" s="2" t="str">
        <f>IFERROR((VLOOKUP(B16,INSCRITOS!A:F,6,0)),"")</f>
        <v>M</v>
      </c>
      <c r="G16" s="5" t="str">
        <f>IFERROR((VLOOKUP(B16,INSCRITOS!A:H,8,0)),"")</f>
        <v>Sport Lisboa e Benfica - E</v>
      </c>
      <c r="H16" s="18">
        <v>140</v>
      </c>
    </row>
    <row r="17" spans="1:8" ht="18" customHeight="1" x14ac:dyDescent="0.25">
      <c r="A17" s="16">
        <v>11</v>
      </c>
      <c r="B17" s="19">
        <v>1081</v>
      </c>
      <c r="C17" s="2">
        <f>IFERROR((VLOOKUP(B17,INSCRITOS!A:B,2,0)),"")</f>
        <v>105851</v>
      </c>
      <c r="D17" s="2">
        <f>IFERROR((VLOOKUP(B17,INSCRITOS!A:C,3,0)),"")</f>
        <v>0</v>
      </c>
      <c r="E17" s="5" t="str">
        <f>IFERROR((VLOOKUP(B17,INSCRITOS!A:D,4,0)),"")</f>
        <v>Leonor Mourão Roque com Gabriela Santos e Vânia Crispim</v>
      </c>
      <c r="F17" s="2" t="str">
        <f>IFERROR((VLOOKUP(B17,INSCRITOS!A:F,6,0)),"")</f>
        <v>F</v>
      </c>
      <c r="G17" s="5" t="str">
        <f>IFERROR((VLOOKUP(B17,INSCRITOS!A:H,8,0)),"")</f>
        <v>Sport Lisboa e Benfica - B</v>
      </c>
      <c r="H17" s="18">
        <v>130</v>
      </c>
    </row>
    <row r="18" spans="1:8" ht="18" customHeight="1" x14ac:dyDescent="0.25">
      <c r="A18" s="16">
        <v>12</v>
      </c>
      <c r="B18" s="19">
        <v>5374</v>
      </c>
      <c r="C18" s="2">
        <f>IFERROR((VLOOKUP(B18,INSCRITOS!A:B,2,0)),"")</f>
        <v>106875</v>
      </c>
      <c r="D18" s="2">
        <f>IFERROR((VLOOKUP(B18,INSCRITOS!A:C,3,0)),"")</f>
        <v>0</v>
      </c>
      <c r="E18" s="5" t="str">
        <f>IFERROR((VLOOKUP(B18,INSCRITOS!A:D,4,0)),"")</f>
        <v>Constança Pais com Tomás Morais e Rodrigo Marques</v>
      </c>
      <c r="F18" s="2" t="str">
        <f>IFERROR((VLOOKUP(B18,INSCRITOS!A:F,6,0)),"")</f>
        <v>F</v>
      </c>
      <c r="G18" s="5" t="str">
        <f>IFERROR((VLOOKUP(B18,INSCRITOS!A:H,8,0)),"")</f>
        <v>Estoril Praia Credibom - Extra</v>
      </c>
      <c r="H18" s="18"/>
    </row>
    <row r="19" spans="1:8" ht="18" customHeight="1" x14ac:dyDescent="0.25">
      <c r="A19" s="16">
        <v>13</v>
      </c>
      <c r="B19" s="19">
        <v>5332</v>
      </c>
      <c r="C19" s="2">
        <f>IFERROR((VLOOKUP(B19,INSCRITOS!A:B,2,0)),"")</f>
        <v>0</v>
      </c>
      <c r="D19" s="2">
        <f>IFERROR((VLOOKUP(B19,INSCRITOS!A:C,3,0)),"")</f>
        <v>0</v>
      </c>
      <c r="E19" s="5" t="str">
        <f>IFERROR((VLOOKUP(B19,INSCRITOS!A:D,4,0)),"")</f>
        <v>Serena Ferreira com Matilde Pais e Daphne Zuwick</v>
      </c>
      <c r="F19" s="2" t="str">
        <f>IFERROR((VLOOKUP(B19,INSCRITOS!A:F,6,0)),"")</f>
        <v>F</v>
      </c>
      <c r="G19" s="5" t="str">
        <f>IFERROR((VLOOKUP(B19,INSCRITOS!A:H,8,0)),"")</f>
        <v>Estoril Praia Credibom - Extra</v>
      </c>
      <c r="H19" s="18"/>
    </row>
    <row r="20" spans="1:8" ht="18" customHeight="1" x14ac:dyDescent="0.25">
      <c r="A20" s="16">
        <v>14</v>
      </c>
      <c r="B20" s="19">
        <v>168</v>
      </c>
      <c r="C20" s="2">
        <f>IFERROR((VLOOKUP(B20,INSCRITOS!A:B,2,0)),"")</f>
        <v>106685</v>
      </c>
      <c r="D20" s="2">
        <f>IFERROR((VLOOKUP(B20,INSCRITOS!A:C,3,0)),"")</f>
        <v>0</v>
      </c>
      <c r="E20" s="5" t="str">
        <f>IFERROR((VLOOKUP(B20,INSCRITOS!A:D,4,0)),"")</f>
        <v>Tomás Ribeiro com David Pacheco e Marta Silva</v>
      </c>
      <c r="F20" s="2" t="str">
        <f>IFERROR((VLOOKUP(B20,INSCRITOS!A:F,6,0)),"")</f>
        <v>M</v>
      </c>
      <c r="G20" s="5" t="str">
        <f>IFERROR((VLOOKUP(B20,INSCRITOS!A:H,8,0)),"")</f>
        <v>SFRAA C</v>
      </c>
      <c r="H20" s="18">
        <v>120</v>
      </c>
    </row>
    <row r="21" spans="1:8" ht="18" customHeight="1" x14ac:dyDescent="0.25">
      <c r="A21" s="16">
        <v>15</v>
      </c>
      <c r="B21" s="19">
        <v>5369</v>
      </c>
      <c r="C21" s="2">
        <f>IFERROR((VLOOKUP(B21,INSCRITOS!A:B,2,0)),"")</f>
        <v>0</v>
      </c>
      <c r="D21" s="2">
        <f>IFERROR((VLOOKUP(B21,INSCRITOS!A:C,3,0)),"")</f>
        <v>0</v>
      </c>
      <c r="E21" s="5" t="str">
        <f>IFERROR((VLOOKUP(B21,INSCRITOS!A:D,4,0)),"")</f>
        <v>Clara Cochicho com Beatriz Palma e Madalena Palma</v>
      </c>
      <c r="F21" s="2" t="str">
        <f>IFERROR((VLOOKUP(B21,INSCRITOS!A:F,6,0)),"")</f>
        <v>F</v>
      </c>
      <c r="G21" s="5" t="str">
        <f>IFERROR((VLOOKUP(B21,INSCRITOS!A:H,8,0)),"")</f>
        <v>GDR Manique de Cima - Extra</v>
      </c>
      <c r="H21" s="18"/>
    </row>
    <row r="22" spans="1:8" ht="18" customHeight="1" x14ac:dyDescent="0.25">
      <c r="A22" s="16">
        <v>16</v>
      </c>
      <c r="B22" s="19">
        <v>5319</v>
      </c>
      <c r="C22" s="2" t="str">
        <f>IFERROR((VLOOKUP(B22,INSCRITOS!A:B,2,0)),"")</f>
        <v>NF</v>
      </c>
      <c r="D22" s="2">
        <f>IFERROR((VLOOKUP(B22,INSCRITOS!A:C,3,0)),"")</f>
        <v>0</v>
      </c>
      <c r="E22" s="5" t="str">
        <f>IFERROR((VLOOKUP(B22,INSCRITOS!A:D,4,0)),"")</f>
        <v>António Cunha com Tobias Bugliolo e Vasco Ferreira</v>
      </c>
      <c r="F22" s="2" t="str">
        <f>IFERROR((VLOOKUP(B22,INSCRITOS!A:F,6,0)),"")</f>
        <v>M</v>
      </c>
      <c r="G22" s="5" t="str">
        <f>IFERROR((VLOOKUP(B22,INSCRITOS!A:H,8,0)),"")</f>
        <v>Peniche Amigos Clube - Extra</v>
      </c>
      <c r="H22" s="15"/>
    </row>
    <row r="23" spans="1:8" ht="18" customHeight="1" x14ac:dyDescent="0.25">
      <c r="A23" s="3"/>
      <c r="C23" s="3"/>
      <c r="D23" s="3"/>
      <c r="F23" s="3"/>
    </row>
    <row r="24" spans="1:8" ht="18" customHeight="1" x14ac:dyDescent="0.25">
      <c r="A24" s="7"/>
      <c r="B24" s="10"/>
      <c r="C24" s="7"/>
      <c r="D24" s="7"/>
      <c r="E24" s="7"/>
      <c r="F24" s="7"/>
      <c r="G24" s="7"/>
      <c r="H24" s="8"/>
    </row>
    <row r="25" spans="1:8" ht="18" customHeight="1" x14ac:dyDescent="0.25">
      <c r="A25" s="13" t="s">
        <v>64</v>
      </c>
      <c r="B25" s="13"/>
      <c r="C25" s="13"/>
      <c r="D25" s="13"/>
      <c r="E25" s="13"/>
      <c r="F25" s="13"/>
      <c r="G25" s="13"/>
      <c r="H25" s="13"/>
    </row>
    <row r="26" spans="1:8" ht="18" customHeight="1" x14ac:dyDescent="0.25">
      <c r="A26" s="4" t="s">
        <v>7</v>
      </c>
      <c r="B26" s="9" t="s">
        <v>0</v>
      </c>
      <c r="C26" s="4" t="s">
        <v>1</v>
      </c>
      <c r="D26" s="4" t="s">
        <v>2</v>
      </c>
      <c r="E26" s="4" t="s">
        <v>3</v>
      </c>
      <c r="F26" s="4" t="s">
        <v>5</v>
      </c>
      <c r="G26" s="4" t="s">
        <v>6</v>
      </c>
      <c r="H26" s="4" t="s">
        <v>8</v>
      </c>
    </row>
    <row r="27" spans="1:8" ht="18" customHeight="1" x14ac:dyDescent="0.25">
      <c r="A27" s="2">
        <v>1</v>
      </c>
      <c r="B27" s="19">
        <v>316</v>
      </c>
      <c r="C27" s="2">
        <f>IFERROR((VLOOKUP(B27,INSCRITOS!A:B,2,0)),"")</f>
        <v>102030</v>
      </c>
      <c r="D27" s="2">
        <f>IFERROR((VLOOKUP(B27,INSCRITOS!A:C,3,0)),"")</f>
        <v>0</v>
      </c>
      <c r="E27" s="5" t="str">
        <f>IFERROR((VLOOKUP(B27,INSCRITOS!A:D,4,0)),"")</f>
        <v>Rodrigo Neves com Joana Alves e Martim Guarda</v>
      </c>
      <c r="F27" s="2" t="str">
        <f>IFERROR((VLOOKUP(B27,INSCRITOS!A:F,6,0)),"")</f>
        <v>M</v>
      </c>
      <c r="G27" s="5" t="str">
        <f>IFERROR((VLOOKUP(B27,INSCRITOS!A:H,8,0)),"")</f>
        <v>Sporting Clube de Portugal - A</v>
      </c>
      <c r="H27" s="18">
        <v>210</v>
      </c>
    </row>
    <row r="28" spans="1:8" ht="18" customHeight="1" x14ac:dyDescent="0.25">
      <c r="A28" s="2">
        <v>2</v>
      </c>
      <c r="B28" s="19">
        <v>907</v>
      </c>
      <c r="C28" s="2">
        <f>IFERROR((VLOOKUP(B28,INSCRITOS!A:B,2,0)),"")</f>
        <v>104678</v>
      </c>
      <c r="D28" s="2">
        <f>IFERROR((VLOOKUP(B28,INSCRITOS!A:C,3,0)),"")</f>
        <v>0</v>
      </c>
      <c r="E28" s="5" t="str">
        <f>IFERROR((VLOOKUP(B28,INSCRITOS!A:D,4,0)),"")</f>
        <v>Maria Do Carmo Vitorino com Inês Fernandes e Bruna Albuquerque</v>
      </c>
      <c r="F28" s="2" t="str">
        <f>IFERROR((VLOOKUP(B28,INSCRITOS!A:F,6,0)),"")</f>
        <v>F</v>
      </c>
      <c r="G28" s="5" t="str">
        <f>IFERROR((VLOOKUP(B28,INSCRITOS!A:H,8,0)),"")</f>
        <v>Alhandra Sporting Club - A</v>
      </c>
      <c r="H28" s="18">
        <v>190</v>
      </c>
    </row>
    <row r="29" spans="1:8" ht="18" customHeight="1" x14ac:dyDescent="0.25">
      <c r="A29" s="2">
        <v>3</v>
      </c>
      <c r="B29" s="19">
        <v>5370</v>
      </c>
      <c r="C29" s="2">
        <f>IFERROR((VLOOKUP(B29,INSCRITOS!A:B,2,0)),"")</f>
        <v>103383</v>
      </c>
      <c r="D29" s="2">
        <f>IFERROR((VLOOKUP(B29,INSCRITOS!A:C,3,0)),"")</f>
        <v>0</v>
      </c>
      <c r="E29" s="5" t="str">
        <f>IFERROR((VLOOKUP(B29,INSCRITOS!A:D,4,0)),"")</f>
        <v>Pedro Neves com Rita Mendes e Gabriel Viana</v>
      </c>
      <c r="F29" s="2" t="str">
        <f>IFERROR((VLOOKUP(B29,INSCRITOS!A:F,6,0)),"")</f>
        <v>M</v>
      </c>
      <c r="G29" s="5" t="str">
        <f>IFERROR((VLOOKUP(B29,INSCRITOS!A:H,8,0)),"")</f>
        <v>GDR Manique de Cima - A</v>
      </c>
      <c r="H29" s="18">
        <v>180</v>
      </c>
    </row>
    <row r="30" spans="1:8" ht="18" customHeight="1" x14ac:dyDescent="0.25">
      <c r="A30" s="2">
        <v>4</v>
      </c>
      <c r="B30" s="19">
        <v>384</v>
      </c>
      <c r="C30" s="2">
        <f>IFERROR((VLOOKUP(B30,INSCRITOS!A:B,2,0)),"")</f>
        <v>103085</v>
      </c>
      <c r="D30" s="2">
        <f>IFERROR((VLOOKUP(B30,INSCRITOS!A:C,3,0)),"")</f>
        <v>0</v>
      </c>
      <c r="E30" s="5" t="str">
        <f>IFERROR((VLOOKUP(B30,INSCRITOS!A:D,4,0)),"")</f>
        <v>Martim Martins dos Santos co Miguel Ferreira e Tomé Tomé</v>
      </c>
      <c r="F30" s="2" t="str">
        <f>IFERROR((VLOOKUP(B30,INSCRITOS!A:F,6,0)),"")</f>
        <v>M</v>
      </c>
      <c r="G30" s="5" t="str">
        <f>IFERROR((VLOOKUP(B30,INSCRITOS!A:H,8,0)),"")</f>
        <v>Sport Lisboa e Benfica - G</v>
      </c>
      <c r="H30" s="18">
        <v>170</v>
      </c>
    </row>
    <row r="31" spans="1:8" ht="18" customHeight="1" x14ac:dyDescent="0.25">
      <c r="A31" s="2">
        <v>5</v>
      </c>
      <c r="B31" s="19">
        <v>620</v>
      </c>
      <c r="C31" s="2">
        <f>IFERROR((VLOOKUP(B31,INSCRITOS!A:B,2,0)),"")</f>
        <v>104486</v>
      </c>
      <c r="D31" s="2">
        <f>IFERROR((VLOOKUP(B31,INSCRITOS!A:C,3,0)),"")</f>
        <v>0</v>
      </c>
      <c r="E31" s="5" t="str">
        <f>IFERROR((VLOOKUP(B31,INSCRITOS!A:D,4,0)),"")</f>
        <v>Luna Pereira Crispim com Ana Marcelino e Catarina Santos</v>
      </c>
      <c r="F31" s="2" t="str">
        <f>IFERROR((VLOOKUP(B31,INSCRITOS!A:F,6,0)),"")</f>
        <v>F</v>
      </c>
      <c r="G31" s="5" t="str">
        <f>IFERROR((VLOOKUP(B31,INSCRITOS!A:H,8,0)),"")</f>
        <v>Sport Lisboa e Benfica - F</v>
      </c>
      <c r="H31" s="18">
        <v>160</v>
      </c>
    </row>
    <row r="32" spans="1:8" ht="18" customHeight="1" x14ac:dyDescent="0.25">
      <c r="A32" s="2">
        <v>6</v>
      </c>
      <c r="B32" s="19">
        <v>674</v>
      </c>
      <c r="C32" s="2">
        <f>IFERROR((VLOOKUP(B32,INSCRITOS!A:B,2,0)),"")</f>
        <v>102215</v>
      </c>
      <c r="D32" s="2">
        <f>IFERROR((VLOOKUP(B32,INSCRITOS!A:C,3,0)),"")</f>
        <v>0</v>
      </c>
      <c r="E32" s="5" t="str">
        <f>IFERROR((VLOOKUP(B32,INSCRITOS!A:D,4,0)),"")</f>
        <v>Miguel Margarido Miranda com Henrique Silva e Duarte Margarido</v>
      </c>
      <c r="F32" s="2" t="str">
        <f>IFERROR((VLOOKUP(B32,INSCRITOS!A:F,6,0)),"")</f>
        <v>M</v>
      </c>
      <c r="G32" s="5" t="str">
        <f>IFERROR((VLOOKUP(B32,INSCRITOS!A:H,8,0)),"")</f>
        <v>Sport Lisboa e Benfica - H</v>
      </c>
      <c r="H32" s="18">
        <v>150</v>
      </c>
    </row>
    <row r="33" spans="1:8" ht="18" customHeight="1" x14ac:dyDescent="0.25">
      <c r="A33" s="2">
        <v>7</v>
      </c>
      <c r="B33" s="19">
        <v>5301</v>
      </c>
      <c r="C33" s="2">
        <f>IFERROR((VLOOKUP(B33,INSCRITOS!A:B,2,0)),"")</f>
        <v>0</v>
      </c>
      <c r="D33" s="2">
        <f>IFERROR((VLOOKUP(B33,INSCRITOS!A:C,3,0)),"")</f>
        <v>0</v>
      </c>
      <c r="E33" s="5" t="str">
        <f>IFERROR((VLOOKUP(B33,INSCRITOS!A:D,4,0)),"")</f>
        <v>Tiago Horta Reis com Alfredo Costa e Pedro Costa</v>
      </c>
      <c r="F33" s="2" t="str">
        <f>IFERROR((VLOOKUP(B33,INSCRITOS!A:F,6,0)),"")</f>
        <v>M</v>
      </c>
      <c r="G33" s="5" t="str">
        <f>IFERROR((VLOOKUP(B33,INSCRITOS!A:H,8,0)),"")</f>
        <v xml:space="preserve"> Clube de Atletismo do Oeste - Extra</v>
      </c>
      <c r="H33" s="18"/>
    </row>
    <row r="34" spans="1:8" ht="18" customHeight="1" x14ac:dyDescent="0.25">
      <c r="A34" s="2">
        <v>8</v>
      </c>
      <c r="B34" s="19">
        <v>119</v>
      </c>
      <c r="C34" s="2">
        <f>IFERROR((VLOOKUP(B34,INSCRITOS!A:B,2,0)),"")</f>
        <v>106670</v>
      </c>
      <c r="D34" s="2">
        <f>IFERROR((VLOOKUP(B34,INSCRITOS!A:C,3,0)),"")</f>
        <v>0</v>
      </c>
      <c r="E34" s="5" t="str">
        <f>IFERROR((VLOOKUP(B34,INSCRITOS!A:D,4,0)),"")</f>
        <v>João Pedro com Daniel Pacheco e Marta Melo</v>
      </c>
      <c r="F34" s="2" t="str">
        <f>IFERROR((VLOOKUP(B34,INSCRITOS!A:F,6,0)),"")</f>
        <v>M</v>
      </c>
      <c r="G34" s="5" t="str">
        <f>IFERROR((VLOOKUP(B34,INSCRITOS!A:H,8,0)),"")</f>
        <v>SFRAA D</v>
      </c>
      <c r="H34" s="18">
        <v>140</v>
      </c>
    </row>
    <row r="35" spans="1:8" ht="18" customHeight="1" x14ac:dyDescent="0.25">
      <c r="A35" s="2">
        <v>9</v>
      </c>
      <c r="B35" s="14">
        <v>5350</v>
      </c>
      <c r="C35" s="16">
        <f>IFERROR((VLOOKUP(B35,INSCRITOS!A:B,2,0)),"")</f>
        <v>107057</v>
      </c>
      <c r="D35" s="16">
        <f>IFERROR((VLOOKUP(B35,INSCRITOS!A:C,3,0)),"")</f>
        <v>0</v>
      </c>
      <c r="E35" s="17" t="str">
        <f>IFERROR((VLOOKUP(B35,INSCRITOS!A:D,4,0)),"")</f>
        <v>Matilde Almeida com Maria Almeida e Verónica Oliveira</v>
      </c>
      <c r="F35" s="16" t="str">
        <f>IFERROR((VLOOKUP(B35,INSCRITOS!A:F,6,0)),"")</f>
        <v>F</v>
      </c>
      <c r="G35" s="17" t="str">
        <f>IFERROR((VLOOKUP(B35,INSCRITOS!A:H,8,0)),"")</f>
        <v>Estoril Praia Credibom - Extra</v>
      </c>
      <c r="H35" s="18"/>
    </row>
    <row r="36" spans="1:8" ht="18" customHeight="1" x14ac:dyDescent="0.25">
      <c r="A36" s="2">
        <v>10</v>
      </c>
      <c r="B36" s="14">
        <v>1120</v>
      </c>
      <c r="C36" s="16">
        <f>IFERROR((VLOOKUP(B36,INSCRITOS!A:B,2,0)),"")</f>
        <v>105919</v>
      </c>
      <c r="D36" s="16">
        <f>IFERROR((VLOOKUP(B36,INSCRITOS!A:C,3,0)),"")</f>
        <v>0</v>
      </c>
      <c r="E36" s="81" t="s">
        <v>195</v>
      </c>
      <c r="F36" s="16" t="str">
        <f>IFERROR((VLOOKUP(B36,INSCRITOS!A:F,6,0)),"")</f>
        <v>F</v>
      </c>
      <c r="G36" s="17" t="str">
        <f>IFERROR((VLOOKUP(B36,INSCRITOS!A:H,8,0)),"")</f>
        <v>GDR Manique de Cima - C</v>
      </c>
      <c r="H36" s="18">
        <v>130</v>
      </c>
    </row>
    <row r="37" spans="1:8" ht="18" customHeight="1" x14ac:dyDescent="0.25">
      <c r="A37" s="2">
        <v>11</v>
      </c>
      <c r="B37" s="19">
        <v>332</v>
      </c>
      <c r="C37" s="2">
        <f>IFERROR((VLOOKUP(B37,INSCRITOS!A:B,2,0)),"")</f>
        <v>104883</v>
      </c>
      <c r="D37" s="2">
        <f>IFERROR((VLOOKUP(B37,INSCRITOS!A:C,3,0)),"")</f>
        <v>0</v>
      </c>
      <c r="E37" s="81" t="s">
        <v>264</v>
      </c>
      <c r="F37" s="2" t="str">
        <f>IFERROR((VLOOKUP(B37,INSCRITOS!A:F,6,0)),"")</f>
        <v>F</v>
      </c>
      <c r="G37" s="5" t="str">
        <f>IFERROR((VLOOKUP(B37,INSCRITOS!A:H,8,0)),"")</f>
        <v>Sporting Clube de Portugal - B</v>
      </c>
      <c r="H37" s="18">
        <v>120</v>
      </c>
    </row>
    <row r="38" spans="1:8" ht="18" customHeight="1" x14ac:dyDescent="0.25">
      <c r="A38" s="2">
        <v>12</v>
      </c>
      <c r="B38" s="14">
        <v>21</v>
      </c>
      <c r="C38" s="16">
        <f>IFERROR((VLOOKUP(B38,INSCRITOS!A:B,2,0)),"")</f>
        <v>104109</v>
      </c>
      <c r="D38" s="16">
        <f>IFERROR((VLOOKUP(B38,INSCRITOS!A:C,3,0)),"")</f>
        <v>0</v>
      </c>
      <c r="E38" s="17" t="str">
        <f>IFERROR((VLOOKUP(B38,INSCRITOS!A:D,4,0)),"")</f>
        <v>Afonso Farto com Afonso Serafim e Guilherme Cambez</v>
      </c>
      <c r="F38" s="16" t="str">
        <f>IFERROR((VLOOKUP(B38,INSCRITOS!A:F,6,0)),"")</f>
        <v>M</v>
      </c>
      <c r="G38" s="17" t="str">
        <f>IFERROR((VLOOKUP(B38,INSCRITOS!A:H,8,0)),"")</f>
        <v>Peniche Amigos Clube - Extra</v>
      </c>
      <c r="H38" s="18"/>
    </row>
    <row r="39" spans="1:8" ht="18" customHeight="1" x14ac:dyDescent="0.25">
      <c r="A39" s="2">
        <v>13</v>
      </c>
      <c r="B39" s="14">
        <v>638</v>
      </c>
      <c r="C39" s="16">
        <f>IFERROR((VLOOKUP(B39,INSCRITOS!A:B,2,0)),"")</f>
        <v>105132</v>
      </c>
      <c r="D39" s="16">
        <f>IFERROR((VLOOKUP(B39,INSCRITOS!A:C,3,0)),"")</f>
        <v>0</v>
      </c>
      <c r="E39" s="90" t="s">
        <v>194</v>
      </c>
      <c r="F39" s="16" t="str">
        <f>IFERROR((VLOOKUP(B39,INSCRITOS!A:F,6,0)),"")</f>
        <v>F</v>
      </c>
      <c r="G39" s="17" t="str">
        <f>IFERROR((VLOOKUP(B39,INSCRITOS!A:H,8,0)),"")</f>
        <v>GDR Manique de Cima - B</v>
      </c>
      <c r="H39" s="18">
        <v>110</v>
      </c>
    </row>
    <row r="40" spans="1:8" ht="18" customHeight="1" x14ac:dyDescent="0.25">
      <c r="A40" s="3"/>
      <c r="C40" s="3"/>
      <c r="D40" s="3"/>
      <c r="F40" s="3"/>
    </row>
    <row r="41" spans="1:8" ht="18" customHeight="1" x14ac:dyDescent="0.25">
      <c r="A41" s="3"/>
      <c r="C41" s="3"/>
      <c r="D41" s="3"/>
      <c r="F41" s="3"/>
    </row>
    <row r="42" spans="1:8" ht="18" customHeight="1" x14ac:dyDescent="0.25">
      <c r="A42" s="13" t="s">
        <v>65</v>
      </c>
      <c r="B42" s="13"/>
      <c r="C42" s="13"/>
      <c r="D42" s="13"/>
      <c r="E42" s="13"/>
      <c r="F42" s="13"/>
      <c r="G42" s="13"/>
      <c r="H42" s="13"/>
    </row>
    <row r="43" spans="1:8" ht="18" customHeight="1" x14ac:dyDescent="0.25">
      <c r="A43" s="4" t="s">
        <v>7</v>
      </c>
      <c r="B43" s="9" t="s">
        <v>0</v>
      </c>
      <c r="C43" s="4" t="s">
        <v>1</v>
      </c>
      <c r="D43" s="4" t="s">
        <v>2</v>
      </c>
      <c r="E43" s="4" t="s">
        <v>3</v>
      </c>
      <c r="F43" s="4" t="s">
        <v>5</v>
      </c>
      <c r="G43" s="4" t="s">
        <v>6</v>
      </c>
      <c r="H43" s="4" t="s">
        <v>8</v>
      </c>
    </row>
    <row r="44" spans="1:8" ht="18" customHeight="1" x14ac:dyDescent="0.25">
      <c r="A44" s="2">
        <v>1</v>
      </c>
      <c r="B44" s="19">
        <v>415</v>
      </c>
      <c r="C44" s="2">
        <f>IFERROR((VLOOKUP(B44,INSCRITOS!A:B,2,0)),"")</f>
        <v>106832</v>
      </c>
      <c r="D44" s="2">
        <f>IFERROR((VLOOKUP(B44,INSCRITOS!A:C,3,0)),"")</f>
        <v>0</v>
      </c>
      <c r="E44" s="5" t="str">
        <f>IFERROR((VLOOKUP(B44,INSCRITOS!A:D,4,0)),"")</f>
        <v>Tomás Dias com Martim Marques e Diogo Carvalhinho</v>
      </c>
      <c r="F44" s="2" t="str">
        <f>IFERROR((VLOOKUP(B44,INSCRITOS!A:F,6,0)),"")</f>
        <v>M</v>
      </c>
      <c r="G44" s="5" t="str">
        <f>IFERROR((VLOOKUP(B44,INSCRITOS!A:H,8,0)),"")</f>
        <v>Pimpões Triatlo - A</v>
      </c>
      <c r="H44" s="18">
        <v>210</v>
      </c>
    </row>
    <row r="45" spans="1:8" ht="18" customHeight="1" x14ac:dyDescent="0.25">
      <c r="A45" s="2">
        <v>2</v>
      </c>
      <c r="B45" s="19">
        <v>1778</v>
      </c>
      <c r="C45" s="2">
        <f>IFERROR((VLOOKUP(B45,INSCRITOS!A:B,2,0)),"")</f>
        <v>105354</v>
      </c>
      <c r="D45" s="2">
        <f>IFERROR((VLOOKUP(B45,INSCRITOS!A:C,3,0)),"")</f>
        <v>0</v>
      </c>
      <c r="E45" s="5" t="str">
        <f>IFERROR((VLOOKUP(B45,INSCRITOS!A:D,4,0)),"")</f>
        <v>Pedro Carvalho com Francisco Protásio e Vasco Teló</v>
      </c>
      <c r="F45" s="2" t="str">
        <f>IFERROR((VLOOKUP(B45,INSCRITOS!A:F,6,0)),"")</f>
        <v>M</v>
      </c>
      <c r="G45" s="5" t="str">
        <f>IFERROR((VLOOKUP(B45,INSCRITOS!A:H,8,0)),"")</f>
        <v>Sport Lisboa e Benfica - M</v>
      </c>
      <c r="H45" s="18">
        <v>190</v>
      </c>
    </row>
    <row r="46" spans="1:8" ht="18" customHeight="1" x14ac:dyDescent="0.25">
      <c r="A46" s="2">
        <v>3</v>
      </c>
      <c r="B46" s="19">
        <v>1758</v>
      </c>
      <c r="C46" s="2">
        <f>IFERROR((VLOOKUP(B46,INSCRITOS!A:B,2,0)),"")</f>
        <v>106308</v>
      </c>
      <c r="D46" s="2">
        <f>IFERROR((VLOOKUP(B46,INSCRITOS!A:C,3,0)),"")</f>
        <v>0</v>
      </c>
      <c r="E46" s="5" t="str">
        <f>IFERROR((VLOOKUP(B46,INSCRITOS!A:D,4,0)),"")</f>
        <v>João Vaz com Erica Reis e Gonçalo Santos</v>
      </c>
      <c r="F46" s="2" t="str">
        <f>IFERROR((VLOOKUP(B46,INSCRITOS!A:F,6,0)),"")</f>
        <v>M</v>
      </c>
      <c r="G46" s="5" t="str">
        <f>IFERROR((VLOOKUP(B46,INSCRITOS!A:H,8,0)),"")</f>
        <v>Sporting Clube de Portugal - D</v>
      </c>
      <c r="H46" s="18">
        <v>180</v>
      </c>
    </row>
    <row r="47" spans="1:8" ht="18" customHeight="1" x14ac:dyDescent="0.25">
      <c r="A47" s="2">
        <v>4</v>
      </c>
      <c r="B47" s="19">
        <v>716</v>
      </c>
      <c r="C47" s="2">
        <f>IFERROR((VLOOKUP(B47,INSCRITOS!A:B,2,0)),"")</f>
        <v>102969</v>
      </c>
      <c r="D47" s="2">
        <f>IFERROR((VLOOKUP(B47,INSCRITOS!A:C,3,0)),"")</f>
        <v>0</v>
      </c>
      <c r="E47" s="5" t="str">
        <f>IFERROR((VLOOKUP(B47,INSCRITOS!A:D,4,0)),"")</f>
        <v>Bernardo Nunes Mendes com Tomás Prudêncio e Tiago Margarido</v>
      </c>
      <c r="F47" s="2" t="str">
        <f>IFERROR((VLOOKUP(B47,INSCRITOS!A:F,6,0)),"")</f>
        <v>M</v>
      </c>
      <c r="G47" s="5" t="str">
        <f>IFERROR((VLOOKUP(B47,INSCRITOS!A:H,8,0)),"")</f>
        <v>Sport Lisboa e Benfica - K</v>
      </c>
      <c r="H47" s="18">
        <v>170</v>
      </c>
    </row>
    <row r="48" spans="1:8" ht="18" customHeight="1" x14ac:dyDescent="0.25">
      <c r="A48" s="2">
        <v>5</v>
      </c>
      <c r="B48" s="19">
        <v>113</v>
      </c>
      <c r="C48" s="2">
        <f>IFERROR((VLOOKUP(B48,INSCRITOS!A:B,2,0)),"")</f>
        <v>103261</v>
      </c>
      <c r="D48" s="2">
        <f>IFERROR((VLOOKUP(B48,INSCRITOS!A:C,3,0)),"")</f>
        <v>0</v>
      </c>
      <c r="E48" s="5" t="str">
        <f>IFERROR((VLOOKUP(B48,INSCRITOS!A:D,4,0)),"")</f>
        <v>Vasco Melo com António Vaz e Ricardo Costa</v>
      </c>
      <c r="F48" s="2" t="str">
        <f>IFERROR((VLOOKUP(B48,INSCRITOS!A:F,6,0)),"")</f>
        <v>M</v>
      </c>
      <c r="G48" s="5" t="str">
        <f>IFERROR((VLOOKUP(B48,INSCRITOS!A:H,8,0)),"")</f>
        <v>SFRAA E</v>
      </c>
      <c r="H48" s="18">
        <v>160</v>
      </c>
    </row>
    <row r="49" spans="1:1013" ht="18" customHeight="1" x14ac:dyDescent="0.25">
      <c r="A49" s="2">
        <v>6</v>
      </c>
      <c r="B49" s="19">
        <v>474</v>
      </c>
      <c r="C49" s="2">
        <f>IFERROR((VLOOKUP(B49,INSCRITOS!A:B,2,0)),"")</f>
        <v>105053</v>
      </c>
      <c r="D49" s="2">
        <f>IFERROR((VLOOKUP(B49,INSCRITOS!A:C,3,0)),"")</f>
        <v>0</v>
      </c>
      <c r="E49" s="5" t="str">
        <f>IFERROR((VLOOKUP(B49,INSCRITOS!A:D,4,0)),"")</f>
        <v>Leonardo Sousa com Carolina Parreira e Rodrigo Figueiredo</v>
      </c>
      <c r="F49" s="2" t="str">
        <f>IFERROR((VLOOKUP(B49,INSCRITOS!A:F,6,0)),"")</f>
        <v>M</v>
      </c>
      <c r="G49" s="5" t="str">
        <f>IFERROR((VLOOKUP(B49,INSCRITOS!A:H,8,0)),"")</f>
        <v>Sporting Clube de Portugal - E</v>
      </c>
      <c r="H49" s="18">
        <v>150</v>
      </c>
    </row>
    <row r="50" spans="1:1013" ht="18" customHeight="1" x14ac:dyDescent="0.25">
      <c r="A50" s="2">
        <v>7</v>
      </c>
      <c r="B50" s="19">
        <v>753</v>
      </c>
      <c r="C50" s="2">
        <f>IFERROR((VLOOKUP(B50,INSCRITOS!A:B,2,0)),"")</f>
        <v>103027</v>
      </c>
      <c r="D50" s="2">
        <f>IFERROR((VLOOKUP(B50,INSCRITOS!A:C,3,0)),"")</f>
        <v>0</v>
      </c>
      <c r="E50" s="5" t="str">
        <f>IFERROR((VLOOKUP(B50,INSCRITOS!A:D,4,0)),"")</f>
        <v>Joana Salgado com Letícia Magalhães e Cassilda Carvalho</v>
      </c>
      <c r="F50" s="2" t="str">
        <f>IFERROR((VLOOKUP(B50,INSCRITOS!A:F,6,0)),"")</f>
        <v>FEM</v>
      </c>
      <c r="G50" s="5" t="str">
        <f>IFERROR((VLOOKUP(B50,INSCRITOS!A:H,8,0)),"")</f>
        <v>Sport Lisboa e Benfica - I</v>
      </c>
      <c r="H50" s="18">
        <v>140</v>
      </c>
    </row>
    <row r="51" spans="1:1013" ht="18" customHeight="1" x14ac:dyDescent="0.25">
      <c r="A51" s="2">
        <v>8</v>
      </c>
      <c r="B51" s="19">
        <v>438</v>
      </c>
      <c r="C51" s="2">
        <f>IFERROR((VLOOKUP(B51,INSCRITOS!A:B,2,0)),"")</f>
        <v>103803</v>
      </c>
      <c r="D51" s="2">
        <f>IFERROR((VLOOKUP(B51,INSCRITOS!A:C,3,0)),"")</f>
        <v>0</v>
      </c>
      <c r="E51" s="5" t="str">
        <f>IFERROR((VLOOKUP(B51,INSCRITOS!A:D,4,0)),"")</f>
        <v>Afonso Craveiro Ferreira com Afonso Fazendeiro e Miguel Neves</v>
      </c>
      <c r="F51" s="2" t="str">
        <f>IFERROR((VLOOKUP(B51,INSCRITOS!A:F,6,0)),"")</f>
        <v>M</v>
      </c>
      <c r="G51" s="5" t="str">
        <f>IFERROR((VLOOKUP(B51,INSCRITOS!A:H,8,0)),"")</f>
        <v>Sport Lisboa e Benfica - L</v>
      </c>
      <c r="H51" s="18">
        <v>130</v>
      </c>
    </row>
    <row r="52" spans="1:1013" ht="18" customHeight="1" x14ac:dyDescent="0.25">
      <c r="A52" s="2">
        <v>9</v>
      </c>
      <c r="B52" s="19">
        <v>443</v>
      </c>
      <c r="C52" s="2">
        <f>IFERROR((VLOOKUP(B52,INSCRITOS!A:B,2,0)),"")</f>
        <v>105033</v>
      </c>
      <c r="D52" s="2">
        <f>IFERROR((VLOOKUP(B52,INSCRITOS!A:C,3,0)),"")</f>
        <v>0</v>
      </c>
      <c r="E52" s="5" t="str">
        <f>IFERROR((VLOOKUP(B52,INSCRITOS!A:D,4,0)),"")</f>
        <v>José Ferreira com Luna Neves e Margarida Moutinho</v>
      </c>
      <c r="F52" s="2" t="str">
        <f>IFERROR((VLOOKUP(B52,INSCRITOS!A:F,6,0)),"")</f>
        <v>M</v>
      </c>
      <c r="G52" s="5" t="str">
        <f>IFERROR((VLOOKUP(B52,INSCRITOS!A:H,8,0)),"")</f>
        <v>Sporting Clube de Portugal - F</v>
      </c>
      <c r="H52" s="18">
        <v>120</v>
      </c>
    </row>
    <row r="53" spans="1:1013" ht="18" customHeight="1" x14ac:dyDescent="0.25">
      <c r="A53" s="2">
        <v>10</v>
      </c>
      <c r="B53" s="19">
        <v>439</v>
      </c>
      <c r="C53" s="2">
        <f>IFERROR((VLOOKUP(B53,INSCRITOS!A:B,2,0)),"")</f>
        <v>105032</v>
      </c>
      <c r="D53" s="2">
        <f>IFERROR((VLOOKUP(B53,INSCRITOS!A:C,3,0)),"")</f>
        <v>0</v>
      </c>
      <c r="E53" s="5" t="str">
        <f>IFERROR((VLOOKUP(B53,INSCRITOS!A:D,4,0)),"")</f>
        <v>Afonso Ferreira com Ana Rita Guerreiro e Francisco Santos</v>
      </c>
      <c r="F53" s="2" t="str">
        <f>IFERROR((VLOOKUP(B53,INSCRITOS!A:F,6,0)),"")</f>
        <v>M</v>
      </c>
      <c r="G53" s="5" t="str">
        <f>IFERROR((VLOOKUP(B53,INSCRITOS!A:H,8,0)),"")</f>
        <v>Sporting Clube de Portugal - G</v>
      </c>
      <c r="H53" s="18">
        <v>110</v>
      </c>
    </row>
    <row r="54" spans="1:1013" ht="18" customHeight="1" x14ac:dyDescent="0.25">
      <c r="A54" s="2">
        <v>11</v>
      </c>
      <c r="B54" s="19">
        <v>655</v>
      </c>
      <c r="C54" s="2">
        <f>IFERROR((VLOOKUP(B54,INSCRITOS!A:B,2,0)),"")</f>
        <v>103096</v>
      </c>
      <c r="D54" s="2">
        <f>IFERROR((VLOOKUP(B54,INSCRITOS!A:C,3,0)),"")</f>
        <v>0</v>
      </c>
      <c r="E54" s="5" t="str">
        <f>IFERROR((VLOOKUP(B54,INSCRITOS!A:D,4,0)),"")</f>
        <v>André Canhoto com Tomás Pita e David Santos</v>
      </c>
      <c r="F54" s="2" t="str">
        <f>IFERROR((VLOOKUP(B54,INSCRITOS!A:F,6,0)),"")</f>
        <v>M</v>
      </c>
      <c r="G54" s="5" t="str">
        <f>IFERROR((VLOOKUP(B54,INSCRITOS!A:H,8,0)),"")</f>
        <v>Clube de Nataçao da Amadora - A</v>
      </c>
      <c r="H54" s="18">
        <v>100</v>
      </c>
    </row>
    <row r="55" spans="1:1013" ht="18" customHeight="1" x14ac:dyDescent="0.25">
      <c r="A55" s="2">
        <v>12</v>
      </c>
      <c r="B55" s="19">
        <v>5362</v>
      </c>
      <c r="C55" s="2">
        <f>IFERROR((VLOOKUP(B55,INSCRITOS!A:B,2,0)),"")</f>
        <v>0</v>
      </c>
      <c r="D55" s="2">
        <f>IFERROR((VLOOKUP(B55,INSCRITOS!A:C,3,0)),"")</f>
        <v>0</v>
      </c>
      <c r="E55" s="5" t="str">
        <f>IFERROR((VLOOKUP(B55,INSCRITOS!A:D,4,0)),"")</f>
        <v>Rodrigo Nunes-Viciosa com Sofia Rocha e Carolina Oliveira</v>
      </c>
      <c r="F55" s="2" t="str">
        <f>IFERROR((VLOOKUP(B55,INSCRITOS!A:F,6,0)),"")</f>
        <v>M</v>
      </c>
      <c r="G55" s="5" t="str">
        <f>IFERROR((VLOOKUP(B55,INSCRITOS!A:H,8,0)),"")</f>
        <v>Sporting Clube de Portugal - Extra</v>
      </c>
      <c r="H55" s="18"/>
    </row>
    <row r="56" spans="1:1013" ht="18" customHeight="1" x14ac:dyDescent="0.25">
      <c r="A56" s="2">
        <v>13</v>
      </c>
      <c r="B56" s="19">
        <v>1411</v>
      </c>
      <c r="C56" s="2">
        <f>IFERROR((VLOOKUP(B56,INSCRITOS!A:B,2,0)),"")</f>
        <v>106410</v>
      </c>
      <c r="D56" s="2">
        <f>IFERROR((VLOOKUP(B56,INSCRITOS!A:C,3,0)),"")</f>
        <v>0</v>
      </c>
      <c r="E56" s="5" t="str">
        <f>IFERROR((VLOOKUP(B56,INSCRITOS!A:D,4,0)),"")</f>
        <v>Sebastião Oliveira com Gabriel Oliveira e Francisco Castanhinha</v>
      </c>
      <c r="F56" s="2" t="str">
        <f>IFERROR((VLOOKUP(B56,INSCRITOS!A:F,6,0)),"")</f>
        <v>M</v>
      </c>
      <c r="G56" s="5" t="str">
        <f>IFERROR((VLOOKUP(B56,INSCRITOS!A:H,8,0)),"")</f>
        <v>Pimpões Triatlo - B</v>
      </c>
      <c r="H56" s="18">
        <v>90</v>
      </c>
    </row>
    <row r="57" spans="1:1013" s="6" customFormat="1" ht="18" customHeight="1" x14ac:dyDescent="0.25">
      <c r="A57" s="2">
        <v>14</v>
      </c>
      <c r="B57" s="19">
        <v>1805</v>
      </c>
      <c r="C57" s="2">
        <f>IFERROR((VLOOKUP(B57,INSCRITOS!A:B,2,0)),"")</f>
        <v>106912</v>
      </c>
      <c r="D57" s="2">
        <f>IFERROR((VLOOKUP(B57,INSCRITOS!A:C,3,0)),"")</f>
        <v>0</v>
      </c>
      <c r="E57" s="5" t="str">
        <f>IFERROR((VLOOKUP(B57,INSCRITOS!A:D,4,0)),"")</f>
        <v>Nicholas Santos com Cláudia Dimis e Leonardo Gonçalves</v>
      </c>
      <c r="F57" s="2" t="str">
        <f>IFERROR((VLOOKUP(B57,INSCRITOS!A:F,6,0)),"")</f>
        <v>M</v>
      </c>
      <c r="G57" s="5" t="str">
        <f>IFERROR((VLOOKUP(B57,INSCRITOS!A:H,8,0)),"")</f>
        <v>Pimpões Triatlo - C</v>
      </c>
      <c r="H57" s="18">
        <v>80</v>
      </c>
    </row>
    <row r="58" spans="1:1013" ht="15" x14ac:dyDescent="0.25">
      <c r="A58" s="2">
        <v>15</v>
      </c>
      <c r="B58" s="19">
        <v>278</v>
      </c>
      <c r="C58" s="2">
        <f>IFERROR((VLOOKUP(B58,INSCRITOS!A:B,2,0)),"")</f>
        <v>106758</v>
      </c>
      <c r="D58" s="2">
        <f>IFERROR((VLOOKUP(B58,INSCRITOS!A:C,3,0)),"")</f>
        <v>0</v>
      </c>
      <c r="E58" s="5" t="str">
        <f>IFERROR((VLOOKUP(B58,INSCRITOS!A:D,4,0)),"")</f>
        <v>Leonor Fazendeiro com Constança Santos e Luísa Miranda</v>
      </c>
      <c r="F58" s="2" t="str">
        <f>IFERROR((VLOOKUP(B58,INSCRITOS!A:F,6,0)),"")</f>
        <v>F</v>
      </c>
      <c r="G58" s="5" t="str">
        <f>IFERROR((VLOOKUP(B58,INSCRITOS!A:H,8,0)),"")</f>
        <v>Sport Lisboa e Benfica - J</v>
      </c>
      <c r="H58" s="18">
        <v>70</v>
      </c>
    </row>
    <row r="59" spans="1:1013" ht="15" x14ac:dyDescent="0.25">
      <c r="A59" s="2">
        <v>16</v>
      </c>
      <c r="B59" s="19">
        <v>449</v>
      </c>
      <c r="C59" s="2">
        <f>IFERROR((VLOOKUP(B59,INSCRITOS!A:B,2,0)),"")</f>
        <v>105036</v>
      </c>
      <c r="D59" s="2">
        <f>IFERROR((VLOOKUP(B59,INSCRITOS!A:C,3,0)),"")</f>
        <v>0</v>
      </c>
      <c r="E59" s="113" t="s">
        <v>252</v>
      </c>
      <c r="F59" s="2" t="str">
        <f>IFERROR((VLOOKUP(B59,INSCRITOS!A:F,6,0)),"")</f>
        <v>M</v>
      </c>
      <c r="G59" s="5" t="str">
        <f>IFERROR((VLOOKUP(B59,INSCRITOS!A:H,8,0)),"")</f>
        <v>SFRAA F</v>
      </c>
      <c r="H59" s="18">
        <v>60</v>
      </c>
    </row>
    <row r="60" spans="1:1013" ht="15" x14ac:dyDescent="0.25">
      <c r="A60" s="2">
        <v>17</v>
      </c>
      <c r="B60" s="19">
        <v>5328</v>
      </c>
      <c r="C60" s="2" t="str">
        <f>IFERROR((VLOOKUP(B60,INSCRITOS!A:B,2,0)),"")</f>
        <v>NF</v>
      </c>
      <c r="D60" s="2">
        <f>IFERROR((VLOOKUP(B60,INSCRITOS!A:C,3,0)),"")</f>
        <v>0</v>
      </c>
      <c r="E60" s="5" t="str">
        <f>IFERROR((VLOOKUP(B60,INSCRITOS!A:D,4,0)),"")</f>
        <v>Bárbara Peres com António Bulhões e Afonso Botelho</v>
      </c>
      <c r="F60" s="2" t="str">
        <f>IFERROR((VLOOKUP(B60,INSCRITOS!A:F,6,0)),"")</f>
        <v>F</v>
      </c>
      <c r="G60" s="5" t="str">
        <f>IFERROR((VLOOKUP(B60,INSCRITOS!A:H,8,0)),"")</f>
        <v>Peniche Amigos Clube - Extra</v>
      </c>
      <c r="H60" s="18"/>
    </row>
    <row r="62" spans="1:1013" x14ac:dyDescent="0.25">
      <c r="C62" s="3"/>
      <c r="H62" s="6"/>
      <c r="ALU62" s="7"/>
      <c r="ALV62" s="7"/>
      <c r="ALW62" s="7"/>
      <c r="ALX62" s="7"/>
      <c r="ALY62" s="7"/>
    </row>
    <row r="63" spans="1:1013" x14ac:dyDescent="0.25">
      <c r="C63" s="152"/>
      <c r="D63" s="164" t="s">
        <v>266</v>
      </c>
      <c r="E63" s="165"/>
      <c r="F63" s="166"/>
      <c r="H63" s="6"/>
      <c r="ALU63" s="7"/>
      <c r="ALV63" s="7"/>
      <c r="ALW63" s="7"/>
      <c r="ALX63" s="7"/>
      <c r="ALY63" s="7"/>
    </row>
    <row r="64" spans="1:1013" x14ac:dyDescent="0.25">
      <c r="C64" s="151"/>
      <c r="D64" s="160" t="s">
        <v>267</v>
      </c>
      <c r="E64" s="160" t="s">
        <v>6</v>
      </c>
      <c r="F64" s="160" t="s">
        <v>8</v>
      </c>
      <c r="H64" s="6"/>
      <c r="ALU64" s="7"/>
      <c r="ALV64" s="7"/>
      <c r="ALW64" s="7"/>
      <c r="ALX64" s="7"/>
      <c r="ALY64" s="7"/>
    </row>
    <row r="65" spans="1:1013" x14ac:dyDescent="0.25">
      <c r="C65" s="151"/>
      <c r="D65" s="157">
        <v>1</v>
      </c>
      <c r="E65" s="154" t="s">
        <v>268</v>
      </c>
      <c r="F65" s="157">
        <f>SUM(H8,H12,H16,H17,H30,H31,H32,H45,H47,H50,H51,H58)</f>
        <v>1800</v>
      </c>
      <c r="H65" s="6"/>
      <c r="ALU65" s="7"/>
      <c r="ALV65" s="7"/>
      <c r="ALW65" s="7"/>
      <c r="ALX65" s="7"/>
      <c r="ALY65" s="7"/>
    </row>
    <row r="66" spans="1:1013" s="156" customFormat="1" x14ac:dyDescent="0.25">
      <c r="A66" s="155"/>
      <c r="B66" s="159"/>
      <c r="C66" s="153"/>
      <c r="D66" s="157">
        <v>2</v>
      </c>
      <c r="E66" s="154" t="s">
        <v>98</v>
      </c>
      <c r="F66" s="157">
        <f>SUM(H53,H52,H49,H46,H27,H37,H11)</f>
        <v>1060</v>
      </c>
      <c r="G66" s="155"/>
      <c r="H66" s="155"/>
      <c r="I66" s="155"/>
      <c r="J66" s="155"/>
      <c r="K66" s="155"/>
      <c r="L66" s="155"/>
      <c r="M66" s="155"/>
      <c r="N66" s="155"/>
      <c r="O66" s="155"/>
      <c r="P66" s="155"/>
      <c r="Q66" s="155"/>
      <c r="R66" s="155"/>
      <c r="S66" s="155"/>
      <c r="T66" s="155"/>
      <c r="U66" s="155"/>
      <c r="V66" s="155"/>
      <c r="W66" s="155"/>
      <c r="X66" s="155"/>
      <c r="Y66" s="155"/>
      <c r="Z66" s="155"/>
      <c r="AA66" s="155"/>
      <c r="AB66" s="155"/>
      <c r="AC66" s="155"/>
      <c r="AD66" s="155"/>
      <c r="AE66" s="155"/>
      <c r="AF66" s="155"/>
      <c r="AG66" s="155"/>
      <c r="AH66" s="155"/>
      <c r="AI66" s="155"/>
      <c r="AJ66" s="155"/>
      <c r="AK66" s="155"/>
      <c r="AL66" s="155"/>
      <c r="AM66" s="155"/>
      <c r="AN66" s="155"/>
      <c r="AO66" s="155"/>
      <c r="AP66" s="155"/>
      <c r="AQ66" s="155"/>
      <c r="AR66" s="155"/>
      <c r="AS66" s="155"/>
      <c r="AT66" s="155"/>
      <c r="AU66" s="155"/>
      <c r="AV66" s="155"/>
      <c r="AW66" s="155"/>
      <c r="AX66" s="155"/>
      <c r="AY66" s="155"/>
      <c r="AZ66" s="155"/>
      <c r="BA66" s="155"/>
      <c r="BB66" s="155"/>
      <c r="BC66" s="155"/>
      <c r="BD66" s="155"/>
      <c r="BE66" s="155"/>
      <c r="BF66" s="155"/>
      <c r="BG66" s="155"/>
      <c r="BH66" s="155"/>
      <c r="BI66" s="155"/>
      <c r="BJ66" s="155"/>
      <c r="BK66" s="155"/>
      <c r="BL66" s="155"/>
      <c r="BM66" s="155"/>
      <c r="BN66" s="155"/>
      <c r="BO66" s="155"/>
      <c r="BP66" s="155"/>
      <c r="BQ66" s="155"/>
      <c r="BR66" s="155"/>
      <c r="BS66" s="155"/>
      <c r="BT66" s="155"/>
      <c r="BU66" s="155"/>
      <c r="BV66" s="155"/>
      <c r="BW66" s="155"/>
      <c r="BX66" s="155"/>
      <c r="BY66" s="155"/>
      <c r="BZ66" s="155"/>
      <c r="CA66" s="155"/>
      <c r="CB66" s="155"/>
      <c r="CC66" s="155"/>
      <c r="CD66" s="155"/>
      <c r="CE66" s="155"/>
      <c r="CF66" s="155"/>
      <c r="CG66" s="155"/>
      <c r="CH66" s="155"/>
      <c r="CI66" s="155"/>
      <c r="CJ66" s="155"/>
      <c r="CK66" s="155"/>
      <c r="CL66" s="155"/>
      <c r="CM66" s="155"/>
      <c r="CN66" s="155"/>
      <c r="CO66" s="155"/>
      <c r="CP66" s="155"/>
      <c r="CQ66" s="155"/>
      <c r="CR66" s="155"/>
      <c r="CS66" s="155"/>
      <c r="CT66" s="155"/>
      <c r="CU66" s="155"/>
      <c r="CV66" s="155"/>
      <c r="CW66" s="155"/>
      <c r="CX66" s="155"/>
      <c r="CY66" s="155"/>
      <c r="CZ66" s="155"/>
      <c r="DA66" s="155"/>
      <c r="DB66" s="155"/>
      <c r="DC66" s="155"/>
      <c r="DD66" s="155"/>
      <c r="DE66" s="155"/>
      <c r="DF66" s="155"/>
      <c r="DG66" s="155"/>
      <c r="DH66" s="155"/>
      <c r="DI66" s="155"/>
      <c r="DJ66" s="155"/>
      <c r="DK66" s="155"/>
      <c r="DL66" s="155"/>
      <c r="DM66" s="155"/>
      <c r="DN66" s="155"/>
      <c r="DO66" s="155"/>
      <c r="DP66" s="155"/>
      <c r="DQ66" s="155"/>
      <c r="DR66" s="155"/>
      <c r="DS66" s="155"/>
      <c r="DT66" s="155"/>
      <c r="DU66" s="155"/>
      <c r="DV66" s="155"/>
      <c r="DW66" s="155"/>
      <c r="DX66" s="155"/>
      <c r="DY66" s="155"/>
      <c r="DZ66" s="155"/>
      <c r="EA66" s="155"/>
      <c r="EB66" s="155"/>
      <c r="EC66" s="155"/>
      <c r="ED66" s="155"/>
      <c r="EE66" s="155"/>
      <c r="EF66" s="155"/>
      <c r="EG66" s="155"/>
      <c r="EH66" s="155"/>
      <c r="EI66" s="155"/>
      <c r="EJ66" s="155"/>
      <c r="EK66" s="155"/>
      <c r="EL66" s="155"/>
      <c r="EM66" s="155"/>
      <c r="EN66" s="155"/>
      <c r="EO66" s="155"/>
      <c r="EP66" s="155"/>
      <c r="EQ66" s="155"/>
      <c r="ER66" s="155"/>
      <c r="ES66" s="155"/>
      <c r="ET66" s="155"/>
      <c r="EU66" s="155"/>
      <c r="EV66" s="155"/>
      <c r="EW66" s="155"/>
      <c r="EX66" s="155"/>
      <c r="EY66" s="155"/>
      <c r="EZ66" s="155"/>
      <c r="FA66" s="155"/>
      <c r="FB66" s="155"/>
      <c r="FC66" s="155"/>
      <c r="FD66" s="155"/>
      <c r="FE66" s="155"/>
      <c r="FF66" s="155"/>
      <c r="FG66" s="155"/>
      <c r="FH66" s="155"/>
      <c r="FI66" s="155"/>
      <c r="FJ66" s="155"/>
      <c r="FK66" s="155"/>
      <c r="FL66" s="155"/>
      <c r="FM66" s="155"/>
      <c r="FN66" s="155"/>
      <c r="FO66" s="155"/>
      <c r="FP66" s="155"/>
      <c r="FQ66" s="155"/>
      <c r="FR66" s="155"/>
      <c r="FS66" s="155"/>
      <c r="FT66" s="155"/>
      <c r="FU66" s="155"/>
      <c r="FV66" s="155"/>
      <c r="FW66" s="155"/>
      <c r="FX66" s="155"/>
      <c r="FY66" s="155"/>
      <c r="FZ66" s="155"/>
      <c r="GA66" s="155"/>
      <c r="GB66" s="155"/>
      <c r="GC66" s="155"/>
      <c r="GD66" s="155"/>
      <c r="GE66" s="155"/>
      <c r="GF66" s="155"/>
      <c r="GG66" s="155"/>
      <c r="GH66" s="155"/>
      <c r="GI66" s="155"/>
      <c r="GJ66" s="155"/>
      <c r="GK66" s="155"/>
      <c r="GL66" s="155"/>
      <c r="GM66" s="155"/>
      <c r="GN66" s="155"/>
      <c r="GO66" s="155"/>
      <c r="GP66" s="155"/>
      <c r="GQ66" s="155"/>
      <c r="GR66" s="155"/>
      <c r="GS66" s="155"/>
      <c r="GT66" s="155"/>
      <c r="GU66" s="155"/>
      <c r="GV66" s="155"/>
      <c r="GW66" s="155"/>
      <c r="GX66" s="155"/>
      <c r="GY66" s="155"/>
      <c r="GZ66" s="155"/>
      <c r="HA66" s="155"/>
      <c r="HB66" s="155"/>
      <c r="HC66" s="155"/>
      <c r="HD66" s="155"/>
      <c r="HE66" s="155"/>
      <c r="HF66" s="155"/>
      <c r="HG66" s="155"/>
      <c r="HH66" s="155"/>
      <c r="HI66" s="155"/>
      <c r="HJ66" s="155"/>
      <c r="HK66" s="155"/>
      <c r="HL66" s="155"/>
      <c r="HM66" s="155"/>
      <c r="HN66" s="155"/>
      <c r="HO66" s="155"/>
      <c r="HP66" s="155"/>
      <c r="HQ66" s="155"/>
      <c r="HR66" s="155"/>
      <c r="HS66" s="155"/>
      <c r="HT66" s="155"/>
      <c r="HU66" s="155"/>
      <c r="HV66" s="155"/>
      <c r="HW66" s="155"/>
      <c r="HX66" s="155"/>
      <c r="HY66" s="155"/>
      <c r="HZ66" s="155"/>
      <c r="IA66" s="155"/>
      <c r="IB66" s="155"/>
      <c r="IC66" s="155"/>
      <c r="ID66" s="155"/>
      <c r="IE66" s="155"/>
      <c r="IF66" s="155"/>
      <c r="IG66" s="155"/>
      <c r="IH66" s="155"/>
      <c r="II66" s="155"/>
      <c r="IJ66" s="155"/>
      <c r="IK66" s="155"/>
      <c r="IL66" s="155"/>
      <c r="IM66" s="155"/>
      <c r="IN66" s="155"/>
      <c r="IO66" s="155"/>
      <c r="IP66" s="155"/>
      <c r="IQ66" s="155"/>
      <c r="IR66" s="155"/>
      <c r="IS66" s="155"/>
      <c r="IT66" s="155"/>
      <c r="IU66" s="155"/>
      <c r="IV66" s="155"/>
      <c r="IW66" s="155"/>
      <c r="IX66" s="155"/>
      <c r="IY66" s="155"/>
      <c r="IZ66" s="155"/>
      <c r="JA66" s="155"/>
      <c r="JB66" s="155"/>
      <c r="JC66" s="155"/>
      <c r="JD66" s="155"/>
      <c r="JE66" s="155"/>
      <c r="JF66" s="155"/>
      <c r="JG66" s="155"/>
      <c r="JH66" s="155"/>
      <c r="JI66" s="155"/>
      <c r="JJ66" s="155"/>
      <c r="JK66" s="155"/>
      <c r="JL66" s="155"/>
      <c r="JM66" s="155"/>
      <c r="JN66" s="155"/>
      <c r="JO66" s="155"/>
      <c r="JP66" s="155"/>
      <c r="JQ66" s="155"/>
      <c r="JR66" s="155"/>
      <c r="JS66" s="155"/>
      <c r="JT66" s="155"/>
      <c r="JU66" s="155"/>
      <c r="JV66" s="155"/>
      <c r="JW66" s="155"/>
      <c r="JX66" s="155"/>
      <c r="JY66" s="155"/>
      <c r="JZ66" s="155"/>
      <c r="KA66" s="155"/>
      <c r="KB66" s="155"/>
      <c r="KC66" s="155"/>
      <c r="KD66" s="155"/>
      <c r="KE66" s="155"/>
      <c r="KF66" s="155"/>
      <c r="KG66" s="155"/>
      <c r="KH66" s="155"/>
      <c r="KI66" s="155"/>
      <c r="KJ66" s="155"/>
      <c r="KK66" s="155"/>
      <c r="KL66" s="155"/>
      <c r="KM66" s="155"/>
      <c r="KN66" s="155"/>
      <c r="KO66" s="155"/>
      <c r="KP66" s="155"/>
      <c r="KQ66" s="155"/>
      <c r="KR66" s="155"/>
      <c r="KS66" s="155"/>
      <c r="KT66" s="155"/>
      <c r="KU66" s="155"/>
      <c r="KV66" s="155"/>
      <c r="KW66" s="155"/>
      <c r="KX66" s="155"/>
      <c r="KY66" s="155"/>
      <c r="KZ66" s="155"/>
      <c r="LA66" s="155"/>
      <c r="LB66" s="155"/>
      <c r="LC66" s="155"/>
      <c r="LD66" s="155"/>
      <c r="LE66" s="155"/>
      <c r="LF66" s="155"/>
      <c r="LG66" s="155"/>
      <c r="LH66" s="155"/>
      <c r="LI66" s="155"/>
      <c r="LJ66" s="155"/>
      <c r="LK66" s="155"/>
      <c r="LL66" s="155"/>
      <c r="LM66" s="155"/>
      <c r="LN66" s="155"/>
      <c r="LO66" s="155"/>
      <c r="LP66" s="155"/>
      <c r="LQ66" s="155"/>
      <c r="LR66" s="155"/>
      <c r="LS66" s="155"/>
      <c r="LT66" s="155"/>
      <c r="LU66" s="155"/>
      <c r="LV66" s="155"/>
      <c r="LW66" s="155"/>
      <c r="LX66" s="155"/>
      <c r="LY66" s="155"/>
      <c r="LZ66" s="155"/>
      <c r="MA66" s="155"/>
      <c r="MB66" s="155"/>
      <c r="MC66" s="155"/>
      <c r="MD66" s="155"/>
      <c r="ME66" s="155"/>
      <c r="MF66" s="155"/>
      <c r="MG66" s="155"/>
      <c r="MH66" s="155"/>
      <c r="MI66" s="155"/>
      <c r="MJ66" s="155"/>
      <c r="MK66" s="155"/>
      <c r="ML66" s="155"/>
      <c r="MM66" s="155"/>
      <c r="MN66" s="155"/>
      <c r="MO66" s="155"/>
      <c r="MP66" s="155"/>
      <c r="MQ66" s="155"/>
      <c r="MR66" s="155"/>
      <c r="MS66" s="155"/>
      <c r="MT66" s="155"/>
      <c r="MU66" s="155"/>
      <c r="MV66" s="155"/>
      <c r="MW66" s="155"/>
      <c r="MX66" s="155"/>
      <c r="MY66" s="155"/>
      <c r="MZ66" s="155"/>
      <c r="NA66" s="155"/>
      <c r="NB66" s="155"/>
      <c r="NC66" s="155"/>
      <c r="ND66" s="155"/>
      <c r="NE66" s="155"/>
      <c r="NF66" s="155"/>
      <c r="NG66" s="155"/>
      <c r="NH66" s="155"/>
      <c r="NI66" s="155"/>
      <c r="NJ66" s="155"/>
      <c r="NK66" s="155"/>
      <c r="NL66" s="155"/>
      <c r="NM66" s="155"/>
      <c r="NN66" s="155"/>
      <c r="NO66" s="155"/>
      <c r="NP66" s="155"/>
      <c r="NQ66" s="155"/>
      <c r="NR66" s="155"/>
      <c r="NS66" s="155"/>
      <c r="NT66" s="155"/>
      <c r="NU66" s="155"/>
      <c r="NV66" s="155"/>
      <c r="NW66" s="155"/>
      <c r="NX66" s="155"/>
      <c r="NY66" s="155"/>
      <c r="NZ66" s="155"/>
      <c r="OA66" s="155"/>
      <c r="OB66" s="155"/>
      <c r="OC66" s="155"/>
      <c r="OD66" s="155"/>
      <c r="OE66" s="155"/>
      <c r="OF66" s="155"/>
      <c r="OG66" s="155"/>
      <c r="OH66" s="155"/>
      <c r="OI66" s="155"/>
      <c r="OJ66" s="155"/>
      <c r="OK66" s="155"/>
      <c r="OL66" s="155"/>
      <c r="OM66" s="155"/>
      <c r="ON66" s="155"/>
      <c r="OO66" s="155"/>
      <c r="OP66" s="155"/>
      <c r="OQ66" s="155"/>
      <c r="OR66" s="155"/>
      <c r="OS66" s="155"/>
      <c r="OT66" s="155"/>
      <c r="OU66" s="155"/>
      <c r="OV66" s="155"/>
      <c r="OW66" s="155"/>
      <c r="OX66" s="155"/>
      <c r="OY66" s="155"/>
      <c r="OZ66" s="155"/>
      <c r="PA66" s="155"/>
      <c r="PB66" s="155"/>
      <c r="PC66" s="155"/>
      <c r="PD66" s="155"/>
      <c r="PE66" s="155"/>
      <c r="PF66" s="155"/>
      <c r="PG66" s="155"/>
      <c r="PH66" s="155"/>
      <c r="PI66" s="155"/>
      <c r="PJ66" s="155"/>
      <c r="PK66" s="155"/>
      <c r="PL66" s="155"/>
      <c r="PM66" s="155"/>
      <c r="PN66" s="155"/>
      <c r="PO66" s="155"/>
      <c r="PP66" s="155"/>
      <c r="PQ66" s="155"/>
      <c r="PR66" s="155"/>
      <c r="PS66" s="155"/>
      <c r="PT66" s="155"/>
      <c r="PU66" s="155"/>
      <c r="PV66" s="155"/>
      <c r="PW66" s="155"/>
      <c r="PX66" s="155"/>
      <c r="PY66" s="155"/>
      <c r="PZ66" s="155"/>
      <c r="QA66" s="155"/>
      <c r="QB66" s="155"/>
      <c r="QC66" s="155"/>
      <c r="QD66" s="155"/>
      <c r="QE66" s="155"/>
      <c r="QF66" s="155"/>
      <c r="QG66" s="155"/>
      <c r="QH66" s="155"/>
      <c r="QI66" s="155"/>
      <c r="QJ66" s="155"/>
      <c r="QK66" s="155"/>
      <c r="QL66" s="155"/>
      <c r="QM66" s="155"/>
      <c r="QN66" s="155"/>
      <c r="QO66" s="155"/>
      <c r="QP66" s="155"/>
      <c r="QQ66" s="155"/>
      <c r="QR66" s="155"/>
      <c r="QS66" s="155"/>
      <c r="QT66" s="155"/>
      <c r="QU66" s="155"/>
      <c r="QV66" s="155"/>
      <c r="QW66" s="155"/>
      <c r="QX66" s="155"/>
      <c r="QY66" s="155"/>
      <c r="QZ66" s="155"/>
      <c r="RA66" s="155"/>
      <c r="RB66" s="155"/>
      <c r="RC66" s="155"/>
      <c r="RD66" s="155"/>
      <c r="RE66" s="155"/>
      <c r="RF66" s="155"/>
      <c r="RG66" s="155"/>
      <c r="RH66" s="155"/>
      <c r="RI66" s="155"/>
      <c r="RJ66" s="155"/>
      <c r="RK66" s="155"/>
      <c r="RL66" s="155"/>
      <c r="RM66" s="155"/>
      <c r="RN66" s="155"/>
      <c r="RO66" s="155"/>
      <c r="RP66" s="155"/>
      <c r="RQ66" s="155"/>
      <c r="RR66" s="155"/>
      <c r="RS66" s="155"/>
      <c r="RT66" s="155"/>
      <c r="RU66" s="155"/>
      <c r="RV66" s="155"/>
      <c r="RW66" s="155"/>
      <c r="RX66" s="155"/>
      <c r="RY66" s="155"/>
      <c r="RZ66" s="155"/>
      <c r="SA66" s="155"/>
      <c r="SB66" s="155"/>
      <c r="SC66" s="155"/>
      <c r="SD66" s="155"/>
      <c r="SE66" s="155"/>
      <c r="SF66" s="155"/>
      <c r="SG66" s="155"/>
      <c r="SH66" s="155"/>
      <c r="SI66" s="155"/>
      <c r="SJ66" s="155"/>
      <c r="SK66" s="155"/>
      <c r="SL66" s="155"/>
      <c r="SM66" s="155"/>
      <c r="SN66" s="155"/>
      <c r="SO66" s="155"/>
      <c r="SP66" s="155"/>
      <c r="SQ66" s="155"/>
      <c r="SR66" s="155"/>
      <c r="SS66" s="155"/>
      <c r="ST66" s="155"/>
      <c r="SU66" s="155"/>
      <c r="SV66" s="155"/>
      <c r="SW66" s="155"/>
      <c r="SX66" s="155"/>
      <c r="SY66" s="155"/>
      <c r="SZ66" s="155"/>
      <c r="TA66" s="155"/>
      <c r="TB66" s="155"/>
      <c r="TC66" s="155"/>
      <c r="TD66" s="155"/>
      <c r="TE66" s="155"/>
      <c r="TF66" s="155"/>
      <c r="TG66" s="155"/>
      <c r="TH66" s="155"/>
      <c r="TI66" s="155"/>
      <c r="TJ66" s="155"/>
      <c r="TK66" s="155"/>
      <c r="TL66" s="155"/>
      <c r="TM66" s="155"/>
      <c r="TN66" s="155"/>
      <c r="TO66" s="155"/>
      <c r="TP66" s="155"/>
      <c r="TQ66" s="155"/>
      <c r="TR66" s="155"/>
      <c r="TS66" s="155"/>
      <c r="TT66" s="155"/>
      <c r="TU66" s="155"/>
      <c r="TV66" s="155"/>
      <c r="TW66" s="155"/>
      <c r="TX66" s="155"/>
      <c r="TY66" s="155"/>
      <c r="TZ66" s="155"/>
      <c r="UA66" s="155"/>
      <c r="UB66" s="155"/>
      <c r="UC66" s="155"/>
      <c r="UD66" s="155"/>
      <c r="UE66" s="155"/>
      <c r="UF66" s="155"/>
      <c r="UG66" s="155"/>
      <c r="UH66" s="155"/>
      <c r="UI66" s="155"/>
      <c r="UJ66" s="155"/>
      <c r="UK66" s="155"/>
      <c r="UL66" s="155"/>
      <c r="UM66" s="155"/>
      <c r="UN66" s="155"/>
      <c r="UO66" s="155"/>
      <c r="UP66" s="155"/>
      <c r="UQ66" s="155"/>
      <c r="UR66" s="155"/>
      <c r="US66" s="155"/>
      <c r="UT66" s="155"/>
      <c r="UU66" s="155"/>
      <c r="UV66" s="155"/>
      <c r="UW66" s="155"/>
      <c r="UX66" s="155"/>
      <c r="UY66" s="155"/>
      <c r="UZ66" s="155"/>
      <c r="VA66" s="155"/>
      <c r="VB66" s="155"/>
      <c r="VC66" s="155"/>
      <c r="VD66" s="155"/>
      <c r="VE66" s="155"/>
      <c r="VF66" s="155"/>
      <c r="VG66" s="155"/>
      <c r="VH66" s="155"/>
      <c r="VI66" s="155"/>
      <c r="VJ66" s="155"/>
      <c r="VK66" s="155"/>
      <c r="VL66" s="155"/>
      <c r="VM66" s="155"/>
      <c r="VN66" s="155"/>
      <c r="VO66" s="155"/>
      <c r="VP66" s="155"/>
      <c r="VQ66" s="155"/>
      <c r="VR66" s="155"/>
      <c r="VS66" s="155"/>
      <c r="VT66" s="155"/>
      <c r="VU66" s="155"/>
      <c r="VV66" s="155"/>
      <c r="VW66" s="155"/>
      <c r="VX66" s="155"/>
      <c r="VY66" s="155"/>
      <c r="VZ66" s="155"/>
      <c r="WA66" s="155"/>
      <c r="WB66" s="155"/>
      <c r="WC66" s="155"/>
      <c r="WD66" s="155"/>
      <c r="WE66" s="155"/>
      <c r="WF66" s="155"/>
      <c r="WG66" s="155"/>
      <c r="WH66" s="155"/>
      <c r="WI66" s="155"/>
      <c r="WJ66" s="155"/>
      <c r="WK66" s="155"/>
      <c r="WL66" s="155"/>
      <c r="WM66" s="155"/>
      <c r="WN66" s="155"/>
      <c r="WO66" s="155"/>
      <c r="WP66" s="155"/>
      <c r="WQ66" s="155"/>
      <c r="WR66" s="155"/>
      <c r="WS66" s="155"/>
      <c r="WT66" s="155"/>
      <c r="WU66" s="155"/>
      <c r="WV66" s="155"/>
      <c r="WW66" s="155"/>
      <c r="WX66" s="155"/>
      <c r="WY66" s="155"/>
      <c r="WZ66" s="155"/>
      <c r="XA66" s="155"/>
      <c r="XB66" s="155"/>
      <c r="XC66" s="155"/>
      <c r="XD66" s="155"/>
      <c r="XE66" s="155"/>
      <c r="XF66" s="155"/>
      <c r="XG66" s="155"/>
      <c r="XH66" s="155"/>
      <c r="XI66" s="155"/>
      <c r="XJ66" s="155"/>
      <c r="XK66" s="155"/>
      <c r="XL66" s="155"/>
      <c r="XM66" s="155"/>
      <c r="XN66" s="155"/>
      <c r="XO66" s="155"/>
      <c r="XP66" s="155"/>
      <c r="XQ66" s="155"/>
      <c r="XR66" s="155"/>
      <c r="XS66" s="155"/>
      <c r="XT66" s="155"/>
      <c r="XU66" s="155"/>
      <c r="XV66" s="155"/>
      <c r="XW66" s="155"/>
      <c r="XX66" s="155"/>
      <c r="XY66" s="155"/>
      <c r="XZ66" s="155"/>
      <c r="YA66" s="155"/>
      <c r="YB66" s="155"/>
      <c r="YC66" s="155"/>
      <c r="YD66" s="155"/>
      <c r="YE66" s="155"/>
      <c r="YF66" s="155"/>
      <c r="YG66" s="155"/>
      <c r="YH66" s="155"/>
      <c r="YI66" s="155"/>
      <c r="YJ66" s="155"/>
      <c r="YK66" s="155"/>
      <c r="YL66" s="155"/>
      <c r="YM66" s="155"/>
      <c r="YN66" s="155"/>
      <c r="YO66" s="155"/>
      <c r="YP66" s="155"/>
      <c r="YQ66" s="155"/>
      <c r="YR66" s="155"/>
      <c r="YS66" s="155"/>
      <c r="YT66" s="155"/>
      <c r="YU66" s="155"/>
      <c r="YV66" s="155"/>
      <c r="YW66" s="155"/>
      <c r="YX66" s="155"/>
      <c r="YY66" s="155"/>
      <c r="YZ66" s="155"/>
      <c r="ZA66" s="155"/>
      <c r="ZB66" s="155"/>
      <c r="ZC66" s="155"/>
      <c r="ZD66" s="155"/>
      <c r="ZE66" s="155"/>
      <c r="ZF66" s="155"/>
      <c r="ZG66" s="155"/>
      <c r="ZH66" s="155"/>
      <c r="ZI66" s="155"/>
      <c r="ZJ66" s="155"/>
      <c r="ZK66" s="155"/>
      <c r="ZL66" s="155"/>
      <c r="ZM66" s="155"/>
      <c r="ZN66" s="155"/>
      <c r="ZO66" s="155"/>
      <c r="ZP66" s="155"/>
      <c r="ZQ66" s="155"/>
      <c r="ZR66" s="155"/>
      <c r="ZS66" s="155"/>
      <c r="ZT66" s="155"/>
      <c r="ZU66" s="155"/>
      <c r="ZV66" s="155"/>
      <c r="ZW66" s="155"/>
      <c r="ZX66" s="155"/>
      <c r="ZY66" s="155"/>
      <c r="ZZ66" s="155"/>
      <c r="AAA66" s="155"/>
      <c r="AAB66" s="155"/>
      <c r="AAC66" s="155"/>
      <c r="AAD66" s="155"/>
      <c r="AAE66" s="155"/>
      <c r="AAF66" s="155"/>
      <c r="AAG66" s="155"/>
      <c r="AAH66" s="155"/>
      <c r="AAI66" s="155"/>
      <c r="AAJ66" s="155"/>
      <c r="AAK66" s="155"/>
      <c r="AAL66" s="155"/>
      <c r="AAM66" s="155"/>
      <c r="AAN66" s="155"/>
      <c r="AAO66" s="155"/>
      <c r="AAP66" s="155"/>
      <c r="AAQ66" s="155"/>
      <c r="AAR66" s="155"/>
      <c r="AAS66" s="155"/>
      <c r="AAT66" s="155"/>
      <c r="AAU66" s="155"/>
      <c r="AAV66" s="155"/>
      <c r="AAW66" s="155"/>
      <c r="AAX66" s="155"/>
      <c r="AAY66" s="155"/>
      <c r="AAZ66" s="155"/>
      <c r="ABA66" s="155"/>
      <c r="ABB66" s="155"/>
      <c r="ABC66" s="155"/>
      <c r="ABD66" s="155"/>
      <c r="ABE66" s="155"/>
      <c r="ABF66" s="155"/>
      <c r="ABG66" s="155"/>
      <c r="ABH66" s="155"/>
      <c r="ABI66" s="155"/>
      <c r="ABJ66" s="155"/>
      <c r="ABK66" s="155"/>
      <c r="ABL66" s="155"/>
      <c r="ABM66" s="155"/>
      <c r="ABN66" s="155"/>
      <c r="ABO66" s="155"/>
      <c r="ABP66" s="155"/>
      <c r="ABQ66" s="155"/>
      <c r="ABR66" s="155"/>
      <c r="ABS66" s="155"/>
      <c r="ABT66" s="155"/>
      <c r="ABU66" s="155"/>
      <c r="ABV66" s="155"/>
      <c r="ABW66" s="155"/>
      <c r="ABX66" s="155"/>
      <c r="ABY66" s="155"/>
      <c r="ABZ66" s="155"/>
      <c r="ACA66" s="155"/>
      <c r="ACB66" s="155"/>
      <c r="ACC66" s="155"/>
      <c r="ACD66" s="155"/>
      <c r="ACE66" s="155"/>
      <c r="ACF66" s="155"/>
      <c r="ACG66" s="155"/>
      <c r="ACH66" s="155"/>
      <c r="ACI66" s="155"/>
      <c r="ACJ66" s="155"/>
      <c r="ACK66" s="155"/>
      <c r="ACL66" s="155"/>
      <c r="ACM66" s="155"/>
      <c r="ACN66" s="155"/>
      <c r="ACO66" s="155"/>
      <c r="ACP66" s="155"/>
      <c r="ACQ66" s="155"/>
      <c r="ACR66" s="155"/>
      <c r="ACS66" s="155"/>
      <c r="ACT66" s="155"/>
      <c r="ACU66" s="155"/>
      <c r="ACV66" s="155"/>
      <c r="ACW66" s="155"/>
      <c r="ACX66" s="155"/>
      <c r="ACY66" s="155"/>
      <c r="ACZ66" s="155"/>
      <c r="ADA66" s="155"/>
      <c r="ADB66" s="155"/>
      <c r="ADC66" s="155"/>
      <c r="ADD66" s="155"/>
      <c r="ADE66" s="155"/>
      <c r="ADF66" s="155"/>
      <c r="ADG66" s="155"/>
      <c r="ADH66" s="155"/>
      <c r="ADI66" s="155"/>
      <c r="ADJ66" s="155"/>
      <c r="ADK66" s="155"/>
      <c r="ADL66" s="155"/>
      <c r="ADM66" s="155"/>
      <c r="ADN66" s="155"/>
      <c r="ADO66" s="155"/>
      <c r="ADP66" s="155"/>
      <c r="ADQ66" s="155"/>
      <c r="ADR66" s="155"/>
      <c r="ADS66" s="155"/>
      <c r="ADT66" s="155"/>
      <c r="ADU66" s="155"/>
      <c r="ADV66" s="155"/>
      <c r="ADW66" s="155"/>
      <c r="ADX66" s="155"/>
      <c r="ADY66" s="155"/>
      <c r="ADZ66" s="155"/>
      <c r="AEA66" s="155"/>
      <c r="AEB66" s="155"/>
      <c r="AEC66" s="155"/>
      <c r="AED66" s="155"/>
      <c r="AEE66" s="155"/>
      <c r="AEF66" s="155"/>
      <c r="AEG66" s="155"/>
      <c r="AEH66" s="155"/>
      <c r="AEI66" s="155"/>
      <c r="AEJ66" s="155"/>
      <c r="AEK66" s="155"/>
      <c r="AEL66" s="155"/>
      <c r="AEM66" s="155"/>
      <c r="AEN66" s="155"/>
      <c r="AEO66" s="155"/>
      <c r="AEP66" s="155"/>
      <c r="AEQ66" s="155"/>
      <c r="AER66" s="155"/>
      <c r="AES66" s="155"/>
      <c r="AET66" s="155"/>
      <c r="AEU66" s="155"/>
      <c r="AEV66" s="155"/>
      <c r="AEW66" s="155"/>
      <c r="AEX66" s="155"/>
      <c r="AEY66" s="155"/>
      <c r="AEZ66" s="155"/>
      <c r="AFA66" s="155"/>
      <c r="AFB66" s="155"/>
      <c r="AFC66" s="155"/>
      <c r="AFD66" s="155"/>
      <c r="AFE66" s="155"/>
      <c r="AFF66" s="155"/>
      <c r="AFG66" s="155"/>
      <c r="AFH66" s="155"/>
      <c r="AFI66" s="155"/>
      <c r="AFJ66" s="155"/>
      <c r="AFK66" s="155"/>
      <c r="AFL66" s="155"/>
      <c r="AFM66" s="155"/>
      <c r="AFN66" s="155"/>
      <c r="AFO66" s="155"/>
      <c r="AFP66" s="155"/>
      <c r="AFQ66" s="155"/>
      <c r="AFR66" s="155"/>
      <c r="AFS66" s="155"/>
      <c r="AFT66" s="155"/>
      <c r="AFU66" s="155"/>
      <c r="AFV66" s="155"/>
      <c r="AFW66" s="155"/>
      <c r="AFX66" s="155"/>
      <c r="AFY66" s="155"/>
      <c r="AFZ66" s="155"/>
      <c r="AGA66" s="155"/>
      <c r="AGB66" s="155"/>
      <c r="AGC66" s="155"/>
      <c r="AGD66" s="155"/>
      <c r="AGE66" s="155"/>
      <c r="AGF66" s="155"/>
      <c r="AGG66" s="155"/>
      <c r="AGH66" s="155"/>
      <c r="AGI66" s="155"/>
      <c r="AGJ66" s="155"/>
      <c r="AGK66" s="155"/>
      <c r="AGL66" s="155"/>
      <c r="AGM66" s="155"/>
      <c r="AGN66" s="155"/>
      <c r="AGO66" s="155"/>
      <c r="AGP66" s="155"/>
      <c r="AGQ66" s="155"/>
      <c r="AGR66" s="155"/>
      <c r="AGS66" s="155"/>
      <c r="AGT66" s="155"/>
      <c r="AGU66" s="155"/>
      <c r="AGV66" s="155"/>
      <c r="AGW66" s="155"/>
      <c r="AGX66" s="155"/>
      <c r="AGY66" s="155"/>
      <c r="AGZ66" s="155"/>
      <c r="AHA66" s="155"/>
      <c r="AHB66" s="155"/>
      <c r="AHC66" s="155"/>
      <c r="AHD66" s="155"/>
      <c r="AHE66" s="155"/>
      <c r="AHF66" s="155"/>
      <c r="AHG66" s="155"/>
      <c r="AHH66" s="155"/>
      <c r="AHI66" s="155"/>
      <c r="AHJ66" s="155"/>
      <c r="AHK66" s="155"/>
      <c r="AHL66" s="155"/>
      <c r="AHM66" s="155"/>
      <c r="AHN66" s="155"/>
      <c r="AHO66" s="155"/>
      <c r="AHP66" s="155"/>
      <c r="AHQ66" s="155"/>
      <c r="AHR66" s="155"/>
      <c r="AHS66" s="155"/>
      <c r="AHT66" s="155"/>
      <c r="AHU66" s="155"/>
      <c r="AHV66" s="155"/>
      <c r="AHW66" s="155"/>
      <c r="AHX66" s="155"/>
      <c r="AHY66" s="155"/>
      <c r="AHZ66" s="155"/>
      <c r="AIA66" s="155"/>
      <c r="AIB66" s="155"/>
      <c r="AIC66" s="155"/>
      <c r="AID66" s="155"/>
      <c r="AIE66" s="155"/>
      <c r="AIF66" s="155"/>
      <c r="AIG66" s="155"/>
      <c r="AIH66" s="155"/>
      <c r="AII66" s="155"/>
      <c r="AIJ66" s="155"/>
      <c r="AIK66" s="155"/>
      <c r="AIL66" s="155"/>
      <c r="AIM66" s="155"/>
      <c r="AIN66" s="155"/>
      <c r="AIO66" s="155"/>
      <c r="AIP66" s="155"/>
      <c r="AIQ66" s="155"/>
      <c r="AIR66" s="155"/>
      <c r="AIS66" s="155"/>
      <c r="AIT66" s="155"/>
      <c r="AIU66" s="155"/>
      <c r="AIV66" s="155"/>
      <c r="AIW66" s="155"/>
      <c r="AIX66" s="155"/>
      <c r="AIY66" s="155"/>
      <c r="AIZ66" s="155"/>
      <c r="AJA66" s="155"/>
      <c r="AJB66" s="155"/>
      <c r="AJC66" s="155"/>
      <c r="AJD66" s="155"/>
      <c r="AJE66" s="155"/>
      <c r="AJF66" s="155"/>
      <c r="AJG66" s="155"/>
      <c r="AJH66" s="155"/>
      <c r="AJI66" s="155"/>
      <c r="AJJ66" s="155"/>
      <c r="AJK66" s="155"/>
      <c r="AJL66" s="155"/>
      <c r="AJM66" s="155"/>
      <c r="AJN66" s="155"/>
      <c r="AJO66" s="155"/>
      <c r="AJP66" s="155"/>
      <c r="AJQ66" s="155"/>
      <c r="AJR66" s="155"/>
      <c r="AJS66" s="155"/>
      <c r="AJT66" s="155"/>
      <c r="AJU66" s="155"/>
      <c r="AJV66" s="155"/>
      <c r="AJW66" s="155"/>
      <c r="AJX66" s="155"/>
      <c r="AJY66" s="155"/>
      <c r="AJZ66" s="155"/>
      <c r="AKA66" s="155"/>
      <c r="AKB66" s="155"/>
      <c r="AKC66" s="155"/>
      <c r="AKD66" s="155"/>
      <c r="AKE66" s="155"/>
      <c r="AKF66" s="155"/>
      <c r="AKG66" s="155"/>
      <c r="AKH66" s="155"/>
      <c r="AKI66" s="155"/>
      <c r="AKJ66" s="155"/>
      <c r="AKK66" s="155"/>
      <c r="AKL66" s="155"/>
      <c r="AKM66" s="155"/>
      <c r="AKN66" s="155"/>
      <c r="AKO66" s="155"/>
      <c r="AKP66" s="155"/>
      <c r="AKQ66" s="155"/>
      <c r="AKR66" s="155"/>
      <c r="AKS66" s="155"/>
      <c r="AKT66" s="155"/>
      <c r="AKU66" s="155"/>
      <c r="AKV66" s="155"/>
      <c r="AKW66" s="155"/>
      <c r="AKX66" s="155"/>
      <c r="AKY66" s="155"/>
      <c r="AKZ66" s="155"/>
      <c r="ALA66" s="155"/>
      <c r="ALB66" s="155"/>
      <c r="ALC66" s="155"/>
      <c r="ALD66" s="155"/>
      <c r="ALE66" s="155"/>
      <c r="ALF66" s="155"/>
      <c r="ALG66" s="155"/>
      <c r="ALH66" s="155"/>
      <c r="ALI66" s="155"/>
      <c r="ALJ66" s="155"/>
      <c r="ALK66" s="155"/>
      <c r="ALL66" s="155"/>
      <c r="ALM66" s="155"/>
      <c r="ALN66" s="155"/>
      <c r="ALO66" s="155"/>
      <c r="ALP66" s="155"/>
      <c r="ALQ66" s="155"/>
      <c r="ALR66" s="155"/>
      <c r="ALS66" s="155"/>
      <c r="ALT66" s="155"/>
    </row>
    <row r="67" spans="1:1013" x14ac:dyDescent="0.25">
      <c r="C67" s="151"/>
      <c r="D67" s="157">
        <v>3</v>
      </c>
      <c r="E67" s="158" t="s">
        <v>270</v>
      </c>
      <c r="F67" s="157">
        <f>SUM(H59,H48,H34,H20,H14,H9)</f>
        <v>810</v>
      </c>
      <c r="H67" s="6"/>
      <c r="ALU67" s="7"/>
      <c r="ALV67" s="7"/>
      <c r="ALW67" s="7"/>
      <c r="ALX67" s="7"/>
      <c r="ALY67" s="7"/>
    </row>
    <row r="68" spans="1:1013" x14ac:dyDescent="0.25">
      <c r="C68" s="151"/>
      <c r="D68" s="157">
        <v>4</v>
      </c>
      <c r="E68" s="158" t="s">
        <v>271</v>
      </c>
      <c r="F68" s="157">
        <f>SUM(H39,H29,H36)</f>
        <v>420</v>
      </c>
      <c r="H68" s="6"/>
      <c r="ALU68" s="7"/>
      <c r="ALV68" s="7"/>
      <c r="ALW68" s="7"/>
      <c r="ALX68" s="7"/>
      <c r="ALY68" s="7"/>
    </row>
    <row r="69" spans="1:1013" s="156" customFormat="1" x14ac:dyDescent="0.25">
      <c r="A69" s="155"/>
      <c r="B69" s="159"/>
      <c r="C69" s="153"/>
      <c r="D69" s="157">
        <v>5</v>
      </c>
      <c r="E69" s="158" t="s">
        <v>272</v>
      </c>
      <c r="F69" s="157">
        <f>SUM(H57,H56,H44)</f>
        <v>380</v>
      </c>
      <c r="G69" s="155"/>
      <c r="H69" s="155"/>
      <c r="I69" s="155"/>
      <c r="J69" s="155"/>
      <c r="K69" s="155"/>
      <c r="L69" s="155"/>
      <c r="M69" s="155"/>
      <c r="N69" s="155"/>
      <c r="O69" s="155"/>
      <c r="P69" s="155"/>
      <c r="Q69" s="155"/>
      <c r="R69" s="155"/>
      <c r="S69" s="155"/>
      <c r="T69" s="155"/>
      <c r="U69" s="155"/>
      <c r="V69" s="155"/>
      <c r="W69" s="155"/>
      <c r="X69" s="155"/>
      <c r="Y69" s="155"/>
      <c r="Z69" s="155"/>
      <c r="AA69" s="155"/>
      <c r="AB69" s="155"/>
      <c r="AC69" s="155"/>
      <c r="AD69" s="155"/>
      <c r="AE69" s="155"/>
      <c r="AF69" s="155"/>
      <c r="AG69" s="155"/>
      <c r="AH69" s="155"/>
      <c r="AI69" s="155"/>
      <c r="AJ69" s="155"/>
      <c r="AK69" s="155"/>
      <c r="AL69" s="155"/>
      <c r="AM69" s="155"/>
      <c r="AN69" s="155"/>
      <c r="AO69" s="155"/>
      <c r="AP69" s="155"/>
      <c r="AQ69" s="155"/>
      <c r="AR69" s="155"/>
      <c r="AS69" s="155"/>
      <c r="AT69" s="155"/>
      <c r="AU69" s="155"/>
      <c r="AV69" s="155"/>
      <c r="AW69" s="155"/>
      <c r="AX69" s="155"/>
      <c r="AY69" s="155"/>
      <c r="AZ69" s="155"/>
      <c r="BA69" s="155"/>
      <c r="BB69" s="155"/>
      <c r="BC69" s="155"/>
      <c r="BD69" s="155"/>
      <c r="BE69" s="155"/>
      <c r="BF69" s="155"/>
      <c r="BG69" s="155"/>
      <c r="BH69" s="155"/>
      <c r="BI69" s="155"/>
      <c r="BJ69" s="155"/>
      <c r="BK69" s="155"/>
      <c r="BL69" s="155"/>
      <c r="BM69" s="155"/>
      <c r="BN69" s="155"/>
      <c r="BO69" s="155"/>
      <c r="BP69" s="155"/>
      <c r="BQ69" s="155"/>
      <c r="BR69" s="155"/>
      <c r="BS69" s="155"/>
      <c r="BT69" s="155"/>
      <c r="BU69" s="155"/>
      <c r="BV69" s="155"/>
      <c r="BW69" s="155"/>
      <c r="BX69" s="155"/>
      <c r="BY69" s="155"/>
      <c r="BZ69" s="155"/>
      <c r="CA69" s="155"/>
      <c r="CB69" s="155"/>
      <c r="CC69" s="155"/>
      <c r="CD69" s="155"/>
      <c r="CE69" s="155"/>
      <c r="CF69" s="155"/>
      <c r="CG69" s="155"/>
      <c r="CH69" s="155"/>
      <c r="CI69" s="155"/>
      <c r="CJ69" s="155"/>
      <c r="CK69" s="155"/>
      <c r="CL69" s="155"/>
      <c r="CM69" s="155"/>
      <c r="CN69" s="155"/>
      <c r="CO69" s="155"/>
      <c r="CP69" s="155"/>
      <c r="CQ69" s="155"/>
      <c r="CR69" s="155"/>
      <c r="CS69" s="155"/>
      <c r="CT69" s="155"/>
      <c r="CU69" s="155"/>
      <c r="CV69" s="155"/>
      <c r="CW69" s="155"/>
      <c r="CX69" s="155"/>
      <c r="CY69" s="155"/>
      <c r="CZ69" s="155"/>
      <c r="DA69" s="155"/>
      <c r="DB69" s="155"/>
      <c r="DC69" s="155"/>
      <c r="DD69" s="155"/>
      <c r="DE69" s="155"/>
      <c r="DF69" s="155"/>
      <c r="DG69" s="155"/>
      <c r="DH69" s="155"/>
      <c r="DI69" s="155"/>
      <c r="DJ69" s="155"/>
      <c r="DK69" s="155"/>
      <c r="DL69" s="155"/>
      <c r="DM69" s="155"/>
      <c r="DN69" s="155"/>
      <c r="DO69" s="155"/>
      <c r="DP69" s="155"/>
      <c r="DQ69" s="155"/>
      <c r="DR69" s="155"/>
      <c r="DS69" s="155"/>
      <c r="DT69" s="155"/>
      <c r="DU69" s="155"/>
      <c r="DV69" s="155"/>
      <c r="DW69" s="155"/>
      <c r="DX69" s="155"/>
      <c r="DY69" s="155"/>
      <c r="DZ69" s="155"/>
      <c r="EA69" s="155"/>
      <c r="EB69" s="155"/>
      <c r="EC69" s="155"/>
      <c r="ED69" s="155"/>
      <c r="EE69" s="155"/>
      <c r="EF69" s="155"/>
      <c r="EG69" s="155"/>
      <c r="EH69" s="155"/>
      <c r="EI69" s="155"/>
      <c r="EJ69" s="155"/>
      <c r="EK69" s="155"/>
      <c r="EL69" s="155"/>
      <c r="EM69" s="155"/>
      <c r="EN69" s="155"/>
      <c r="EO69" s="155"/>
      <c r="EP69" s="155"/>
      <c r="EQ69" s="155"/>
      <c r="ER69" s="155"/>
      <c r="ES69" s="155"/>
      <c r="ET69" s="155"/>
      <c r="EU69" s="155"/>
      <c r="EV69" s="155"/>
      <c r="EW69" s="155"/>
      <c r="EX69" s="155"/>
      <c r="EY69" s="155"/>
      <c r="EZ69" s="155"/>
      <c r="FA69" s="155"/>
      <c r="FB69" s="155"/>
      <c r="FC69" s="155"/>
      <c r="FD69" s="155"/>
      <c r="FE69" s="155"/>
      <c r="FF69" s="155"/>
      <c r="FG69" s="155"/>
      <c r="FH69" s="155"/>
      <c r="FI69" s="155"/>
      <c r="FJ69" s="155"/>
      <c r="FK69" s="155"/>
      <c r="FL69" s="155"/>
      <c r="FM69" s="155"/>
      <c r="FN69" s="155"/>
      <c r="FO69" s="155"/>
      <c r="FP69" s="155"/>
      <c r="FQ69" s="155"/>
      <c r="FR69" s="155"/>
      <c r="FS69" s="155"/>
      <c r="FT69" s="155"/>
      <c r="FU69" s="155"/>
      <c r="FV69" s="155"/>
      <c r="FW69" s="155"/>
      <c r="FX69" s="155"/>
      <c r="FY69" s="155"/>
      <c r="FZ69" s="155"/>
      <c r="GA69" s="155"/>
      <c r="GB69" s="155"/>
      <c r="GC69" s="155"/>
      <c r="GD69" s="155"/>
      <c r="GE69" s="155"/>
      <c r="GF69" s="155"/>
      <c r="GG69" s="155"/>
      <c r="GH69" s="155"/>
      <c r="GI69" s="155"/>
      <c r="GJ69" s="155"/>
      <c r="GK69" s="155"/>
      <c r="GL69" s="155"/>
      <c r="GM69" s="155"/>
      <c r="GN69" s="155"/>
      <c r="GO69" s="155"/>
      <c r="GP69" s="155"/>
      <c r="GQ69" s="155"/>
      <c r="GR69" s="155"/>
      <c r="GS69" s="155"/>
      <c r="GT69" s="155"/>
      <c r="GU69" s="155"/>
      <c r="GV69" s="155"/>
      <c r="GW69" s="155"/>
      <c r="GX69" s="155"/>
      <c r="GY69" s="155"/>
      <c r="GZ69" s="155"/>
      <c r="HA69" s="155"/>
      <c r="HB69" s="155"/>
      <c r="HC69" s="155"/>
      <c r="HD69" s="155"/>
      <c r="HE69" s="155"/>
      <c r="HF69" s="155"/>
      <c r="HG69" s="155"/>
      <c r="HH69" s="155"/>
      <c r="HI69" s="155"/>
      <c r="HJ69" s="155"/>
      <c r="HK69" s="155"/>
      <c r="HL69" s="155"/>
      <c r="HM69" s="155"/>
      <c r="HN69" s="155"/>
      <c r="HO69" s="155"/>
      <c r="HP69" s="155"/>
      <c r="HQ69" s="155"/>
      <c r="HR69" s="155"/>
      <c r="HS69" s="155"/>
      <c r="HT69" s="155"/>
      <c r="HU69" s="155"/>
      <c r="HV69" s="155"/>
      <c r="HW69" s="155"/>
      <c r="HX69" s="155"/>
      <c r="HY69" s="155"/>
      <c r="HZ69" s="155"/>
      <c r="IA69" s="155"/>
      <c r="IB69" s="155"/>
      <c r="IC69" s="155"/>
      <c r="ID69" s="155"/>
      <c r="IE69" s="155"/>
      <c r="IF69" s="155"/>
      <c r="IG69" s="155"/>
      <c r="IH69" s="155"/>
      <c r="II69" s="155"/>
      <c r="IJ69" s="155"/>
      <c r="IK69" s="155"/>
      <c r="IL69" s="155"/>
      <c r="IM69" s="155"/>
      <c r="IN69" s="155"/>
      <c r="IO69" s="155"/>
      <c r="IP69" s="155"/>
      <c r="IQ69" s="155"/>
      <c r="IR69" s="155"/>
      <c r="IS69" s="155"/>
      <c r="IT69" s="155"/>
      <c r="IU69" s="155"/>
      <c r="IV69" s="155"/>
      <c r="IW69" s="155"/>
      <c r="IX69" s="155"/>
      <c r="IY69" s="155"/>
      <c r="IZ69" s="155"/>
      <c r="JA69" s="155"/>
      <c r="JB69" s="155"/>
      <c r="JC69" s="155"/>
      <c r="JD69" s="155"/>
      <c r="JE69" s="155"/>
      <c r="JF69" s="155"/>
      <c r="JG69" s="155"/>
      <c r="JH69" s="155"/>
      <c r="JI69" s="155"/>
      <c r="JJ69" s="155"/>
      <c r="JK69" s="155"/>
      <c r="JL69" s="155"/>
      <c r="JM69" s="155"/>
      <c r="JN69" s="155"/>
      <c r="JO69" s="155"/>
      <c r="JP69" s="155"/>
      <c r="JQ69" s="155"/>
      <c r="JR69" s="155"/>
      <c r="JS69" s="155"/>
      <c r="JT69" s="155"/>
      <c r="JU69" s="155"/>
      <c r="JV69" s="155"/>
      <c r="JW69" s="155"/>
      <c r="JX69" s="155"/>
      <c r="JY69" s="155"/>
      <c r="JZ69" s="155"/>
      <c r="KA69" s="155"/>
      <c r="KB69" s="155"/>
      <c r="KC69" s="155"/>
      <c r="KD69" s="155"/>
      <c r="KE69" s="155"/>
      <c r="KF69" s="155"/>
      <c r="KG69" s="155"/>
      <c r="KH69" s="155"/>
      <c r="KI69" s="155"/>
      <c r="KJ69" s="155"/>
      <c r="KK69" s="155"/>
      <c r="KL69" s="155"/>
      <c r="KM69" s="155"/>
      <c r="KN69" s="155"/>
      <c r="KO69" s="155"/>
      <c r="KP69" s="155"/>
      <c r="KQ69" s="155"/>
      <c r="KR69" s="155"/>
      <c r="KS69" s="155"/>
      <c r="KT69" s="155"/>
      <c r="KU69" s="155"/>
      <c r="KV69" s="155"/>
      <c r="KW69" s="155"/>
      <c r="KX69" s="155"/>
      <c r="KY69" s="155"/>
      <c r="KZ69" s="155"/>
      <c r="LA69" s="155"/>
      <c r="LB69" s="155"/>
      <c r="LC69" s="155"/>
      <c r="LD69" s="155"/>
      <c r="LE69" s="155"/>
      <c r="LF69" s="155"/>
      <c r="LG69" s="155"/>
      <c r="LH69" s="155"/>
      <c r="LI69" s="155"/>
      <c r="LJ69" s="155"/>
      <c r="LK69" s="155"/>
      <c r="LL69" s="155"/>
      <c r="LM69" s="155"/>
      <c r="LN69" s="155"/>
      <c r="LO69" s="155"/>
      <c r="LP69" s="155"/>
      <c r="LQ69" s="155"/>
      <c r="LR69" s="155"/>
      <c r="LS69" s="155"/>
      <c r="LT69" s="155"/>
      <c r="LU69" s="155"/>
      <c r="LV69" s="155"/>
      <c r="LW69" s="155"/>
      <c r="LX69" s="155"/>
      <c r="LY69" s="155"/>
      <c r="LZ69" s="155"/>
      <c r="MA69" s="155"/>
      <c r="MB69" s="155"/>
      <c r="MC69" s="155"/>
      <c r="MD69" s="155"/>
      <c r="ME69" s="155"/>
      <c r="MF69" s="155"/>
      <c r="MG69" s="155"/>
      <c r="MH69" s="155"/>
      <c r="MI69" s="155"/>
      <c r="MJ69" s="155"/>
      <c r="MK69" s="155"/>
      <c r="ML69" s="155"/>
      <c r="MM69" s="155"/>
      <c r="MN69" s="155"/>
      <c r="MO69" s="155"/>
      <c r="MP69" s="155"/>
      <c r="MQ69" s="155"/>
      <c r="MR69" s="155"/>
      <c r="MS69" s="155"/>
      <c r="MT69" s="155"/>
      <c r="MU69" s="155"/>
      <c r="MV69" s="155"/>
      <c r="MW69" s="155"/>
      <c r="MX69" s="155"/>
      <c r="MY69" s="155"/>
      <c r="MZ69" s="155"/>
      <c r="NA69" s="155"/>
      <c r="NB69" s="155"/>
      <c r="NC69" s="155"/>
      <c r="ND69" s="155"/>
      <c r="NE69" s="155"/>
      <c r="NF69" s="155"/>
      <c r="NG69" s="155"/>
      <c r="NH69" s="155"/>
      <c r="NI69" s="155"/>
      <c r="NJ69" s="155"/>
      <c r="NK69" s="155"/>
      <c r="NL69" s="155"/>
      <c r="NM69" s="155"/>
      <c r="NN69" s="155"/>
      <c r="NO69" s="155"/>
      <c r="NP69" s="155"/>
      <c r="NQ69" s="155"/>
      <c r="NR69" s="155"/>
      <c r="NS69" s="155"/>
      <c r="NT69" s="155"/>
      <c r="NU69" s="155"/>
      <c r="NV69" s="155"/>
      <c r="NW69" s="155"/>
      <c r="NX69" s="155"/>
      <c r="NY69" s="155"/>
      <c r="NZ69" s="155"/>
      <c r="OA69" s="155"/>
      <c r="OB69" s="155"/>
      <c r="OC69" s="155"/>
      <c r="OD69" s="155"/>
      <c r="OE69" s="155"/>
      <c r="OF69" s="155"/>
      <c r="OG69" s="155"/>
      <c r="OH69" s="155"/>
      <c r="OI69" s="155"/>
      <c r="OJ69" s="155"/>
      <c r="OK69" s="155"/>
      <c r="OL69" s="155"/>
      <c r="OM69" s="155"/>
      <c r="ON69" s="155"/>
      <c r="OO69" s="155"/>
      <c r="OP69" s="155"/>
      <c r="OQ69" s="155"/>
      <c r="OR69" s="155"/>
      <c r="OS69" s="155"/>
      <c r="OT69" s="155"/>
      <c r="OU69" s="155"/>
      <c r="OV69" s="155"/>
      <c r="OW69" s="155"/>
      <c r="OX69" s="155"/>
      <c r="OY69" s="155"/>
      <c r="OZ69" s="155"/>
      <c r="PA69" s="155"/>
      <c r="PB69" s="155"/>
      <c r="PC69" s="155"/>
      <c r="PD69" s="155"/>
      <c r="PE69" s="155"/>
      <c r="PF69" s="155"/>
      <c r="PG69" s="155"/>
      <c r="PH69" s="155"/>
      <c r="PI69" s="155"/>
      <c r="PJ69" s="155"/>
      <c r="PK69" s="155"/>
      <c r="PL69" s="155"/>
      <c r="PM69" s="155"/>
      <c r="PN69" s="155"/>
      <c r="PO69" s="155"/>
      <c r="PP69" s="155"/>
      <c r="PQ69" s="155"/>
      <c r="PR69" s="155"/>
      <c r="PS69" s="155"/>
      <c r="PT69" s="155"/>
      <c r="PU69" s="155"/>
      <c r="PV69" s="155"/>
      <c r="PW69" s="155"/>
      <c r="PX69" s="155"/>
      <c r="PY69" s="155"/>
      <c r="PZ69" s="155"/>
      <c r="QA69" s="155"/>
      <c r="QB69" s="155"/>
      <c r="QC69" s="155"/>
      <c r="QD69" s="155"/>
      <c r="QE69" s="155"/>
      <c r="QF69" s="155"/>
      <c r="QG69" s="155"/>
      <c r="QH69" s="155"/>
      <c r="QI69" s="155"/>
      <c r="QJ69" s="155"/>
      <c r="QK69" s="155"/>
      <c r="QL69" s="155"/>
      <c r="QM69" s="155"/>
      <c r="QN69" s="155"/>
      <c r="QO69" s="155"/>
      <c r="QP69" s="155"/>
      <c r="QQ69" s="155"/>
      <c r="QR69" s="155"/>
      <c r="QS69" s="155"/>
      <c r="QT69" s="155"/>
      <c r="QU69" s="155"/>
      <c r="QV69" s="155"/>
      <c r="QW69" s="155"/>
      <c r="QX69" s="155"/>
      <c r="QY69" s="155"/>
      <c r="QZ69" s="155"/>
      <c r="RA69" s="155"/>
      <c r="RB69" s="155"/>
      <c r="RC69" s="155"/>
      <c r="RD69" s="155"/>
      <c r="RE69" s="155"/>
      <c r="RF69" s="155"/>
      <c r="RG69" s="155"/>
      <c r="RH69" s="155"/>
      <c r="RI69" s="155"/>
      <c r="RJ69" s="155"/>
      <c r="RK69" s="155"/>
      <c r="RL69" s="155"/>
      <c r="RM69" s="155"/>
      <c r="RN69" s="155"/>
      <c r="RO69" s="155"/>
      <c r="RP69" s="155"/>
      <c r="RQ69" s="155"/>
      <c r="RR69" s="155"/>
      <c r="RS69" s="155"/>
      <c r="RT69" s="155"/>
      <c r="RU69" s="155"/>
      <c r="RV69" s="155"/>
      <c r="RW69" s="155"/>
      <c r="RX69" s="155"/>
      <c r="RY69" s="155"/>
      <c r="RZ69" s="155"/>
      <c r="SA69" s="155"/>
      <c r="SB69" s="155"/>
      <c r="SC69" s="155"/>
      <c r="SD69" s="155"/>
      <c r="SE69" s="155"/>
      <c r="SF69" s="155"/>
      <c r="SG69" s="155"/>
      <c r="SH69" s="155"/>
      <c r="SI69" s="155"/>
      <c r="SJ69" s="155"/>
      <c r="SK69" s="155"/>
      <c r="SL69" s="155"/>
      <c r="SM69" s="155"/>
      <c r="SN69" s="155"/>
      <c r="SO69" s="155"/>
      <c r="SP69" s="155"/>
      <c r="SQ69" s="155"/>
      <c r="SR69" s="155"/>
      <c r="SS69" s="155"/>
      <c r="ST69" s="155"/>
      <c r="SU69" s="155"/>
      <c r="SV69" s="155"/>
      <c r="SW69" s="155"/>
      <c r="SX69" s="155"/>
      <c r="SY69" s="155"/>
      <c r="SZ69" s="155"/>
      <c r="TA69" s="155"/>
      <c r="TB69" s="155"/>
      <c r="TC69" s="155"/>
      <c r="TD69" s="155"/>
      <c r="TE69" s="155"/>
      <c r="TF69" s="155"/>
      <c r="TG69" s="155"/>
      <c r="TH69" s="155"/>
      <c r="TI69" s="155"/>
      <c r="TJ69" s="155"/>
      <c r="TK69" s="155"/>
      <c r="TL69" s="155"/>
      <c r="TM69" s="155"/>
      <c r="TN69" s="155"/>
      <c r="TO69" s="155"/>
      <c r="TP69" s="155"/>
      <c r="TQ69" s="155"/>
      <c r="TR69" s="155"/>
      <c r="TS69" s="155"/>
      <c r="TT69" s="155"/>
      <c r="TU69" s="155"/>
      <c r="TV69" s="155"/>
      <c r="TW69" s="155"/>
      <c r="TX69" s="155"/>
      <c r="TY69" s="155"/>
      <c r="TZ69" s="155"/>
      <c r="UA69" s="155"/>
      <c r="UB69" s="155"/>
      <c r="UC69" s="155"/>
      <c r="UD69" s="155"/>
      <c r="UE69" s="155"/>
      <c r="UF69" s="155"/>
      <c r="UG69" s="155"/>
      <c r="UH69" s="155"/>
      <c r="UI69" s="155"/>
      <c r="UJ69" s="155"/>
      <c r="UK69" s="155"/>
      <c r="UL69" s="155"/>
      <c r="UM69" s="155"/>
      <c r="UN69" s="155"/>
      <c r="UO69" s="155"/>
      <c r="UP69" s="155"/>
      <c r="UQ69" s="155"/>
      <c r="UR69" s="155"/>
      <c r="US69" s="155"/>
      <c r="UT69" s="155"/>
      <c r="UU69" s="155"/>
      <c r="UV69" s="155"/>
      <c r="UW69" s="155"/>
      <c r="UX69" s="155"/>
      <c r="UY69" s="155"/>
      <c r="UZ69" s="155"/>
      <c r="VA69" s="155"/>
      <c r="VB69" s="155"/>
      <c r="VC69" s="155"/>
      <c r="VD69" s="155"/>
      <c r="VE69" s="155"/>
      <c r="VF69" s="155"/>
      <c r="VG69" s="155"/>
      <c r="VH69" s="155"/>
      <c r="VI69" s="155"/>
      <c r="VJ69" s="155"/>
      <c r="VK69" s="155"/>
      <c r="VL69" s="155"/>
      <c r="VM69" s="155"/>
      <c r="VN69" s="155"/>
      <c r="VO69" s="155"/>
      <c r="VP69" s="155"/>
      <c r="VQ69" s="155"/>
      <c r="VR69" s="155"/>
      <c r="VS69" s="155"/>
      <c r="VT69" s="155"/>
      <c r="VU69" s="155"/>
      <c r="VV69" s="155"/>
      <c r="VW69" s="155"/>
      <c r="VX69" s="155"/>
      <c r="VY69" s="155"/>
      <c r="VZ69" s="155"/>
      <c r="WA69" s="155"/>
      <c r="WB69" s="155"/>
      <c r="WC69" s="155"/>
      <c r="WD69" s="155"/>
      <c r="WE69" s="155"/>
      <c r="WF69" s="155"/>
      <c r="WG69" s="155"/>
      <c r="WH69" s="155"/>
      <c r="WI69" s="155"/>
      <c r="WJ69" s="155"/>
      <c r="WK69" s="155"/>
      <c r="WL69" s="155"/>
      <c r="WM69" s="155"/>
      <c r="WN69" s="155"/>
      <c r="WO69" s="155"/>
      <c r="WP69" s="155"/>
      <c r="WQ69" s="155"/>
      <c r="WR69" s="155"/>
      <c r="WS69" s="155"/>
      <c r="WT69" s="155"/>
      <c r="WU69" s="155"/>
      <c r="WV69" s="155"/>
      <c r="WW69" s="155"/>
      <c r="WX69" s="155"/>
      <c r="WY69" s="155"/>
      <c r="WZ69" s="155"/>
      <c r="XA69" s="155"/>
      <c r="XB69" s="155"/>
      <c r="XC69" s="155"/>
      <c r="XD69" s="155"/>
      <c r="XE69" s="155"/>
      <c r="XF69" s="155"/>
      <c r="XG69" s="155"/>
      <c r="XH69" s="155"/>
      <c r="XI69" s="155"/>
      <c r="XJ69" s="155"/>
      <c r="XK69" s="155"/>
      <c r="XL69" s="155"/>
      <c r="XM69" s="155"/>
      <c r="XN69" s="155"/>
      <c r="XO69" s="155"/>
      <c r="XP69" s="155"/>
      <c r="XQ69" s="155"/>
      <c r="XR69" s="155"/>
      <c r="XS69" s="155"/>
      <c r="XT69" s="155"/>
      <c r="XU69" s="155"/>
      <c r="XV69" s="155"/>
      <c r="XW69" s="155"/>
      <c r="XX69" s="155"/>
      <c r="XY69" s="155"/>
      <c r="XZ69" s="155"/>
      <c r="YA69" s="155"/>
      <c r="YB69" s="155"/>
      <c r="YC69" s="155"/>
      <c r="YD69" s="155"/>
      <c r="YE69" s="155"/>
      <c r="YF69" s="155"/>
      <c r="YG69" s="155"/>
      <c r="YH69" s="155"/>
      <c r="YI69" s="155"/>
      <c r="YJ69" s="155"/>
      <c r="YK69" s="155"/>
      <c r="YL69" s="155"/>
      <c r="YM69" s="155"/>
      <c r="YN69" s="155"/>
      <c r="YO69" s="155"/>
      <c r="YP69" s="155"/>
      <c r="YQ69" s="155"/>
      <c r="YR69" s="155"/>
      <c r="YS69" s="155"/>
      <c r="YT69" s="155"/>
      <c r="YU69" s="155"/>
      <c r="YV69" s="155"/>
      <c r="YW69" s="155"/>
      <c r="YX69" s="155"/>
      <c r="YY69" s="155"/>
      <c r="YZ69" s="155"/>
      <c r="ZA69" s="155"/>
      <c r="ZB69" s="155"/>
      <c r="ZC69" s="155"/>
      <c r="ZD69" s="155"/>
      <c r="ZE69" s="155"/>
      <c r="ZF69" s="155"/>
      <c r="ZG69" s="155"/>
      <c r="ZH69" s="155"/>
      <c r="ZI69" s="155"/>
      <c r="ZJ69" s="155"/>
      <c r="ZK69" s="155"/>
      <c r="ZL69" s="155"/>
      <c r="ZM69" s="155"/>
      <c r="ZN69" s="155"/>
      <c r="ZO69" s="155"/>
      <c r="ZP69" s="155"/>
      <c r="ZQ69" s="155"/>
      <c r="ZR69" s="155"/>
      <c r="ZS69" s="155"/>
      <c r="ZT69" s="155"/>
      <c r="ZU69" s="155"/>
      <c r="ZV69" s="155"/>
      <c r="ZW69" s="155"/>
      <c r="ZX69" s="155"/>
      <c r="ZY69" s="155"/>
      <c r="ZZ69" s="155"/>
      <c r="AAA69" s="155"/>
      <c r="AAB69" s="155"/>
      <c r="AAC69" s="155"/>
      <c r="AAD69" s="155"/>
      <c r="AAE69" s="155"/>
      <c r="AAF69" s="155"/>
      <c r="AAG69" s="155"/>
      <c r="AAH69" s="155"/>
      <c r="AAI69" s="155"/>
      <c r="AAJ69" s="155"/>
      <c r="AAK69" s="155"/>
      <c r="AAL69" s="155"/>
      <c r="AAM69" s="155"/>
      <c r="AAN69" s="155"/>
      <c r="AAO69" s="155"/>
      <c r="AAP69" s="155"/>
      <c r="AAQ69" s="155"/>
      <c r="AAR69" s="155"/>
      <c r="AAS69" s="155"/>
      <c r="AAT69" s="155"/>
      <c r="AAU69" s="155"/>
      <c r="AAV69" s="155"/>
      <c r="AAW69" s="155"/>
      <c r="AAX69" s="155"/>
      <c r="AAY69" s="155"/>
      <c r="AAZ69" s="155"/>
      <c r="ABA69" s="155"/>
      <c r="ABB69" s="155"/>
      <c r="ABC69" s="155"/>
      <c r="ABD69" s="155"/>
      <c r="ABE69" s="155"/>
      <c r="ABF69" s="155"/>
      <c r="ABG69" s="155"/>
      <c r="ABH69" s="155"/>
      <c r="ABI69" s="155"/>
      <c r="ABJ69" s="155"/>
      <c r="ABK69" s="155"/>
      <c r="ABL69" s="155"/>
      <c r="ABM69" s="155"/>
      <c r="ABN69" s="155"/>
      <c r="ABO69" s="155"/>
      <c r="ABP69" s="155"/>
      <c r="ABQ69" s="155"/>
      <c r="ABR69" s="155"/>
      <c r="ABS69" s="155"/>
      <c r="ABT69" s="155"/>
      <c r="ABU69" s="155"/>
      <c r="ABV69" s="155"/>
      <c r="ABW69" s="155"/>
      <c r="ABX69" s="155"/>
      <c r="ABY69" s="155"/>
      <c r="ABZ69" s="155"/>
      <c r="ACA69" s="155"/>
      <c r="ACB69" s="155"/>
      <c r="ACC69" s="155"/>
      <c r="ACD69" s="155"/>
      <c r="ACE69" s="155"/>
      <c r="ACF69" s="155"/>
      <c r="ACG69" s="155"/>
      <c r="ACH69" s="155"/>
      <c r="ACI69" s="155"/>
      <c r="ACJ69" s="155"/>
      <c r="ACK69" s="155"/>
      <c r="ACL69" s="155"/>
      <c r="ACM69" s="155"/>
      <c r="ACN69" s="155"/>
      <c r="ACO69" s="155"/>
      <c r="ACP69" s="155"/>
      <c r="ACQ69" s="155"/>
      <c r="ACR69" s="155"/>
      <c r="ACS69" s="155"/>
      <c r="ACT69" s="155"/>
      <c r="ACU69" s="155"/>
      <c r="ACV69" s="155"/>
      <c r="ACW69" s="155"/>
      <c r="ACX69" s="155"/>
      <c r="ACY69" s="155"/>
      <c r="ACZ69" s="155"/>
      <c r="ADA69" s="155"/>
      <c r="ADB69" s="155"/>
      <c r="ADC69" s="155"/>
      <c r="ADD69" s="155"/>
      <c r="ADE69" s="155"/>
      <c r="ADF69" s="155"/>
      <c r="ADG69" s="155"/>
      <c r="ADH69" s="155"/>
      <c r="ADI69" s="155"/>
      <c r="ADJ69" s="155"/>
      <c r="ADK69" s="155"/>
      <c r="ADL69" s="155"/>
      <c r="ADM69" s="155"/>
      <c r="ADN69" s="155"/>
      <c r="ADO69" s="155"/>
      <c r="ADP69" s="155"/>
      <c r="ADQ69" s="155"/>
      <c r="ADR69" s="155"/>
      <c r="ADS69" s="155"/>
      <c r="ADT69" s="155"/>
      <c r="ADU69" s="155"/>
      <c r="ADV69" s="155"/>
      <c r="ADW69" s="155"/>
      <c r="ADX69" s="155"/>
      <c r="ADY69" s="155"/>
      <c r="ADZ69" s="155"/>
      <c r="AEA69" s="155"/>
      <c r="AEB69" s="155"/>
      <c r="AEC69" s="155"/>
      <c r="AED69" s="155"/>
      <c r="AEE69" s="155"/>
      <c r="AEF69" s="155"/>
      <c r="AEG69" s="155"/>
      <c r="AEH69" s="155"/>
      <c r="AEI69" s="155"/>
      <c r="AEJ69" s="155"/>
      <c r="AEK69" s="155"/>
      <c r="AEL69" s="155"/>
      <c r="AEM69" s="155"/>
      <c r="AEN69" s="155"/>
      <c r="AEO69" s="155"/>
      <c r="AEP69" s="155"/>
      <c r="AEQ69" s="155"/>
      <c r="AER69" s="155"/>
      <c r="AES69" s="155"/>
      <c r="AET69" s="155"/>
      <c r="AEU69" s="155"/>
      <c r="AEV69" s="155"/>
      <c r="AEW69" s="155"/>
      <c r="AEX69" s="155"/>
      <c r="AEY69" s="155"/>
      <c r="AEZ69" s="155"/>
      <c r="AFA69" s="155"/>
      <c r="AFB69" s="155"/>
      <c r="AFC69" s="155"/>
      <c r="AFD69" s="155"/>
      <c r="AFE69" s="155"/>
      <c r="AFF69" s="155"/>
      <c r="AFG69" s="155"/>
      <c r="AFH69" s="155"/>
      <c r="AFI69" s="155"/>
      <c r="AFJ69" s="155"/>
      <c r="AFK69" s="155"/>
      <c r="AFL69" s="155"/>
      <c r="AFM69" s="155"/>
      <c r="AFN69" s="155"/>
      <c r="AFO69" s="155"/>
      <c r="AFP69" s="155"/>
      <c r="AFQ69" s="155"/>
      <c r="AFR69" s="155"/>
      <c r="AFS69" s="155"/>
      <c r="AFT69" s="155"/>
      <c r="AFU69" s="155"/>
      <c r="AFV69" s="155"/>
      <c r="AFW69" s="155"/>
      <c r="AFX69" s="155"/>
      <c r="AFY69" s="155"/>
      <c r="AFZ69" s="155"/>
      <c r="AGA69" s="155"/>
      <c r="AGB69" s="155"/>
      <c r="AGC69" s="155"/>
      <c r="AGD69" s="155"/>
      <c r="AGE69" s="155"/>
      <c r="AGF69" s="155"/>
      <c r="AGG69" s="155"/>
      <c r="AGH69" s="155"/>
      <c r="AGI69" s="155"/>
      <c r="AGJ69" s="155"/>
      <c r="AGK69" s="155"/>
      <c r="AGL69" s="155"/>
      <c r="AGM69" s="155"/>
      <c r="AGN69" s="155"/>
      <c r="AGO69" s="155"/>
      <c r="AGP69" s="155"/>
      <c r="AGQ69" s="155"/>
      <c r="AGR69" s="155"/>
      <c r="AGS69" s="155"/>
      <c r="AGT69" s="155"/>
      <c r="AGU69" s="155"/>
      <c r="AGV69" s="155"/>
      <c r="AGW69" s="155"/>
      <c r="AGX69" s="155"/>
      <c r="AGY69" s="155"/>
      <c r="AGZ69" s="155"/>
      <c r="AHA69" s="155"/>
      <c r="AHB69" s="155"/>
      <c r="AHC69" s="155"/>
      <c r="AHD69" s="155"/>
      <c r="AHE69" s="155"/>
      <c r="AHF69" s="155"/>
      <c r="AHG69" s="155"/>
      <c r="AHH69" s="155"/>
      <c r="AHI69" s="155"/>
      <c r="AHJ69" s="155"/>
      <c r="AHK69" s="155"/>
      <c r="AHL69" s="155"/>
      <c r="AHM69" s="155"/>
      <c r="AHN69" s="155"/>
      <c r="AHO69" s="155"/>
      <c r="AHP69" s="155"/>
      <c r="AHQ69" s="155"/>
      <c r="AHR69" s="155"/>
      <c r="AHS69" s="155"/>
      <c r="AHT69" s="155"/>
      <c r="AHU69" s="155"/>
      <c r="AHV69" s="155"/>
      <c r="AHW69" s="155"/>
      <c r="AHX69" s="155"/>
      <c r="AHY69" s="155"/>
      <c r="AHZ69" s="155"/>
      <c r="AIA69" s="155"/>
      <c r="AIB69" s="155"/>
      <c r="AIC69" s="155"/>
      <c r="AID69" s="155"/>
      <c r="AIE69" s="155"/>
      <c r="AIF69" s="155"/>
      <c r="AIG69" s="155"/>
      <c r="AIH69" s="155"/>
      <c r="AII69" s="155"/>
      <c r="AIJ69" s="155"/>
      <c r="AIK69" s="155"/>
      <c r="AIL69" s="155"/>
      <c r="AIM69" s="155"/>
      <c r="AIN69" s="155"/>
      <c r="AIO69" s="155"/>
      <c r="AIP69" s="155"/>
      <c r="AIQ69" s="155"/>
      <c r="AIR69" s="155"/>
      <c r="AIS69" s="155"/>
      <c r="AIT69" s="155"/>
      <c r="AIU69" s="155"/>
      <c r="AIV69" s="155"/>
      <c r="AIW69" s="155"/>
      <c r="AIX69" s="155"/>
      <c r="AIY69" s="155"/>
      <c r="AIZ69" s="155"/>
      <c r="AJA69" s="155"/>
      <c r="AJB69" s="155"/>
      <c r="AJC69" s="155"/>
      <c r="AJD69" s="155"/>
      <c r="AJE69" s="155"/>
      <c r="AJF69" s="155"/>
      <c r="AJG69" s="155"/>
      <c r="AJH69" s="155"/>
      <c r="AJI69" s="155"/>
      <c r="AJJ69" s="155"/>
      <c r="AJK69" s="155"/>
      <c r="AJL69" s="155"/>
      <c r="AJM69" s="155"/>
      <c r="AJN69" s="155"/>
      <c r="AJO69" s="155"/>
      <c r="AJP69" s="155"/>
      <c r="AJQ69" s="155"/>
      <c r="AJR69" s="155"/>
      <c r="AJS69" s="155"/>
      <c r="AJT69" s="155"/>
      <c r="AJU69" s="155"/>
      <c r="AJV69" s="155"/>
      <c r="AJW69" s="155"/>
      <c r="AJX69" s="155"/>
      <c r="AJY69" s="155"/>
      <c r="AJZ69" s="155"/>
      <c r="AKA69" s="155"/>
      <c r="AKB69" s="155"/>
      <c r="AKC69" s="155"/>
      <c r="AKD69" s="155"/>
      <c r="AKE69" s="155"/>
      <c r="AKF69" s="155"/>
      <c r="AKG69" s="155"/>
      <c r="AKH69" s="155"/>
      <c r="AKI69" s="155"/>
      <c r="AKJ69" s="155"/>
      <c r="AKK69" s="155"/>
      <c r="AKL69" s="155"/>
      <c r="AKM69" s="155"/>
      <c r="AKN69" s="155"/>
      <c r="AKO69" s="155"/>
      <c r="AKP69" s="155"/>
      <c r="AKQ69" s="155"/>
      <c r="AKR69" s="155"/>
      <c r="AKS69" s="155"/>
      <c r="AKT69" s="155"/>
      <c r="AKU69" s="155"/>
      <c r="AKV69" s="155"/>
      <c r="AKW69" s="155"/>
      <c r="AKX69" s="155"/>
      <c r="AKY69" s="155"/>
      <c r="AKZ69" s="155"/>
      <c r="ALA69" s="155"/>
      <c r="ALB69" s="155"/>
      <c r="ALC69" s="155"/>
      <c r="ALD69" s="155"/>
      <c r="ALE69" s="155"/>
      <c r="ALF69" s="155"/>
      <c r="ALG69" s="155"/>
      <c r="ALH69" s="155"/>
      <c r="ALI69" s="155"/>
      <c r="ALJ69" s="155"/>
      <c r="ALK69" s="155"/>
      <c r="ALL69" s="155"/>
      <c r="ALM69" s="155"/>
      <c r="ALN69" s="155"/>
      <c r="ALO69" s="155"/>
      <c r="ALP69" s="155"/>
      <c r="ALQ69" s="155"/>
      <c r="ALR69" s="155"/>
      <c r="ALS69" s="155"/>
      <c r="ALT69" s="155"/>
    </row>
    <row r="70" spans="1:1013" s="156" customFormat="1" x14ac:dyDescent="0.25">
      <c r="A70" s="155"/>
      <c r="B70" s="159"/>
      <c r="C70" s="153"/>
      <c r="D70" s="157">
        <v>6</v>
      </c>
      <c r="E70" s="154" t="s">
        <v>274</v>
      </c>
      <c r="F70" s="157">
        <f>SUM(H7)</f>
        <v>210</v>
      </c>
      <c r="G70" s="155"/>
      <c r="H70" s="155"/>
      <c r="I70" s="155"/>
      <c r="J70" s="155"/>
      <c r="K70" s="155"/>
      <c r="L70" s="155"/>
      <c r="M70" s="155"/>
      <c r="N70" s="155"/>
      <c r="O70" s="155"/>
      <c r="P70" s="155"/>
      <c r="Q70" s="155"/>
      <c r="R70" s="155"/>
      <c r="S70" s="155"/>
      <c r="T70" s="155"/>
      <c r="U70" s="155"/>
      <c r="V70" s="155"/>
      <c r="W70" s="155"/>
      <c r="X70" s="155"/>
      <c r="Y70" s="155"/>
      <c r="Z70" s="155"/>
      <c r="AA70" s="155"/>
      <c r="AB70" s="155"/>
      <c r="AC70" s="155"/>
      <c r="AD70" s="155"/>
      <c r="AE70" s="155"/>
      <c r="AF70" s="155"/>
      <c r="AG70" s="155"/>
      <c r="AH70" s="155"/>
      <c r="AI70" s="155"/>
      <c r="AJ70" s="155"/>
      <c r="AK70" s="155"/>
      <c r="AL70" s="155"/>
      <c r="AM70" s="155"/>
      <c r="AN70" s="155"/>
      <c r="AO70" s="155"/>
      <c r="AP70" s="155"/>
      <c r="AQ70" s="155"/>
      <c r="AR70" s="155"/>
      <c r="AS70" s="155"/>
      <c r="AT70" s="155"/>
      <c r="AU70" s="155"/>
      <c r="AV70" s="155"/>
      <c r="AW70" s="155"/>
      <c r="AX70" s="155"/>
      <c r="AY70" s="155"/>
      <c r="AZ70" s="155"/>
      <c r="BA70" s="155"/>
      <c r="BB70" s="155"/>
      <c r="BC70" s="155"/>
      <c r="BD70" s="155"/>
      <c r="BE70" s="155"/>
      <c r="BF70" s="155"/>
      <c r="BG70" s="155"/>
      <c r="BH70" s="155"/>
      <c r="BI70" s="155"/>
      <c r="BJ70" s="155"/>
      <c r="BK70" s="155"/>
      <c r="BL70" s="155"/>
      <c r="BM70" s="155"/>
      <c r="BN70" s="155"/>
      <c r="BO70" s="155"/>
      <c r="BP70" s="155"/>
      <c r="BQ70" s="155"/>
      <c r="BR70" s="155"/>
      <c r="BS70" s="155"/>
      <c r="BT70" s="155"/>
      <c r="BU70" s="155"/>
      <c r="BV70" s="155"/>
      <c r="BW70" s="155"/>
      <c r="BX70" s="155"/>
      <c r="BY70" s="155"/>
      <c r="BZ70" s="155"/>
      <c r="CA70" s="155"/>
      <c r="CB70" s="155"/>
      <c r="CC70" s="155"/>
      <c r="CD70" s="155"/>
      <c r="CE70" s="155"/>
      <c r="CF70" s="155"/>
      <c r="CG70" s="155"/>
      <c r="CH70" s="155"/>
      <c r="CI70" s="155"/>
      <c r="CJ70" s="155"/>
      <c r="CK70" s="155"/>
      <c r="CL70" s="155"/>
      <c r="CM70" s="155"/>
      <c r="CN70" s="155"/>
      <c r="CO70" s="155"/>
      <c r="CP70" s="155"/>
      <c r="CQ70" s="155"/>
      <c r="CR70" s="155"/>
      <c r="CS70" s="155"/>
      <c r="CT70" s="155"/>
      <c r="CU70" s="155"/>
      <c r="CV70" s="155"/>
      <c r="CW70" s="155"/>
      <c r="CX70" s="155"/>
      <c r="CY70" s="155"/>
      <c r="CZ70" s="155"/>
      <c r="DA70" s="155"/>
      <c r="DB70" s="155"/>
      <c r="DC70" s="155"/>
      <c r="DD70" s="155"/>
      <c r="DE70" s="155"/>
      <c r="DF70" s="155"/>
      <c r="DG70" s="155"/>
      <c r="DH70" s="155"/>
      <c r="DI70" s="155"/>
      <c r="DJ70" s="155"/>
      <c r="DK70" s="155"/>
      <c r="DL70" s="155"/>
      <c r="DM70" s="155"/>
      <c r="DN70" s="155"/>
      <c r="DO70" s="155"/>
      <c r="DP70" s="155"/>
      <c r="DQ70" s="155"/>
      <c r="DR70" s="155"/>
      <c r="DS70" s="155"/>
      <c r="DT70" s="155"/>
      <c r="DU70" s="155"/>
      <c r="DV70" s="155"/>
      <c r="DW70" s="155"/>
      <c r="DX70" s="155"/>
      <c r="DY70" s="155"/>
      <c r="DZ70" s="155"/>
      <c r="EA70" s="155"/>
      <c r="EB70" s="155"/>
      <c r="EC70" s="155"/>
      <c r="ED70" s="155"/>
      <c r="EE70" s="155"/>
      <c r="EF70" s="155"/>
      <c r="EG70" s="155"/>
      <c r="EH70" s="155"/>
      <c r="EI70" s="155"/>
      <c r="EJ70" s="155"/>
      <c r="EK70" s="155"/>
      <c r="EL70" s="155"/>
      <c r="EM70" s="155"/>
      <c r="EN70" s="155"/>
      <c r="EO70" s="155"/>
      <c r="EP70" s="155"/>
      <c r="EQ70" s="155"/>
      <c r="ER70" s="155"/>
      <c r="ES70" s="155"/>
      <c r="ET70" s="155"/>
      <c r="EU70" s="155"/>
      <c r="EV70" s="155"/>
      <c r="EW70" s="155"/>
      <c r="EX70" s="155"/>
      <c r="EY70" s="155"/>
      <c r="EZ70" s="155"/>
      <c r="FA70" s="155"/>
      <c r="FB70" s="155"/>
      <c r="FC70" s="155"/>
      <c r="FD70" s="155"/>
      <c r="FE70" s="155"/>
      <c r="FF70" s="155"/>
      <c r="FG70" s="155"/>
      <c r="FH70" s="155"/>
      <c r="FI70" s="155"/>
      <c r="FJ70" s="155"/>
      <c r="FK70" s="155"/>
      <c r="FL70" s="155"/>
      <c r="FM70" s="155"/>
      <c r="FN70" s="155"/>
      <c r="FO70" s="155"/>
      <c r="FP70" s="155"/>
      <c r="FQ70" s="155"/>
      <c r="FR70" s="155"/>
      <c r="FS70" s="155"/>
      <c r="FT70" s="155"/>
      <c r="FU70" s="155"/>
      <c r="FV70" s="155"/>
      <c r="FW70" s="155"/>
      <c r="FX70" s="155"/>
      <c r="FY70" s="155"/>
      <c r="FZ70" s="155"/>
      <c r="GA70" s="155"/>
      <c r="GB70" s="155"/>
      <c r="GC70" s="155"/>
      <c r="GD70" s="155"/>
      <c r="GE70" s="155"/>
      <c r="GF70" s="155"/>
      <c r="GG70" s="155"/>
      <c r="GH70" s="155"/>
      <c r="GI70" s="155"/>
      <c r="GJ70" s="155"/>
      <c r="GK70" s="155"/>
      <c r="GL70" s="155"/>
      <c r="GM70" s="155"/>
      <c r="GN70" s="155"/>
      <c r="GO70" s="155"/>
      <c r="GP70" s="155"/>
      <c r="GQ70" s="155"/>
      <c r="GR70" s="155"/>
      <c r="GS70" s="155"/>
      <c r="GT70" s="155"/>
      <c r="GU70" s="155"/>
      <c r="GV70" s="155"/>
      <c r="GW70" s="155"/>
      <c r="GX70" s="155"/>
      <c r="GY70" s="155"/>
      <c r="GZ70" s="155"/>
      <c r="HA70" s="155"/>
      <c r="HB70" s="155"/>
      <c r="HC70" s="155"/>
      <c r="HD70" s="155"/>
      <c r="HE70" s="155"/>
      <c r="HF70" s="155"/>
      <c r="HG70" s="155"/>
      <c r="HH70" s="155"/>
      <c r="HI70" s="155"/>
      <c r="HJ70" s="155"/>
      <c r="HK70" s="155"/>
      <c r="HL70" s="155"/>
      <c r="HM70" s="155"/>
      <c r="HN70" s="155"/>
      <c r="HO70" s="155"/>
      <c r="HP70" s="155"/>
      <c r="HQ70" s="155"/>
      <c r="HR70" s="155"/>
      <c r="HS70" s="155"/>
      <c r="HT70" s="155"/>
      <c r="HU70" s="155"/>
      <c r="HV70" s="155"/>
      <c r="HW70" s="155"/>
      <c r="HX70" s="155"/>
      <c r="HY70" s="155"/>
      <c r="HZ70" s="155"/>
      <c r="IA70" s="155"/>
      <c r="IB70" s="155"/>
      <c r="IC70" s="155"/>
      <c r="ID70" s="155"/>
      <c r="IE70" s="155"/>
      <c r="IF70" s="155"/>
      <c r="IG70" s="155"/>
      <c r="IH70" s="155"/>
      <c r="II70" s="155"/>
      <c r="IJ70" s="155"/>
      <c r="IK70" s="155"/>
      <c r="IL70" s="155"/>
      <c r="IM70" s="155"/>
      <c r="IN70" s="155"/>
      <c r="IO70" s="155"/>
      <c r="IP70" s="155"/>
      <c r="IQ70" s="155"/>
      <c r="IR70" s="155"/>
      <c r="IS70" s="155"/>
      <c r="IT70" s="155"/>
      <c r="IU70" s="155"/>
      <c r="IV70" s="155"/>
      <c r="IW70" s="155"/>
      <c r="IX70" s="155"/>
      <c r="IY70" s="155"/>
      <c r="IZ70" s="155"/>
      <c r="JA70" s="155"/>
      <c r="JB70" s="155"/>
      <c r="JC70" s="155"/>
      <c r="JD70" s="155"/>
      <c r="JE70" s="155"/>
      <c r="JF70" s="155"/>
      <c r="JG70" s="155"/>
      <c r="JH70" s="155"/>
      <c r="JI70" s="155"/>
      <c r="JJ70" s="155"/>
      <c r="JK70" s="155"/>
      <c r="JL70" s="155"/>
      <c r="JM70" s="155"/>
      <c r="JN70" s="155"/>
      <c r="JO70" s="155"/>
      <c r="JP70" s="155"/>
      <c r="JQ70" s="155"/>
      <c r="JR70" s="155"/>
      <c r="JS70" s="155"/>
      <c r="JT70" s="155"/>
      <c r="JU70" s="155"/>
      <c r="JV70" s="155"/>
      <c r="JW70" s="155"/>
      <c r="JX70" s="155"/>
      <c r="JY70" s="155"/>
      <c r="JZ70" s="155"/>
      <c r="KA70" s="155"/>
      <c r="KB70" s="155"/>
      <c r="KC70" s="155"/>
      <c r="KD70" s="155"/>
      <c r="KE70" s="155"/>
      <c r="KF70" s="155"/>
      <c r="KG70" s="155"/>
      <c r="KH70" s="155"/>
      <c r="KI70" s="155"/>
      <c r="KJ70" s="155"/>
      <c r="KK70" s="155"/>
      <c r="KL70" s="155"/>
      <c r="KM70" s="155"/>
      <c r="KN70" s="155"/>
      <c r="KO70" s="155"/>
      <c r="KP70" s="155"/>
      <c r="KQ70" s="155"/>
      <c r="KR70" s="155"/>
      <c r="KS70" s="155"/>
      <c r="KT70" s="155"/>
      <c r="KU70" s="155"/>
      <c r="KV70" s="155"/>
      <c r="KW70" s="155"/>
      <c r="KX70" s="155"/>
      <c r="KY70" s="155"/>
      <c r="KZ70" s="155"/>
      <c r="LA70" s="155"/>
      <c r="LB70" s="155"/>
      <c r="LC70" s="155"/>
      <c r="LD70" s="155"/>
      <c r="LE70" s="155"/>
      <c r="LF70" s="155"/>
      <c r="LG70" s="155"/>
      <c r="LH70" s="155"/>
      <c r="LI70" s="155"/>
      <c r="LJ70" s="155"/>
      <c r="LK70" s="155"/>
      <c r="LL70" s="155"/>
      <c r="LM70" s="155"/>
      <c r="LN70" s="155"/>
      <c r="LO70" s="155"/>
      <c r="LP70" s="155"/>
      <c r="LQ70" s="155"/>
      <c r="LR70" s="155"/>
      <c r="LS70" s="155"/>
      <c r="LT70" s="155"/>
      <c r="LU70" s="155"/>
      <c r="LV70" s="155"/>
      <c r="LW70" s="155"/>
      <c r="LX70" s="155"/>
      <c r="LY70" s="155"/>
      <c r="LZ70" s="155"/>
      <c r="MA70" s="155"/>
      <c r="MB70" s="155"/>
      <c r="MC70" s="155"/>
      <c r="MD70" s="155"/>
      <c r="ME70" s="155"/>
      <c r="MF70" s="155"/>
      <c r="MG70" s="155"/>
      <c r="MH70" s="155"/>
      <c r="MI70" s="155"/>
      <c r="MJ70" s="155"/>
      <c r="MK70" s="155"/>
      <c r="ML70" s="155"/>
      <c r="MM70" s="155"/>
      <c r="MN70" s="155"/>
      <c r="MO70" s="155"/>
      <c r="MP70" s="155"/>
      <c r="MQ70" s="155"/>
      <c r="MR70" s="155"/>
      <c r="MS70" s="155"/>
      <c r="MT70" s="155"/>
      <c r="MU70" s="155"/>
      <c r="MV70" s="155"/>
      <c r="MW70" s="155"/>
      <c r="MX70" s="155"/>
      <c r="MY70" s="155"/>
      <c r="MZ70" s="155"/>
      <c r="NA70" s="155"/>
      <c r="NB70" s="155"/>
      <c r="NC70" s="155"/>
      <c r="ND70" s="155"/>
      <c r="NE70" s="155"/>
      <c r="NF70" s="155"/>
      <c r="NG70" s="155"/>
      <c r="NH70" s="155"/>
      <c r="NI70" s="155"/>
      <c r="NJ70" s="155"/>
      <c r="NK70" s="155"/>
      <c r="NL70" s="155"/>
      <c r="NM70" s="155"/>
      <c r="NN70" s="155"/>
      <c r="NO70" s="155"/>
      <c r="NP70" s="155"/>
      <c r="NQ70" s="155"/>
      <c r="NR70" s="155"/>
      <c r="NS70" s="155"/>
      <c r="NT70" s="155"/>
      <c r="NU70" s="155"/>
      <c r="NV70" s="155"/>
      <c r="NW70" s="155"/>
      <c r="NX70" s="155"/>
      <c r="NY70" s="155"/>
      <c r="NZ70" s="155"/>
      <c r="OA70" s="155"/>
      <c r="OB70" s="155"/>
      <c r="OC70" s="155"/>
      <c r="OD70" s="155"/>
      <c r="OE70" s="155"/>
      <c r="OF70" s="155"/>
      <c r="OG70" s="155"/>
      <c r="OH70" s="155"/>
      <c r="OI70" s="155"/>
      <c r="OJ70" s="155"/>
      <c r="OK70" s="155"/>
      <c r="OL70" s="155"/>
      <c r="OM70" s="155"/>
      <c r="ON70" s="155"/>
      <c r="OO70" s="155"/>
      <c r="OP70" s="155"/>
      <c r="OQ70" s="155"/>
      <c r="OR70" s="155"/>
      <c r="OS70" s="155"/>
      <c r="OT70" s="155"/>
      <c r="OU70" s="155"/>
      <c r="OV70" s="155"/>
      <c r="OW70" s="155"/>
      <c r="OX70" s="155"/>
      <c r="OY70" s="155"/>
      <c r="OZ70" s="155"/>
      <c r="PA70" s="155"/>
      <c r="PB70" s="155"/>
      <c r="PC70" s="155"/>
      <c r="PD70" s="155"/>
      <c r="PE70" s="155"/>
      <c r="PF70" s="155"/>
      <c r="PG70" s="155"/>
      <c r="PH70" s="155"/>
      <c r="PI70" s="155"/>
      <c r="PJ70" s="155"/>
      <c r="PK70" s="155"/>
      <c r="PL70" s="155"/>
      <c r="PM70" s="155"/>
      <c r="PN70" s="155"/>
      <c r="PO70" s="155"/>
      <c r="PP70" s="155"/>
      <c r="PQ70" s="155"/>
      <c r="PR70" s="155"/>
      <c r="PS70" s="155"/>
      <c r="PT70" s="155"/>
      <c r="PU70" s="155"/>
      <c r="PV70" s="155"/>
      <c r="PW70" s="155"/>
      <c r="PX70" s="155"/>
      <c r="PY70" s="155"/>
      <c r="PZ70" s="155"/>
      <c r="QA70" s="155"/>
      <c r="QB70" s="155"/>
      <c r="QC70" s="155"/>
      <c r="QD70" s="155"/>
      <c r="QE70" s="155"/>
      <c r="QF70" s="155"/>
      <c r="QG70" s="155"/>
      <c r="QH70" s="155"/>
      <c r="QI70" s="155"/>
      <c r="QJ70" s="155"/>
      <c r="QK70" s="155"/>
      <c r="QL70" s="155"/>
      <c r="QM70" s="155"/>
      <c r="QN70" s="155"/>
      <c r="QO70" s="155"/>
      <c r="QP70" s="155"/>
      <c r="QQ70" s="155"/>
      <c r="QR70" s="155"/>
      <c r="QS70" s="155"/>
      <c r="QT70" s="155"/>
      <c r="QU70" s="155"/>
      <c r="QV70" s="155"/>
      <c r="QW70" s="155"/>
      <c r="QX70" s="155"/>
      <c r="QY70" s="155"/>
      <c r="QZ70" s="155"/>
      <c r="RA70" s="155"/>
      <c r="RB70" s="155"/>
      <c r="RC70" s="155"/>
      <c r="RD70" s="155"/>
      <c r="RE70" s="155"/>
      <c r="RF70" s="155"/>
      <c r="RG70" s="155"/>
      <c r="RH70" s="155"/>
      <c r="RI70" s="155"/>
      <c r="RJ70" s="155"/>
      <c r="RK70" s="155"/>
      <c r="RL70" s="155"/>
      <c r="RM70" s="155"/>
      <c r="RN70" s="155"/>
      <c r="RO70" s="155"/>
      <c r="RP70" s="155"/>
      <c r="RQ70" s="155"/>
      <c r="RR70" s="155"/>
      <c r="RS70" s="155"/>
      <c r="RT70" s="155"/>
      <c r="RU70" s="155"/>
      <c r="RV70" s="155"/>
      <c r="RW70" s="155"/>
      <c r="RX70" s="155"/>
      <c r="RY70" s="155"/>
      <c r="RZ70" s="155"/>
      <c r="SA70" s="155"/>
      <c r="SB70" s="155"/>
      <c r="SC70" s="155"/>
      <c r="SD70" s="155"/>
      <c r="SE70" s="155"/>
      <c r="SF70" s="155"/>
      <c r="SG70" s="155"/>
      <c r="SH70" s="155"/>
      <c r="SI70" s="155"/>
      <c r="SJ70" s="155"/>
      <c r="SK70" s="155"/>
      <c r="SL70" s="155"/>
      <c r="SM70" s="155"/>
      <c r="SN70" s="155"/>
      <c r="SO70" s="155"/>
      <c r="SP70" s="155"/>
      <c r="SQ70" s="155"/>
      <c r="SR70" s="155"/>
      <c r="SS70" s="155"/>
      <c r="ST70" s="155"/>
      <c r="SU70" s="155"/>
      <c r="SV70" s="155"/>
      <c r="SW70" s="155"/>
      <c r="SX70" s="155"/>
      <c r="SY70" s="155"/>
      <c r="SZ70" s="155"/>
      <c r="TA70" s="155"/>
      <c r="TB70" s="155"/>
      <c r="TC70" s="155"/>
      <c r="TD70" s="155"/>
      <c r="TE70" s="155"/>
      <c r="TF70" s="155"/>
      <c r="TG70" s="155"/>
      <c r="TH70" s="155"/>
      <c r="TI70" s="155"/>
      <c r="TJ70" s="155"/>
      <c r="TK70" s="155"/>
      <c r="TL70" s="155"/>
      <c r="TM70" s="155"/>
      <c r="TN70" s="155"/>
      <c r="TO70" s="155"/>
      <c r="TP70" s="155"/>
      <c r="TQ70" s="155"/>
      <c r="TR70" s="155"/>
      <c r="TS70" s="155"/>
      <c r="TT70" s="155"/>
      <c r="TU70" s="155"/>
      <c r="TV70" s="155"/>
      <c r="TW70" s="155"/>
      <c r="TX70" s="155"/>
      <c r="TY70" s="155"/>
      <c r="TZ70" s="155"/>
      <c r="UA70" s="155"/>
      <c r="UB70" s="155"/>
      <c r="UC70" s="155"/>
      <c r="UD70" s="155"/>
      <c r="UE70" s="155"/>
      <c r="UF70" s="155"/>
      <c r="UG70" s="155"/>
      <c r="UH70" s="155"/>
      <c r="UI70" s="155"/>
      <c r="UJ70" s="155"/>
      <c r="UK70" s="155"/>
      <c r="UL70" s="155"/>
      <c r="UM70" s="155"/>
      <c r="UN70" s="155"/>
      <c r="UO70" s="155"/>
      <c r="UP70" s="155"/>
      <c r="UQ70" s="155"/>
      <c r="UR70" s="155"/>
      <c r="US70" s="155"/>
      <c r="UT70" s="155"/>
      <c r="UU70" s="155"/>
      <c r="UV70" s="155"/>
      <c r="UW70" s="155"/>
      <c r="UX70" s="155"/>
      <c r="UY70" s="155"/>
      <c r="UZ70" s="155"/>
      <c r="VA70" s="155"/>
      <c r="VB70" s="155"/>
      <c r="VC70" s="155"/>
      <c r="VD70" s="155"/>
      <c r="VE70" s="155"/>
      <c r="VF70" s="155"/>
      <c r="VG70" s="155"/>
      <c r="VH70" s="155"/>
      <c r="VI70" s="155"/>
      <c r="VJ70" s="155"/>
      <c r="VK70" s="155"/>
      <c r="VL70" s="155"/>
      <c r="VM70" s="155"/>
      <c r="VN70" s="155"/>
      <c r="VO70" s="155"/>
      <c r="VP70" s="155"/>
      <c r="VQ70" s="155"/>
      <c r="VR70" s="155"/>
      <c r="VS70" s="155"/>
      <c r="VT70" s="155"/>
      <c r="VU70" s="155"/>
      <c r="VV70" s="155"/>
      <c r="VW70" s="155"/>
      <c r="VX70" s="155"/>
      <c r="VY70" s="155"/>
      <c r="VZ70" s="155"/>
      <c r="WA70" s="155"/>
      <c r="WB70" s="155"/>
      <c r="WC70" s="155"/>
      <c r="WD70" s="155"/>
      <c r="WE70" s="155"/>
      <c r="WF70" s="155"/>
      <c r="WG70" s="155"/>
      <c r="WH70" s="155"/>
      <c r="WI70" s="155"/>
      <c r="WJ70" s="155"/>
      <c r="WK70" s="155"/>
      <c r="WL70" s="155"/>
      <c r="WM70" s="155"/>
      <c r="WN70" s="155"/>
      <c r="WO70" s="155"/>
      <c r="WP70" s="155"/>
      <c r="WQ70" s="155"/>
      <c r="WR70" s="155"/>
      <c r="WS70" s="155"/>
      <c r="WT70" s="155"/>
      <c r="WU70" s="155"/>
      <c r="WV70" s="155"/>
      <c r="WW70" s="155"/>
      <c r="WX70" s="155"/>
      <c r="WY70" s="155"/>
      <c r="WZ70" s="155"/>
      <c r="XA70" s="155"/>
      <c r="XB70" s="155"/>
      <c r="XC70" s="155"/>
      <c r="XD70" s="155"/>
      <c r="XE70" s="155"/>
      <c r="XF70" s="155"/>
      <c r="XG70" s="155"/>
      <c r="XH70" s="155"/>
      <c r="XI70" s="155"/>
      <c r="XJ70" s="155"/>
      <c r="XK70" s="155"/>
      <c r="XL70" s="155"/>
      <c r="XM70" s="155"/>
      <c r="XN70" s="155"/>
      <c r="XO70" s="155"/>
      <c r="XP70" s="155"/>
      <c r="XQ70" s="155"/>
      <c r="XR70" s="155"/>
      <c r="XS70" s="155"/>
      <c r="XT70" s="155"/>
      <c r="XU70" s="155"/>
      <c r="XV70" s="155"/>
      <c r="XW70" s="155"/>
      <c r="XX70" s="155"/>
      <c r="XY70" s="155"/>
      <c r="XZ70" s="155"/>
      <c r="YA70" s="155"/>
      <c r="YB70" s="155"/>
      <c r="YC70" s="155"/>
      <c r="YD70" s="155"/>
      <c r="YE70" s="155"/>
      <c r="YF70" s="155"/>
      <c r="YG70" s="155"/>
      <c r="YH70" s="155"/>
      <c r="YI70" s="155"/>
      <c r="YJ70" s="155"/>
      <c r="YK70" s="155"/>
      <c r="YL70" s="155"/>
      <c r="YM70" s="155"/>
      <c r="YN70" s="155"/>
      <c r="YO70" s="155"/>
      <c r="YP70" s="155"/>
      <c r="YQ70" s="155"/>
      <c r="YR70" s="155"/>
      <c r="YS70" s="155"/>
      <c r="YT70" s="155"/>
      <c r="YU70" s="155"/>
      <c r="YV70" s="155"/>
      <c r="YW70" s="155"/>
      <c r="YX70" s="155"/>
      <c r="YY70" s="155"/>
      <c r="YZ70" s="155"/>
      <c r="ZA70" s="155"/>
      <c r="ZB70" s="155"/>
      <c r="ZC70" s="155"/>
      <c r="ZD70" s="155"/>
      <c r="ZE70" s="155"/>
      <c r="ZF70" s="155"/>
      <c r="ZG70" s="155"/>
      <c r="ZH70" s="155"/>
      <c r="ZI70" s="155"/>
      <c r="ZJ70" s="155"/>
      <c r="ZK70" s="155"/>
      <c r="ZL70" s="155"/>
      <c r="ZM70" s="155"/>
      <c r="ZN70" s="155"/>
      <c r="ZO70" s="155"/>
      <c r="ZP70" s="155"/>
      <c r="ZQ70" s="155"/>
      <c r="ZR70" s="155"/>
      <c r="ZS70" s="155"/>
      <c r="ZT70" s="155"/>
      <c r="ZU70" s="155"/>
      <c r="ZV70" s="155"/>
      <c r="ZW70" s="155"/>
      <c r="ZX70" s="155"/>
      <c r="ZY70" s="155"/>
      <c r="ZZ70" s="155"/>
      <c r="AAA70" s="155"/>
      <c r="AAB70" s="155"/>
      <c r="AAC70" s="155"/>
      <c r="AAD70" s="155"/>
      <c r="AAE70" s="155"/>
      <c r="AAF70" s="155"/>
      <c r="AAG70" s="155"/>
      <c r="AAH70" s="155"/>
      <c r="AAI70" s="155"/>
      <c r="AAJ70" s="155"/>
      <c r="AAK70" s="155"/>
      <c r="AAL70" s="155"/>
      <c r="AAM70" s="155"/>
      <c r="AAN70" s="155"/>
      <c r="AAO70" s="155"/>
      <c r="AAP70" s="155"/>
      <c r="AAQ70" s="155"/>
      <c r="AAR70" s="155"/>
      <c r="AAS70" s="155"/>
      <c r="AAT70" s="155"/>
      <c r="AAU70" s="155"/>
      <c r="AAV70" s="155"/>
      <c r="AAW70" s="155"/>
      <c r="AAX70" s="155"/>
      <c r="AAY70" s="155"/>
      <c r="AAZ70" s="155"/>
      <c r="ABA70" s="155"/>
      <c r="ABB70" s="155"/>
      <c r="ABC70" s="155"/>
      <c r="ABD70" s="155"/>
      <c r="ABE70" s="155"/>
      <c r="ABF70" s="155"/>
      <c r="ABG70" s="155"/>
      <c r="ABH70" s="155"/>
      <c r="ABI70" s="155"/>
      <c r="ABJ70" s="155"/>
      <c r="ABK70" s="155"/>
      <c r="ABL70" s="155"/>
      <c r="ABM70" s="155"/>
      <c r="ABN70" s="155"/>
      <c r="ABO70" s="155"/>
      <c r="ABP70" s="155"/>
      <c r="ABQ70" s="155"/>
      <c r="ABR70" s="155"/>
      <c r="ABS70" s="155"/>
      <c r="ABT70" s="155"/>
      <c r="ABU70" s="155"/>
      <c r="ABV70" s="155"/>
      <c r="ABW70" s="155"/>
      <c r="ABX70" s="155"/>
      <c r="ABY70" s="155"/>
      <c r="ABZ70" s="155"/>
      <c r="ACA70" s="155"/>
      <c r="ACB70" s="155"/>
      <c r="ACC70" s="155"/>
      <c r="ACD70" s="155"/>
      <c r="ACE70" s="155"/>
      <c r="ACF70" s="155"/>
      <c r="ACG70" s="155"/>
      <c r="ACH70" s="155"/>
      <c r="ACI70" s="155"/>
      <c r="ACJ70" s="155"/>
      <c r="ACK70" s="155"/>
      <c r="ACL70" s="155"/>
      <c r="ACM70" s="155"/>
      <c r="ACN70" s="155"/>
      <c r="ACO70" s="155"/>
      <c r="ACP70" s="155"/>
      <c r="ACQ70" s="155"/>
      <c r="ACR70" s="155"/>
      <c r="ACS70" s="155"/>
      <c r="ACT70" s="155"/>
      <c r="ACU70" s="155"/>
      <c r="ACV70" s="155"/>
      <c r="ACW70" s="155"/>
      <c r="ACX70" s="155"/>
      <c r="ACY70" s="155"/>
      <c r="ACZ70" s="155"/>
      <c r="ADA70" s="155"/>
      <c r="ADB70" s="155"/>
      <c r="ADC70" s="155"/>
      <c r="ADD70" s="155"/>
      <c r="ADE70" s="155"/>
      <c r="ADF70" s="155"/>
      <c r="ADG70" s="155"/>
      <c r="ADH70" s="155"/>
      <c r="ADI70" s="155"/>
      <c r="ADJ70" s="155"/>
      <c r="ADK70" s="155"/>
      <c r="ADL70" s="155"/>
      <c r="ADM70" s="155"/>
      <c r="ADN70" s="155"/>
      <c r="ADO70" s="155"/>
      <c r="ADP70" s="155"/>
      <c r="ADQ70" s="155"/>
      <c r="ADR70" s="155"/>
      <c r="ADS70" s="155"/>
      <c r="ADT70" s="155"/>
      <c r="ADU70" s="155"/>
      <c r="ADV70" s="155"/>
      <c r="ADW70" s="155"/>
      <c r="ADX70" s="155"/>
      <c r="ADY70" s="155"/>
      <c r="ADZ70" s="155"/>
      <c r="AEA70" s="155"/>
      <c r="AEB70" s="155"/>
      <c r="AEC70" s="155"/>
      <c r="AED70" s="155"/>
      <c r="AEE70" s="155"/>
      <c r="AEF70" s="155"/>
      <c r="AEG70" s="155"/>
      <c r="AEH70" s="155"/>
      <c r="AEI70" s="155"/>
      <c r="AEJ70" s="155"/>
      <c r="AEK70" s="155"/>
      <c r="AEL70" s="155"/>
      <c r="AEM70" s="155"/>
      <c r="AEN70" s="155"/>
      <c r="AEO70" s="155"/>
      <c r="AEP70" s="155"/>
      <c r="AEQ70" s="155"/>
      <c r="AER70" s="155"/>
      <c r="AES70" s="155"/>
      <c r="AET70" s="155"/>
      <c r="AEU70" s="155"/>
      <c r="AEV70" s="155"/>
      <c r="AEW70" s="155"/>
      <c r="AEX70" s="155"/>
      <c r="AEY70" s="155"/>
      <c r="AEZ70" s="155"/>
      <c r="AFA70" s="155"/>
      <c r="AFB70" s="155"/>
      <c r="AFC70" s="155"/>
      <c r="AFD70" s="155"/>
      <c r="AFE70" s="155"/>
      <c r="AFF70" s="155"/>
      <c r="AFG70" s="155"/>
      <c r="AFH70" s="155"/>
      <c r="AFI70" s="155"/>
      <c r="AFJ70" s="155"/>
      <c r="AFK70" s="155"/>
      <c r="AFL70" s="155"/>
      <c r="AFM70" s="155"/>
      <c r="AFN70" s="155"/>
      <c r="AFO70" s="155"/>
      <c r="AFP70" s="155"/>
      <c r="AFQ70" s="155"/>
      <c r="AFR70" s="155"/>
      <c r="AFS70" s="155"/>
      <c r="AFT70" s="155"/>
      <c r="AFU70" s="155"/>
      <c r="AFV70" s="155"/>
      <c r="AFW70" s="155"/>
      <c r="AFX70" s="155"/>
      <c r="AFY70" s="155"/>
      <c r="AFZ70" s="155"/>
      <c r="AGA70" s="155"/>
      <c r="AGB70" s="155"/>
      <c r="AGC70" s="155"/>
      <c r="AGD70" s="155"/>
      <c r="AGE70" s="155"/>
      <c r="AGF70" s="155"/>
      <c r="AGG70" s="155"/>
      <c r="AGH70" s="155"/>
      <c r="AGI70" s="155"/>
      <c r="AGJ70" s="155"/>
      <c r="AGK70" s="155"/>
      <c r="AGL70" s="155"/>
      <c r="AGM70" s="155"/>
      <c r="AGN70" s="155"/>
      <c r="AGO70" s="155"/>
      <c r="AGP70" s="155"/>
      <c r="AGQ70" s="155"/>
      <c r="AGR70" s="155"/>
      <c r="AGS70" s="155"/>
      <c r="AGT70" s="155"/>
      <c r="AGU70" s="155"/>
      <c r="AGV70" s="155"/>
      <c r="AGW70" s="155"/>
      <c r="AGX70" s="155"/>
      <c r="AGY70" s="155"/>
      <c r="AGZ70" s="155"/>
      <c r="AHA70" s="155"/>
      <c r="AHB70" s="155"/>
      <c r="AHC70" s="155"/>
      <c r="AHD70" s="155"/>
      <c r="AHE70" s="155"/>
      <c r="AHF70" s="155"/>
      <c r="AHG70" s="155"/>
      <c r="AHH70" s="155"/>
      <c r="AHI70" s="155"/>
      <c r="AHJ70" s="155"/>
      <c r="AHK70" s="155"/>
      <c r="AHL70" s="155"/>
      <c r="AHM70" s="155"/>
      <c r="AHN70" s="155"/>
      <c r="AHO70" s="155"/>
      <c r="AHP70" s="155"/>
      <c r="AHQ70" s="155"/>
      <c r="AHR70" s="155"/>
      <c r="AHS70" s="155"/>
      <c r="AHT70" s="155"/>
      <c r="AHU70" s="155"/>
      <c r="AHV70" s="155"/>
      <c r="AHW70" s="155"/>
      <c r="AHX70" s="155"/>
      <c r="AHY70" s="155"/>
      <c r="AHZ70" s="155"/>
      <c r="AIA70" s="155"/>
      <c r="AIB70" s="155"/>
      <c r="AIC70" s="155"/>
      <c r="AID70" s="155"/>
      <c r="AIE70" s="155"/>
      <c r="AIF70" s="155"/>
      <c r="AIG70" s="155"/>
      <c r="AIH70" s="155"/>
      <c r="AII70" s="155"/>
      <c r="AIJ70" s="155"/>
      <c r="AIK70" s="155"/>
      <c r="AIL70" s="155"/>
      <c r="AIM70" s="155"/>
      <c r="AIN70" s="155"/>
      <c r="AIO70" s="155"/>
      <c r="AIP70" s="155"/>
      <c r="AIQ70" s="155"/>
      <c r="AIR70" s="155"/>
      <c r="AIS70" s="155"/>
      <c r="AIT70" s="155"/>
      <c r="AIU70" s="155"/>
      <c r="AIV70" s="155"/>
      <c r="AIW70" s="155"/>
      <c r="AIX70" s="155"/>
      <c r="AIY70" s="155"/>
      <c r="AIZ70" s="155"/>
      <c r="AJA70" s="155"/>
      <c r="AJB70" s="155"/>
      <c r="AJC70" s="155"/>
      <c r="AJD70" s="155"/>
      <c r="AJE70" s="155"/>
      <c r="AJF70" s="155"/>
      <c r="AJG70" s="155"/>
      <c r="AJH70" s="155"/>
      <c r="AJI70" s="155"/>
      <c r="AJJ70" s="155"/>
      <c r="AJK70" s="155"/>
      <c r="AJL70" s="155"/>
      <c r="AJM70" s="155"/>
      <c r="AJN70" s="155"/>
      <c r="AJO70" s="155"/>
      <c r="AJP70" s="155"/>
      <c r="AJQ70" s="155"/>
      <c r="AJR70" s="155"/>
      <c r="AJS70" s="155"/>
      <c r="AJT70" s="155"/>
      <c r="AJU70" s="155"/>
      <c r="AJV70" s="155"/>
      <c r="AJW70" s="155"/>
      <c r="AJX70" s="155"/>
      <c r="AJY70" s="155"/>
      <c r="AJZ70" s="155"/>
      <c r="AKA70" s="155"/>
      <c r="AKB70" s="155"/>
      <c r="AKC70" s="155"/>
      <c r="AKD70" s="155"/>
      <c r="AKE70" s="155"/>
      <c r="AKF70" s="155"/>
      <c r="AKG70" s="155"/>
      <c r="AKH70" s="155"/>
      <c r="AKI70" s="155"/>
      <c r="AKJ70" s="155"/>
      <c r="AKK70" s="155"/>
      <c r="AKL70" s="155"/>
      <c r="AKM70" s="155"/>
      <c r="AKN70" s="155"/>
      <c r="AKO70" s="155"/>
      <c r="AKP70" s="155"/>
      <c r="AKQ70" s="155"/>
      <c r="AKR70" s="155"/>
      <c r="AKS70" s="155"/>
      <c r="AKT70" s="155"/>
      <c r="AKU70" s="155"/>
      <c r="AKV70" s="155"/>
      <c r="AKW70" s="155"/>
      <c r="AKX70" s="155"/>
      <c r="AKY70" s="155"/>
      <c r="AKZ70" s="155"/>
      <c r="ALA70" s="155"/>
      <c r="ALB70" s="155"/>
      <c r="ALC70" s="155"/>
      <c r="ALD70" s="155"/>
      <c r="ALE70" s="155"/>
      <c r="ALF70" s="155"/>
      <c r="ALG70" s="155"/>
      <c r="ALH70" s="155"/>
      <c r="ALI70" s="155"/>
      <c r="ALJ70" s="155"/>
      <c r="ALK70" s="155"/>
      <c r="ALL70" s="155"/>
      <c r="ALM70" s="155"/>
      <c r="ALN70" s="155"/>
      <c r="ALO70" s="155"/>
      <c r="ALP70" s="155"/>
      <c r="ALQ70" s="155"/>
      <c r="ALR70" s="155"/>
      <c r="ALS70" s="155"/>
      <c r="ALT70" s="155"/>
    </row>
    <row r="71" spans="1:1013" s="156" customFormat="1" x14ac:dyDescent="0.25">
      <c r="A71" s="155"/>
      <c r="B71" s="159"/>
      <c r="C71" s="153"/>
      <c r="D71" s="157">
        <v>6</v>
      </c>
      <c r="E71" s="154" t="s">
        <v>273</v>
      </c>
      <c r="F71" s="157">
        <f>SUM(H28)</f>
        <v>190</v>
      </c>
      <c r="G71" s="155"/>
      <c r="H71" s="155"/>
      <c r="I71" s="155"/>
      <c r="J71" s="155"/>
      <c r="K71" s="155"/>
      <c r="L71" s="155"/>
      <c r="M71" s="155"/>
      <c r="N71" s="155"/>
      <c r="O71" s="155"/>
      <c r="P71" s="155"/>
      <c r="Q71" s="155"/>
      <c r="R71" s="155"/>
      <c r="S71" s="155"/>
      <c r="T71" s="155"/>
      <c r="U71" s="155"/>
      <c r="V71" s="155"/>
      <c r="W71" s="155"/>
      <c r="X71" s="155"/>
      <c r="Y71" s="155"/>
      <c r="Z71" s="155"/>
      <c r="AA71" s="155"/>
      <c r="AB71" s="155"/>
      <c r="AC71" s="155"/>
      <c r="AD71" s="155"/>
      <c r="AE71" s="155"/>
      <c r="AF71" s="155"/>
      <c r="AG71" s="155"/>
      <c r="AH71" s="155"/>
      <c r="AI71" s="155"/>
      <c r="AJ71" s="155"/>
      <c r="AK71" s="155"/>
      <c r="AL71" s="155"/>
      <c r="AM71" s="155"/>
      <c r="AN71" s="155"/>
      <c r="AO71" s="155"/>
      <c r="AP71" s="155"/>
      <c r="AQ71" s="155"/>
      <c r="AR71" s="155"/>
      <c r="AS71" s="155"/>
      <c r="AT71" s="155"/>
      <c r="AU71" s="155"/>
      <c r="AV71" s="155"/>
      <c r="AW71" s="155"/>
      <c r="AX71" s="155"/>
      <c r="AY71" s="155"/>
      <c r="AZ71" s="155"/>
      <c r="BA71" s="155"/>
      <c r="BB71" s="155"/>
      <c r="BC71" s="155"/>
      <c r="BD71" s="155"/>
      <c r="BE71" s="155"/>
      <c r="BF71" s="155"/>
      <c r="BG71" s="155"/>
      <c r="BH71" s="155"/>
      <c r="BI71" s="155"/>
      <c r="BJ71" s="155"/>
      <c r="BK71" s="155"/>
      <c r="BL71" s="155"/>
      <c r="BM71" s="155"/>
      <c r="BN71" s="155"/>
      <c r="BO71" s="155"/>
      <c r="BP71" s="155"/>
      <c r="BQ71" s="155"/>
      <c r="BR71" s="155"/>
      <c r="BS71" s="155"/>
      <c r="BT71" s="155"/>
      <c r="BU71" s="155"/>
      <c r="BV71" s="155"/>
      <c r="BW71" s="155"/>
      <c r="BX71" s="155"/>
      <c r="BY71" s="155"/>
      <c r="BZ71" s="155"/>
      <c r="CA71" s="155"/>
      <c r="CB71" s="155"/>
      <c r="CC71" s="155"/>
      <c r="CD71" s="155"/>
      <c r="CE71" s="155"/>
      <c r="CF71" s="155"/>
      <c r="CG71" s="155"/>
      <c r="CH71" s="155"/>
      <c r="CI71" s="155"/>
      <c r="CJ71" s="155"/>
      <c r="CK71" s="155"/>
      <c r="CL71" s="155"/>
      <c r="CM71" s="155"/>
      <c r="CN71" s="155"/>
      <c r="CO71" s="155"/>
      <c r="CP71" s="155"/>
      <c r="CQ71" s="155"/>
      <c r="CR71" s="155"/>
      <c r="CS71" s="155"/>
      <c r="CT71" s="155"/>
      <c r="CU71" s="155"/>
      <c r="CV71" s="155"/>
      <c r="CW71" s="155"/>
      <c r="CX71" s="155"/>
      <c r="CY71" s="155"/>
      <c r="CZ71" s="155"/>
      <c r="DA71" s="155"/>
      <c r="DB71" s="155"/>
      <c r="DC71" s="155"/>
      <c r="DD71" s="155"/>
      <c r="DE71" s="155"/>
      <c r="DF71" s="155"/>
      <c r="DG71" s="155"/>
      <c r="DH71" s="155"/>
      <c r="DI71" s="155"/>
      <c r="DJ71" s="155"/>
      <c r="DK71" s="155"/>
      <c r="DL71" s="155"/>
      <c r="DM71" s="155"/>
      <c r="DN71" s="155"/>
      <c r="DO71" s="155"/>
      <c r="DP71" s="155"/>
      <c r="DQ71" s="155"/>
      <c r="DR71" s="155"/>
      <c r="DS71" s="155"/>
      <c r="DT71" s="155"/>
      <c r="DU71" s="155"/>
      <c r="DV71" s="155"/>
      <c r="DW71" s="155"/>
      <c r="DX71" s="155"/>
      <c r="DY71" s="155"/>
      <c r="DZ71" s="155"/>
      <c r="EA71" s="155"/>
      <c r="EB71" s="155"/>
      <c r="EC71" s="155"/>
      <c r="ED71" s="155"/>
      <c r="EE71" s="155"/>
      <c r="EF71" s="155"/>
      <c r="EG71" s="155"/>
      <c r="EH71" s="155"/>
      <c r="EI71" s="155"/>
      <c r="EJ71" s="155"/>
      <c r="EK71" s="155"/>
      <c r="EL71" s="155"/>
      <c r="EM71" s="155"/>
      <c r="EN71" s="155"/>
      <c r="EO71" s="155"/>
      <c r="EP71" s="155"/>
      <c r="EQ71" s="155"/>
      <c r="ER71" s="155"/>
      <c r="ES71" s="155"/>
      <c r="ET71" s="155"/>
      <c r="EU71" s="155"/>
      <c r="EV71" s="155"/>
      <c r="EW71" s="155"/>
      <c r="EX71" s="155"/>
      <c r="EY71" s="155"/>
      <c r="EZ71" s="155"/>
      <c r="FA71" s="155"/>
      <c r="FB71" s="155"/>
      <c r="FC71" s="155"/>
      <c r="FD71" s="155"/>
      <c r="FE71" s="155"/>
      <c r="FF71" s="155"/>
      <c r="FG71" s="155"/>
      <c r="FH71" s="155"/>
      <c r="FI71" s="155"/>
      <c r="FJ71" s="155"/>
      <c r="FK71" s="155"/>
      <c r="FL71" s="155"/>
      <c r="FM71" s="155"/>
      <c r="FN71" s="155"/>
      <c r="FO71" s="155"/>
      <c r="FP71" s="155"/>
      <c r="FQ71" s="155"/>
      <c r="FR71" s="155"/>
      <c r="FS71" s="155"/>
      <c r="FT71" s="155"/>
      <c r="FU71" s="155"/>
      <c r="FV71" s="155"/>
      <c r="FW71" s="155"/>
      <c r="FX71" s="155"/>
      <c r="FY71" s="155"/>
      <c r="FZ71" s="155"/>
      <c r="GA71" s="155"/>
      <c r="GB71" s="155"/>
      <c r="GC71" s="155"/>
      <c r="GD71" s="155"/>
      <c r="GE71" s="155"/>
      <c r="GF71" s="155"/>
      <c r="GG71" s="155"/>
      <c r="GH71" s="155"/>
      <c r="GI71" s="155"/>
      <c r="GJ71" s="155"/>
      <c r="GK71" s="155"/>
      <c r="GL71" s="155"/>
      <c r="GM71" s="155"/>
      <c r="GN71" s="155"/>
      <c r="GO71" s="155"/>
      <c r="GP71" s="155"/>
      <c r="GQ71" s="155"/>
      <c r="GR71" s="155"/>
      <c r="GS71" s="155"/>
      <c r="GT71" s="155"/>
      <c r="GU71" s="155"/>
      <c r="GV71" s="155"/>
      <c r="GW71" s="155"/>
      <c r="GX71" s="155"/>
      <c r="GY71" s="155"/>
      <c r="GZ71" s="155"/>
      <c r="HA71" s="155"/>
      <c r="HB71" s="155"/>
      <c r="HC71" s="155"/>
      <c r="HD71" s="155"/>
      <c r="HE71" s="155"/>
      <c r="HF71" s="155"/>
      <c r="HG71" s="155"/>
      <c r="HH71" s="155"/>
      <c r="HI71" s="155"/>
      <c r="HJ71" s="155"/>
      <c r="HK71" s="155"/>
      <c r="HL71" s="155"/>
      <c r="HM71" s="155"/>
      <c r="HN71" s="155"/>
      <c r="HO71" s="155"/>
      <c r="HP71" s="155"/>
      <c r="HQ71" s="155"/>
      <c r="HR71" s="155"/>
      <c r="HS71" s="155"/>
      <c r="HT71" s="155"/>
      <c r="HU71" s="155"/>
      <c r="HV71" s="155"/>
      <c r="HW71" s="155"/>
      <c r="HX71" s="155"/>
      <c r="HY71" s="155"/>
      <c r="HZ71" s="155"/>
      <c r="IA71" s="155"/>
      <c r="IB71" s="155"/>
      <c r="IC71" s="155"/>
      <c r="ID71" s="155"/>
      <c r="IE71" s="155"/>
      <c r="IF71" s="155"/>
      <c r="IG71" s="155"/>
      <c r="IH71" s="155"/>
      <c r="II71" s="155"/>
      <c r="IJ71" s="155"/>
      <c r="IK71" s="155"/>
      <c r="IL71" s="155"/>
      <c r="IM71" s="155"/>
      <c r="IN71" s="155"/>
      <c r="IO71" s="155"/>
      <c r="IP71" s="155"/>
      <c r="IQ71" s="155"/>
      <c r="IR71" s="155"/>
      <c r="IS71" s="155"/>
      <c r="IT71" s="155"/>
      <c r="IU71" s="155"/>
      <c r="IV71" s="155"/>
      <c r="IW71" s="155"/>
      <c r="IX71" s="155"/>
      <c r="IY71" s="155"/>
      <c r="IZ71" s="155"/>
      <c r="JA71" s="155"/>
      <c r="JB71" s="155"/>
      <c r="JC71" s="155"/>
      <c r="JD71" s="155"/>
      <c r="JE71" s="155"/>
      <c r="JF71" s="155"/>
      <c r="JG71" s="155"/>
      <c r="JH71" s="155"/>
      <c r="JI71" s="155"/>
      <c r="JJ71" s="155"/>
      <c r="JK71" s="155"/>
      <c r="JL71" s="155"/>
      <c r="JM71" s="155"/>
      <c r="JN71" s="155"/>
      <c r="JO71" s="155"/>
      <c r="JP71" s="155"/>
      <c r="JQ71" s="155"/>
      <c r="JR71" s="155"/>
      <c r="JS71" s="155"/>
      <c r="JT71" s="155"/>
      <c r="JU71" s="155"/>
      <c r="JV71" s="155"/>
      <c r="JW71" s="155"/>
      <c r="JX71" s="155"/>
      <c r="JY71" s="155"/>
      <c r="JZ71" s="155"/>
      <c r="KA71" s="155"/>
      <c r="KB71" s="155"/>
      <c r="KC71" s="155"/>
      <c r="KD71" s="155"/>
      <c r="KE71" s="155"/>
      <c r="KF71" s="155"/>
      <c r="KG71" s="155"/>
      <c r="KH71" s="155"/>
      <c r="KI71" s="155"/>
      <c r="KJ71" s="155"/>
      <c r="KK71" s="155"/>
      <c r="KL71" s="155"/>
      <c r="KM71" s="155"/>
      <c r="KN71" s="155"/>
      <c r="KO71" s="155"/>
      <c r="KP71" s="155"/>
      <c r="KQ71" s="155"/>
      <c r="KR71" s="155"/>
      <c r="KS71" s="155"/>
      <c r="KT71" s="155"/>
      <c r="KU71" s="155"/>
      <c r="KV71" s="155"/>
      <c r="KW71" s="155"/>
      <c r="KX71" s="155"/>
      <c r="KY71" s="155"/>
      <c r="KZ71" s="155"/>
      <c r="LA71" s="155"/>
      <c r="LB71" s="155"/>
      <c r="LC71" s="155"/>
      <c r="LD71" s="155"/>
      <c r="LE71" s="155"/>
      <c r="LF71" s="155"/>
      <c r="LG71" s="155"/>
      <c r="LH71" s="155"/>
      <c r="LI71" s="155"/>
      <c r="LJ71" s="155"/>
      <c r="LK71" s="155"/>
      <c r="LL71" s="155"/>
      <c r="LM71" s="155"/>
      <c r="LN71" s="155"/>
      <c r="LO71" s="155"/>
      <c r="LP71" s="155"/>
      <c r="LQ71" s="155"/>
      <c r="LR71" s="155"/>
      <c r="LS71" s="155"/>
      <c r="LT71" s="155"/>
      <c r="LU71" s="155"/>
      <c r="LV71" s="155"/>
      <c r="LW71" s="155"/>
      <c r="LX71" s="155"/>
      <c r="LY71" s="155"/>
      <c r="LZ71" s="155"/>
      <c r="MA71" s="155"/>
      <c r="MB71" s="155"/>
      <c r="MC71" s="155"/>
      <c r="MD71" s="155"/>
      <c r="ME71" s="155"/>
      <c r="MF71" s="155"/>
      <c r="MG71" s="155"/>
      <c r="MH71" s="155"/>
      <c r="MI71" s="155"/>
      <c r="MJ71" s="155"/>
      <c r="MK71" s="155"/>
      <c r="ML71" s="155"/>
      <c r="MM71" s="155"/>
      <c r="MN71" s="155"/>
      <c r="MO71" s="155"/>
      <c r="MP71" s="155"/>
      <c r="MQ71" s="155"/>
      <c r="MR71" s="155"/>
      <c r="MS71" s="155"/>
      <c r="MT71" s="155"/>
      <c r="MU71" s="155"/>
      <c r="MV71" s="155"/>
      <c r="MW71" s="155"/>
      <c r="MX71" s="155"/>
      <c r="MY71" s="155"/>
      <c r="MZ71" s="155"/>
      <c r="NA71" s="155"/>
      <c r="NB71" s="155"/>
      <c r="NC71" s="155"/>
      <c r="ND71" s="155"/>
      <c r="NE71" s="155"/>
      <c r="NF71" s="155"/>
      <c r="NG71" s="155"/>
      <c r="NH71" s="155"/>
      <c r="NI71" s="155"/>
      <c r="NJ71" s="155"/>
      <c r="NK71" s="155"/>
      <c r="NL71" s="155"/>
      <c r="NM71" s="155"/>
      <c r="NN71" s="155"/>
      <c r="NO71" s="155"/>
      <c r="NP71" s="155"/>
      <c r="NQ71" s="155"/>
      <c r="NR71" s="155"/>
      <c r="NS71" s="155"/>
      <c r="NT71" s="155"/>
      <c r="NU71" s="155"/>
      <c r="NV71" s="155"/>
      <c r="NW71" s="155"/>
      <c r="NX71" s="155"/>
      <c r="NY71" s="155"/>
      <c r="NZ71" s="155"/>
      <c r="OA71" s="155"/>
      <c r="OB71" s="155"/>
      <c r="OC71" s="155"/>
      <c r="OD71" s="155"/>
      <c r="OE71" s="155"/>
      <c r="OF71" s="155"/>
      <c r="OG71" s="155"/>
      <c r="OH71" s="155"/>
      <c r="OI71" s="155"/>
      <c r="OJ71" s="155"/>
      <c r="OK71" s="155"/>
      <c r="OL71" s="155"/>
      <c r="OM71" s="155"/>
      <c r="ON71" s="155"/>
      <c r="OO71" s="155"/>
      <c r="OP71" s="155"/>
      <c r="OQ71" s="155"/>
      <c r="OR71" s="155"/>
      <c r="OS71" s="155"/>
      <c r="OT71" s="155"/>
      <c r="OU71" s="155"/>
      <c r="OV71" s="155"/>
      <c r="OW71" s="155"/>
      <c r="OX71" s="155"/>
      <c r="OY71" s="155"/>
      <c r="OZ71" s="155"/>
      <c r="PA71" s="155"/>
      <c r="PB71" s="155"/>
      <c r="PC71" s="155"/>
      <c r="PD71" s="155"/>
      <c r="PE71" s="155"/>
      <c r="PF71" s="155"/>
      <c r="PG71" s="155"/>
      <c r="PH71" s="155"/>
      <c r="PI71" s="155"/>
      <c r="PJ71" s="155"/>
      <c r="PK71" s="155"/>
      <c r="PL71" s="155"/>
      <c r="PM71" s="155"/>
      <c r="PN71" s="155"/>
      <c r="PO71" s="155"/>
      <c r="PP71" s="155"/>
      <c r="PQ71" s="155"/>
      <c r="PR71" s="155"/>
      <c r="PS71" s="155"/>
      <c r="PT71" s="155"/>
      <c r="PU71" s="155"/>
      <c r="PV71" s="155"/>
      <c r="PW71" s="155"/>
      <c r="PX71" s="155"/>
      <c r="PY71" s="155"/>
      <c r="PZ71" s="155"/>
      <c r="QA71" s="155"/>
      <c r="QB71" s="155"/>
      <c r="QC71" s="155"/>
      <c r="QD71" s="155"/>
      <c r="QE71" s="155"/>
      <c r="QF71" s="155"/>
      <c r="QG71" s="155"/>
      <c r="QH71" s="155"/>
      <c r="QI71" s="155"/>
      <c r="QJ71" s="155"/>
      <c r="QK71" s="155"/>
      <c r="QL71" s="155"/>
      <c r="QM71" s="155"/>
      <c r="QN71" s="155"/>
      <c r="QO71" s="155"/>
      <c r="QP71" s="155"/>
      <c r="QQ71" s="155"/>
      <c r="QR71" s="155"/>
      <c r="QS71" s="155"/>
      <c r="QT71" s="155"/>
      <c r="QU71" s="155"/>
      <c r="QV71" s="155"/>
      <c r="QW71" s="155"/>
      <c r="QX71" s="155"/>
      <c r="QY71" s="155"/>
      <c r="QZ71" s="155"/>
      <c r="RA71" s="155"/>
      <c r="RB71" s="155"/>
      <c r="RC71" s="155"/>
      <c r="RD71" s="155"/>
      <c r="RE71" s="155"/>
      <c r="RF71" s="155"/>
      <c r="RG71" s="155"/>
      <c r="RH71" s="155"/>
      <c r="RI71" s="155"/>
      <c r="RJ71" s="155"/>
      <c r="RK71" s="155"/>
      <c r="RL71" s="155"/>
      <c r="RM71" s="155"/>
      <c r="RN71" s="155"/>
      <c r="RO71" s="155"/>
      <c r="RP71" s="155"/>
      <c r="RQ71" s="155"/>
      <c r="RR71" s="155"/>
      <c r="RS71" s="155"/>
      <c r="RT71" s="155"/>
      <c r="RU71" s="155"/>
      <c r="RV71" s="155"/>
      <c r="RW71" s="155"/>
      <c r="RX71" s="155"/>
      <c r="RY71" s="155"/>
      <c r="RZ71" s="155"/>
      <c r="SA71" s="155"/>
      <c r="SB71" s="155"/>
      <c r="SC71" s="155"/>
      <c r="SD71" s="155"/>
      <c r="SE71" s="155"/>
      <c r="SF71" s="155"/>
      <c r="SG71" s="155"/>
      <c r="SH71" s="155"/>
      <c r="SI71" s="155"/>
      <c r="SJ71" s="155"/>
      <c r="SK71" s="155"/>
      <c r="SL71" s="155"/>
      <c r="SM71" s="155"/>
      <c r="SN71" s="155"/>
      <c r="SO71" s="155"/>
      <c r="SP71" s="155"/>
      <c r="SQ71" s="155"/>
      <c r="SR71" s="155"/>
      <c r="SS71" s="155"/>
      <c r="ST71" s="155"/>
      <c r="SU71" s="155"/>
      <c r="SV71" s="155"/>
      <c r="SW71" s="155"/>
      <c r="SX71" s="155"/>
      <c r="SY71" s="155"/>
      <c r="SZ71" s="155"/>
      <c r="TA71" s="155"/>
      <c r="TB71" s="155"/>
      <c r="TC71" s="155"/>
      <c r="TD71" s="155"/>
      <c r="TE71" s="155"/>
      <c r="TF71" s="155"/>
      <c r="TG71" s="155"/>
      <c r="TH71" s="155"/>
      <c r="TI71" s="155"/>
      <c r="TJ71" s="155"/>
      <c r="TK71" s="155"/>
      <c r="TL71" s="155"/>
      <c r="TM71" s="155"/>
      <c r="TN71" s="155"/>
      <c r="TO71" s="155"/>
      <c r="TP71" s="155"/>
      <c r="TQ71" s="155"/>
      <c r="TR71" s="155"/>
      <c r="TS71" s="155"/>
      <c r="TT71" s="155"/>
      <c r="TU71" s="155"/>
      <c r="TV71" s="155"/>
      <c r="TW71" s="155"/>
      <c r="TX71" s="155"/>
      <c r="TY71" s="155"/>
      <c r="TZ71" s="155"/>
      <c r="UA71" s="155"/>
      <c r="UB71" s="155"/>
      <c r="UC71" s="155"/>
      <c r="UD71" s="155"/>
      <c r="UE71" s="155"/>
      <c r="UF71" s="155"/>
      <c r="UG71" s="155"/>
      <c r="UH71" s="155"/>
      <c r="UI71" s="155"/>
      <c r="UJ71" s="155"/>
      <c r="UK71" s="155"/>
      <c r="UL71" s="155"/>
      <c r="UM71" s="155"/>
      <c r="UN71" s="155"/>
      <c r="UO71" s="155"/>
      <c r="UP71" s="155"/>
      <c r="UQ71" s="155"/>
      <c r="UR71" s="155"/>
      <c r="US71" s="155"/>
      <c r="UT71" s="155"/>
      <c r="UU71" s="155"/>
      <c r="UV71" s="155"/>
      <c r="UW71" s="155"/>
      <c r="UX71" s="155"/>
      <c r="UY71" s="155"/>
      <c r="UZ71" s="155"/>
      <c r="VA71" s="155"/>
      <c r="VB71" s="155"/>
      <c r="VC71" s="155"/>
      <c r="VD71" s="155"/>
      <c r="VE71" s="155"/>
      <c r="VF71" s="155"/>
      <c r="VG71" s="155"/>
      <c r="VH71" s="155"/>
      <c r="VI71" s="155"/>
      <c r="VJ71" s="155"/>
      <c r="VK71" s="155"/>
      <c r="VL71" s="155"/>
      <c r="VM71" s="155"/>
      <c r="VN71" s="155"/>
      <c r="VO71" s="155"/>
      <c r="VP71" s="155"/>
      <c r="VQ71" s="155"/>
      <c r="VR71" s="155"/>
      <c r="VS71" s="155"/>
      <c r="VT71" s="155"/>
      <c r="VU71" s="155"/>
      <c r="VV71" s="155"/>
      <c r="VW71" s="155"/>
      <c r="VX71" s="155"/>
      <c r="VY71" s="155"/>
      <c r="VZ71" s="155"/>
      <c r="WA71" s="155"/>
      <c r="WB71" s="155"/>
      <c r="WC71" s="155"/>
      <c r="WD71" s="155"/>
      <c r="WE71" s="155"/>
      <c r="WF71" s="155"/>
      <c r="WG71" s="155"/>
      <c r="WH71" s="155"/>
      <c r="WI71" s="155"/>
      <c r="WJ71" s="155"/>
      <c r="WK71" s="155"/>
      <c r="WL71" s="155"/>
      <c r="WM71" s="155"/>
      <c r="WN71" s="155"/>
      <c r="WO71" s="155"/>
      <c r="WP71" s="155"/>
      <c r="WQ71" s="155"/>
      <c r="WR71" s="155"/>
      <c r="WS71" s="155"/>
      <c r="WT71" s="155"/>
      <c r="WU71" s="155"/>
      <c r="WV71" s="155"/>
      <c r="WW71" s="155"/>
      <c r="WX71" s="155"/>
      <c r="WY71" s="155"/>
      <c r="WZ71" s="155"/>
      <c r="XA71" s="155"/>
      <c r="XB71" s="155"/>
      <c r="XC71" s="155"/>
      <c r="XD71" s="155"/>
      <c r="XE71" s="155"/>
      <c r="XF71" s="155"/>
      <c r="XG71" s="155"/>
      <c r="XH71" s="155"/>
      <c r="XI71" s="155"/>
      <c r="XJ71" s="155"/>
      <c r="XK71" s="155"/>
      <c r="XL71" s="155"/>
      <c r="XM71" s="155"/>
      <c r="XN71" s="155"/>
      <c r="XO71" s="155"/>
      <c r="XP71" s="155"/>
      <c r="XQ71" s="155"/>
      <c r="XR71" s="155"/>
      <c r="XS71" s="155"/>
      <c r="XT71" s="155"/>
      <c r="XU71" s="155"/>
      <c r="XV71" s="155"/>
      <c r="XW71" s="155"/>
      <c r="XX71" s="155"/>
      <c r="XY71" s="155"/>
      <c r="XZ71" s="155"/>
      <c r="YA71" s="155"/>
      <c r="YB71" s="155"/>
      <c r="YC71" s="155"/>
      <c r="YD71" s="155"/>
      <c r="YE71" s="155"/>
      <c r="YF71" s="155"/>
      <c r="YG71" s="155"/>
      <c r="YH71" s="155"/>
      <c r="YI71" s="155"/>
      <c r="YJ71" s="155"/>
      <c r="YK71" s="155"/>
      <c r="YL71" s="155"/>
      <c r="YM71" s="155"/>
      <c r="YN71" s="155"/>
      <c r="YO71" s="155"/>
      <c r="YP71" s="155"/>
      <c r="YQ71" s="155"/>
      <c r="YR71" s="155"/>
      <c r="YS71" s="155"/>
      <c r="YT71" s="155"/>
      <c r="YU71" s="155"/>
      <c r="YV71" s="155"/>
      <c r="YW71" s="155"/>
      <c r="YX71" s="155"/>
      <c r="YY71" s="155"/>
      <c r="YZ71" s="155"/>
      <c r="ZA71" s="155"/>
      <c r="ZB71" s="155"/>
      <c r="ZC71" s="155"/>
      <c r="ZD71" s="155"/>
      <c r="ZE71" s="155"/>
      <c r="ZF71" s="155"/>
      <c r="ZG71" s="155"/>
      <c r="ZH71" s="155"/>
      <c r="ZI71" s="155"/>
      <c r="ZJ71" s="155"/>
      <c r="ZK71" s="155"/>
      <c r="ZL71" s="155"/>
      <c r="ZM71" s="155"/>
      <c r="ZN71" s="155"/>
      <c r="ZO71" s="155"/>
      <c r="ZP71" s="155"/>
      <c r="ZQ71" s="155"/>
      <c r="ZR71" s="155"/>
      <c r="ZS71" s="155"/>
      <c r="ZT71" s="155"/>
      <c r="ZU71" s="155"/>
      <c r="ZV71" s="155"/>
      <c r="ZW71" s="155"/>
      <c r="ZX71" s="155"/>
      <c r="ZY71" s="155"/>
      <c r="ZZ71" s="155"/>
      <c r="AAA71" s="155"/>
      <c r="AAB71" s="155"/>
      <c r="AAC71" s="155"/>
      <c r="AAD71" s="155"/>
      <c r="AAE71" s="155"/>
      <c r="AAF71" s="155"/>
      <c r="AAG71" s="155"/>
      <c r="AAH71" s="155"/>
      <c r="AAI71" s="155"/>
      <c r="AAJ71" s="155"/>
      <c r="AAK71" s="155"/>
      <c r="AAL71" s="155"/>
      <c r="AAM71" s="155"/>
      <c r="AAN71" s="155"/>
      <c r="AAO71" s="155"/>
      <c r="AAP71" s="155"/>
      <c r="AAQ71" s="155"/>
      <c r="AAR71" s="155"/>
      <c r="AAS71" s="155"/>
      <c r="AAT71" s="155"/>
      <c r="AAU71" s="155"/>
      <c r="AAV71" s="155"/>
      <c r="AAW71" s="155"/>
      <c r="AAX71" s="155"/>
      <c r="AAY71" s="155"/>
      <c r="AAZ71" s="155"/>
      <c r="ABA71" s="155"/>
      <c r="ABB71" s="155"/>
      <c r="ABC71" s="155"/>
      <c r="ABD71" s="155"/>
      <c r="ABE71" s="155"/>
      <c r="ABF71" s="155"/>
      <c r="ABG71" s="155"/>
      <c r="ABH71" s="155"/>
      <c r="ABI71" s="155"/>
      <c r="ABJ71" s="155"/>
      <c r="ABK71" s="155"/>
      <c r="ABL71" s="155"/>
      <c r="ABM71" s="155"/>
      <c r="ABN71" s="155"/>
      <c r="ABO71" s="155"/>
      <c r="ABP71" s="155"/>
      <c r="ABQ71" s="155"/>
      <c r="ABR71" s="155"/>
      <c r="ABS71" s="155"/>
      <c r="ABT71" s="155"/>
      <c r="ABU71" s="155"/>
      <c r="ABV71" s="155"/>
      <c r="ABW71" s="155"/>
      <c r="ABX71" s="155"/>
      <c r="ABY71" s="155"/>
      <c r="ABZ71" s="155"/>
      <c r="ACA71" s="155"/>
      <c r="ACB71" s="155"/>
      <c r="ACC71" s="155"/>
      <c r="ACD71" s="155"/>
      <c r="ACE71" s="155"/>
      <c r="ACF71" s="155"/>
      <c r="ACG71" s="155"/>
      <c r="ACH71" s="155"/>
      <c r="ACI71" s="155"/>
      <c r="ACJ71" s="155"/>
      <c r="ACK71" s="155"/>
      <c r="ACL71" s="155"/>
      <c r="ACM71" s="155"/>
      <c r="ACN71" s="155"/>
      <c r="ACO71" s="155"/>
      <c r="ACP71" s="155"/>
      <c r="ACQ71" s="155"/>
      <c r="ACR71" s="155"/>
      <c r="ACS71" s="155"/>
      <c r="ACT71" s="155"/>
      <c r="ACU71" s="155"/>
      <c r="ACV71" s="155"/>
      <c r="ACW71" s="155"/>
      <c r="ACX71" s="155"/>
      <c r="ACY71" s="155"/>
      <c r="ACZ71" s="155"/>
      <c r="ADA71" s="155"/>
      <c r="ADB71" s="155"/>
      <c r="ADC71" s="155"/>
      <c r="ADD71" s="155"/>
      <c r="ADE71" s="155"/>
      <c r="ADF71" s="155"/>
      <c r="ADG71" s="155"/>
      <c r="ADH71" s="155"/>
      <c r="ADI71" s="155"/>
      <c r="ADJ71" s="155"/>
      <c r="ADK71" s="155"/>
      <c r="ADL71" s="155"/>
      <c r="ADM71" s="155"/>
      <c r="ADN71" s="155"/>
      <c r="ADO71" s="155"/>
      <c r="ADP71" s="155"/>
      <c r="ADQ71" s="155"/>
      <c r="ADR71" s="155"/>
      <c r="ADS71" s="155"/>
      <c r="ADT71" s="155"/>
      <c r="ADU71" s="155"/>
      <c r="ADV71" s="155"/>
      <c r="ADW71" s="155"/>
      <c r="ADX71" s="155"/>
      <c r="ADY71" s="155"/>
      <c r="ADZ71" s="155"/>
      <c r="AEA71" s="155"/>
      <c r="AEB71" s="155"/>
      <c r="AEC71" s="155"/>
      <c r="AED71" s="155"/>
      <c r="AEE71" s="155"/>
      <c r="AEF71" s="155"/>
      <c r="AEG71" s="155"/>
      <c r="AEH71" s="155"/>
      <c r="AEI71" s="155"/>
      <c r="AEJ71" s="155"/>
      <c r="AEK71" s="155"/>
      <c r="AEL71" s="155"/>
      <c r="AEM71" s="155"/>
      <c r="AEN71" s="155"/>
      <c r="AEO71" s="155"/>
      <c r="AEP71" s="155"/>
      <c r="AEQ71" s="155"/>
      <c r="AER71" s="155"/>
      <c r="AES71" s="155"/>
      <c r="AET71" s="155"/>
      <c r="AEU71" s="155"/>
      <c r="AEV71" s="155"/>
      <c r="AEW71" s="155"/>
      <c r="AEX71" s="155"/>
      <c r="AEY71" s="155"/>
      <c r="AEZ71" s="155"/>
      <c r="AFA71" s="155"/>
      <c r="AFB71" s="155"/>
      <c r="AFC71" s="155"/>
      <c r="AFD71" s="155"/>
      <c r="AFE71" s="155"/>
      <c r="AFF71" s="155"/>
      <c r="AFG71" s="155"/>
      <c r="AFH71" s="155"/>
      <c r="AFI71" s="155"/>
      <c r="AFJ71" s="155"/>
      <c r="AFK71" s="155"/>
      <c r="AFL71" s="155"/>
      <c r="AFM71" s="155"/>
      <c r="AFN71" s="155"/>
      <c r="AFO71" s="155"/>
      <c r="AFP71" s="155"/>
      <c r="AFQ71" s="155"/>
      <c r="AFR71" s="155"/>
      <c r="AFS71" s="155"/>
      <c r="AFT71" s="155"/>
      <c r="AFU71" s="155"/>
      <c r="AFV71" s="155"/>
      <c r="AFW71" s="155"/>
      <c r="AFX71" s="155"/>
      <c r="AFY71" s="155"/>
      <c r="AFZ71" s="155"/>
      <c r="AGA71" s="155"/>
      <c r="AGB71" s="155"/>
      <c r="AGC71" s="155"/>
      <c r="AGD71" s="155"/>
      <c r="AGE71" s="155"/>
      <c r="AGF71" s="155"/>
      <c r="AGG71" s="155"/>
      <c r="AGH71" s="155"/>
      <c r="AGI71" s="155"/>
      <c r="AGJ71" s="155"/>
      <c r="AGK71" s="155"/>
      <c r="AGL71" s="155"/>
      <c r="AGM71" s="155"/>
      <c r="AGN71" s="155"/>
      <c r="AGO71" s="155"/>
      <c r="AGP71" s="155"/>
      <c r="AGQ71" s="155"/>
      <c r="AGR71" s="155"/>
      <c r="AGS71" s="155"/>
      <c r="AGT71" s="155"/>
      <c r="AGU71" s="155"/>
      <c r="AGV71" s="155"/>
      <c r="AGW71" s="155"/>
      <c r="AGX71" s="155"/>
      <c r="AGY71" s="155"/>
      <c r="AGZ71" s="155"/>
      <c r="AHA71" s="155"/>
      <c r="AHB71" s="155"/>
      <c r="AHC71" s="155"/>
      <c r="AHD71" s="155"/>
      <c r="AHE71" s="155"/>
      <c r="AHF71" s="155"/>
      <c r="AHG71" s="155"/>
      <c r="AHH71" s="155"/>
      <c r="AHI71" s="155"/>
      <c r="AHJ71" s="155"/>
      <c r="AHK71" s="155"/>
      <c r="AHL71" s="155"/>
      <c r="AHM71" s="155"/>
      <c r="AHN71" s="155"/>
      <c r="AHO71" s="155"/>
      <c r="AHP71" s="155"/>
      <c r="AHQ71" s="155"/>
      <c r="AHR71" s="155"/>
      <c r="AHS71" s="155"/>
      <c r="AHT71" s="155"/>
      <c r="AHU71" s="155"/>
      <c r="AHV71" s="155"/>
      <c r="AHW71" s="155"/>
      <c r="AHX71" s="155"/>
      <c r="AHY71" s="155"/>
      <c r="AHZ71" s="155"/>
      <c r="AIA71" s="155"/>
      <c r="AIB71" s="155"/>
      <c r="AIC71" s="155"/>
      <c r="AID71" s="155"/>
      <c r="AIE71" s="155"/>
      <c r="AIF71" s="155"/>
      <c r="AIG71" s="155"/>
      <c r="AIH71" s="155"/>
      <c r="AII71" s="155"/>
      <c r="AIJ71" s="155"/>
      <c r="AIK71" s="155"/>
      <c r="AIL71" s="155"/>
      <c r="AIM71" s="155"/>
      <c r="AIN71" s="155"/>
      <c r="AIO71" s="155"/>
      <c r="AIP71" s="155"/>
      <c r="AIQ71" s="155"/>
      <c r="AIR71" s="155"/>
      <c r="AIS71" s="155"/>
      <c r="AIT71" s="155"/>
      <c r="AIU71" s="155"/>
      <c r="AIV71" s="155"/>
      <c r="AIW71" s="155"/>
      <c r="AIX71" s="155"/>
      <c r="AIY71" s="155"/>
      <c r="AIZ71" s="155"/>
      <c r="AJA71" s="155"/>
      <c r="AJB71" s="155"/>
      <c r="AJC71" s="155"/>
      <c r="AJD71" s="155"/>
      <c r="AJE71" s="155"/>
      <c r="AJF71" s="155"/>
      <c r="AJG71" s="155"/>
      <c r="AJH71" s="155"/>
      <c r="AJI71" s="155"/>
      <c r="AJJ71" s="155"/>
      <c r="AJK71" s="155"/>
      <c r="AJL71" s="155"/>
      <c r="AJM71" s="155"/>
      <c r="AJN71" s="155"/>
      <c r="AJO71" s="155"/>
      <c r="AJP71" s="155"/>
      <c r="AJQ71" s="155"/>
      <c r="AJR71" s="155"/>
      <c r="AJS71" s="155"/>
      <c r="AJT71" s="155"/>
      <c r="AJU71" s="155"/>
      <c r="AJV71" s="155"/>
      <c r="AJW71" s="155"/>
      <c r="AJX71" s="155"/>
      <c r="AJY71" s="155"/>
      <c r="AJZ71" s="155"/>
      <c r="AKA71" s="155"/>
      <c r="AKB71" s="155"/>
      <c r="AKC71" s="155"/>
      <c r="AKD71" s="155"/>
      <c r="AKE71" s="155"/>
      <c r="AKF71" s="155"/>
      <c r="AKG71" s="155"/>
      <c r="AKH71" s="155"/>
      <c r="AKI71" s="155"/>
      <c r="AKJ71" s="155"/>
      <c r="AKK71" s="155"/>
      <c r="AKL71" s="155"/>
      <c r="AKM71" s="155"/>
      <c r="AKN71" s="155"/>
      <c r="AKO71" s="155"/>
      <c r="AKP71" s="155"/>
      <c r="AKQ71" s="155"/>
      <c r="AKR71" s="155"/>
      <c r="AKS71" s="155"/>
      <c r="AKT71" s="155"/>
      <c r="AKU71" s="155"/>
      <c r="AKV71" s="155"/>
      <c r="AKW71" s="155"/>
      <c r="AKX71" s="155"/>
      <c r="AKY71" s="155"/>
      <c r="AKZ71" s="155"/>
      <c r="ALA71" s="155"/>
      <c r="ALB71" s="155"/>
      <c r="ALC71" s="155"/>
      <c r="ALD71" s="155"/>
      <c r="ALE71" s="155"/>
      <c r="ALF71" s="155"/>
      <c r="ALG71" s="155"/>
      <c r="ALH71" s="155"/>
      <c r="ALI71" s="155"/>
      <c r="ALJ71" s="155"/>
      <c r="ALK71" s="155"/>
      <c r="ALL71" s="155"/>
      <c r="ALM71" s="155"/>
      <c r="ALN71" s="155"/>
      <c r="ALO71" s="155"/>
      <c r="ALP71" s="155"/>
      <c r="ALQ71" s="155"/>
      <c r="ALR71" s="155"/>
      <c r="ALS71" s="155"/>
      <c r="ALT71" s="155"/>
    </row>
    <row r="72" spans="1:1013" x14ac:dyDescent="0.25">
      <c r="C72" s="151"/>
      <c r="D72" s="157">
        <v>7</v>
      </c>
      <c r="E72" s="158" t="s">
        <v>269</v>
      </c>
      <c r="F72" s="157">
        <f>SUM(H54)</f>
        <v>100</v>
      </c>
      <c r="H72" s="6"/>
      <c r="ALU72" s="7"/>
      <c r="ALV72" s="7"/>
      <c r="ALW72" s="7"/>
      <c r="ALX72" s="7"/>
      <c r="ALY72" s="7"/>
    </row>
  </sheetData>
  <sortState ref="D36:F42">
    <sortCondition descending="1" ref="F36:F42"/>
  </sortState>
  <mergeCells count="1">
    <mergeCell ref="D63:F63"/>
  </mergeCells>
  <pageMargins left="0.7" right="0.7" top="0.75" bottom="0.75" header="0.3" footer="0.3"/>
  <pageSetup paperSize="9" scale="68" orientation="landscape" horizontalDpi="4294967293" verticalDpi="4294967293" r:id="rId1"/>
  <rowBreaks count="2" manualBreakCount="2">
    <brk id="22" max="16383" man="1"/>
    <brk id="39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olha4"/>
  <dimension ref="A1:AMI52"/>
  <sheetViews>
    <sheetView view="pageBreakPreview" topLeftCell="A7" zoomScaleNormal="100" workbookViewId="0">
      <selection activeCell="D22" sqref="D22"/>
    </sheetView>
  </sheetViews>
  <sheetFormatPr defaultColWidth="8.85546875" defaultRowHeight="15" x14ac:dyDescent="0.25"/>
  <cols>
    <col min="1" max="1" width="9" style="22"/>
    <col min="2" max="2" width="18.42578125" style="1" bestFit="1" customWidth="1"/>
    <col min="3" max="1023" width="9" style="1"/>
  </cols>
  <sheetData>
    <row r="1" spans="1:2" x14ac:dyDescent="0.25">
      <c r="B1" s="1" t="s">
        <v>9</v>
      </c>
    </row>
    <row r="2" spans="1:2" x14ac:dyDescent="0.25">
      <c r="A2" s="21" t="s">
        <v>10</v>
      </c>
      <c r="B2" s="20">
        <v>210</v>
      </c>
    </row>
    <row r="3" spans="1:2" x14ac:dyDescent="0.25">
      <c r="A3" s="21" t="s">
        <v>11</v>
      </c>
      <c r="B3" s="20">
        <v>190</v>
      </c>
    </row>
    <row r="4" spans="1:2" x14ac:dyDescent="0.25">
      <c r="A4" s="21" t="s">
        <v>12</v>
      </c>
      <c r="B4" s="20">
        <v>180</v>
      </c>
    </row>
    <row r="5" spans="1:2" x14ac:dyDescent="0.25">
      <c r="A5" s="21" t="s">
        <v>13</v>
      </c>
      <c r="B5" s="20">
        <v>170</v>
      </c>
    </row>
    <row r="6" spans="1:2" x14ac:dyDescent="0.25">
      <c r="A6" s="21" t="s">
        <v>14</v>
      </c>
      <c r="B6" s="20">
        <v>160</v>
      </c>
    </row>
    <row r="7" spans="1:2" x14ac:dyDescent="0.25">
      <c r="A7" s="21" t="s">
        <v>15</v>
      </c>
      <c r="B7" s="20">
        <v>150</v>
      </c>
    </row>
    <row r="8" spans="1:2" x14ac:dyDescent="0.25">
      <c r="A8" s="21" t="s">
        <v>16</v>
      </c>
      <c r="B8" s="20">
        <v>140</v>
      </c>
    </row>
    <row r="9" spans="1:2" x14ac:dyDescent="0.25">
      <c r="A9" s="21" t="s">
        <v>17</v>
      </c>
      <c r="B9" s="20">
        <v>130</v>
      </c>
    </row>
    <row r="10" spans="1:2" x14ac:dyDescent="0.25">
      <c r="A10" s="21" t="s">
        <v>18</v>
      </c>
      <c r="B10" s="20">
        <v>120</v>
      </c>
    </row>
    <row r="11" spans="1:2" x14ac:dyDescent="0.25">
      <c r="A11" s="21" t="s">
        <v>19</v>
      </c>
      <c r="B11" s="20">
        <v>110</v>
      </c>
    </row>
    <row r="12" spans="1:2" x14ac:dyDescent="0.25">
      <c r="A12" s="21" t="s">
        <v>20</v>
      </c>
      <c r="B12" s="20">
        <v>100</v>
      </c>
    </row>
    <row r="13" spans="1:2" x14ac:dyDescent="0.25">
      <c r="A13" s="21" t="s">
        <v>21</v>
      </c>
      <c r="B13" s="20">
        <v>90</v>
      </c>
    </row>
    <row r="14" spans="1:2" x14ac:dyDescent="0.25">
      <c r="A14" s="21" t="s">
        <v>22</v>
      </c>
      <c r="B14" s="20">
        <v>80</v>
      </c>
    </row>
    <row r="15" spans="1:2" x14ac:dyDescent="0.25">
      <c r="A15" s="21" t="s">
        <v>23</v>
      </c>
      <c r="B15" s="20">
        <v>70</v>
      </c>
    </row>
    <row r="16" spans="1:2" x14ac:dyDescent="0.25">
      <c r="A16" s="21" t="s">
        <v>24</v>
      </c>
      <c r="B16" s="20">
        <v>60</v>
      </c>
    </row>
    <row r="17" spans="1:2" x14ac:dyDescent="0.25">
      <c r="A17" s="21" t="s">
        <v>25</v>
      </c>
      <c r="B17" s="20">
        <v>50</v>
      </c>
    </row>
    <row r="18" spans="1:2" x14ac:dyDescent="0.25">
      <c r="A18" s="21" t="s">
        <v>26</v>
      </c>
      <c r="B18" s="20">
        <v>40</v>
      </c>
    </row>
    <row r="19" spans="1:2" x14ac:dyDescent="0.25">
      <c r="A19" s="21" t="s">
        <v>27</v>
      </c>
      <c r="B19" s="20">
        <v>30</v>
      </c>
    </row>
    <row r="20" spans="1:2" x14ac:dyDescent="0.25">
      <c r="A20" s="21" t="s">
        <v>28</v>
      </c>
      <c r="B20" s="20">
        <v>20</v>
      </c>
    </row>
    <row r="21" spans="1:2" x14ac:dyDescent="0.25">
      <c r="A21" s="21" t="s">
        <v>29</v>
      </c>
      <c r="B21" s="20">
        <v>10</v>
      </c>
    </row>
    <row r="22" spans="1:2" x14ac:dyDescent="0.25">
      <c r="A22" s="21" t="s">
        <v>30</v>
      </c>
      <c r="B22" s="20">
        <v>10</v>
      </c>
    </row>
    <row r="23" spans="1:2" x14ac:dyDescent="0.25">
      <c r="A23" s="21" t="s">
        <v>31</v>
      </c>
      <c r="B23" s="20">
        <v>10</v>
      </c>
    </row>
    <row r="24" spans="1:2" x14ac:dyDescent="0.25">
      <c r="A24" s="21" t="s">
        <v>32</v>
      </c>
      <c r="B24" s="20">
        <v>10</v>
      </c>
    </row>
    <row r="25" spans="1:2" x14ac:dyDescent="0.25">
      <c r="A25" s="21" t="s">
        <v>33</v>
      </c>
      <c r="B25" s="20">
        <v>10</v>
      </c>
    </row>
    <row r="26" spans="1:2" x14ac:dyDescent="0.25">
      <c r="A26" s="21" t="s">
        <v>34</v>
      </c>
      <c r="B26" s="20">
        <v>10</v>
      </c>
    </row>
    <row r="27" spans="1:2" x14ac:dyDescent="0.25">
      <c r="A27" s="21" t="s">
        <v>35</v>
      </c>
      <c r="B27" s="20">
        <v>10</v>
      </c>
    </row>
    <row r="28" spans="1:2" x14ac:dyDescent="0.25">
      <c r="A28" s="21" t="s">
        <v>36</v>
      </c>
      <c r="B28" s="20">
        <v>10</v>
      </c>
    </row>
    <row r="29" spans="1:2" x14ac:dyDescent="0.25">
      <c r="A29" s="21" t="s">
        <v>37</v>
      </c>
      <c r="B29" s="20">
        <v>10</v>
      </c>
    </row>
    <row r="30" spans="1:2" ht="15" customHeight="1" x14ac:dyDescent="0.25">
      <c r="A30" s="21" t="s">
        <v>38</v>
      </c>
      <c r="B30" s="20">
        <v>10</v>
      </c>
    </row>
    <row r="31" spans="1:2" ht="15" customHeight="1" x14ac:dyDescent="0.25">
      <c r="A31" s="21" t="s">
        <v>39</v>
      </c>
      <c r="B31" s="20">
        <v>10</v>
      </c>
    </row>
    <row r="32" spans="1:2" x14ac:dyDescent="0.25">
      <c r="A32" s="21" t="s">
        <v>40</v>
      </c>
      <c r="B32" s="20">
        <v>10</v>
      </c>
    </row>
    <row r="33" spans="1:2" x14ac:dyDescent="0.25">
      <c r="A33" s="21" t="s">
        <v>41</v>
      </c>
      <c r="B33" s="20">
        <v>10</v>
      </c>
    </row>
    <row r="34" spans="1:2" x14ac:dyDescent="0.25">
      <c r="A34" s="21" t="s">
        <v>42</v>
      </c>
      <c r="B34" s="20">
        <v>10</v>
      </c>
    </row>
    <row r="35" spans="1:2" x14ac:dyDescent="0.25">
      <c r="A35" s="21" t="s">
        <v>43</v>
      </c>
      <c r="B35" s="20">
        <v>10</v>
      </c>
    </row>
    <row r="36" spans="1:2" x14ac:dyDescent="0.25">
      <c r="A36" s="21" t="s">
        <v>44</v>
      </c>
      <c r="B36" s="20">
        <v>10</v>
      </c>
    </row>
    <row r="37" spans="1:2" x14ac:dyDescent="0.25">
      <c r="A37" s="21" t="s">
        <v>45</v>
      </c>
      <c r="B37" s="20">
        <v>10</v>
      </c>
    </row>
    <row r="38" spans="1:2" x14ac:dyDescent="0.25">
      <c r="A38" s="21" t="s">
        <v>46</v>
      </c>
      <c r="B38" s="20">
        <v>10</v>
      </c>
    </row>
    <row r="39" spans="1:2" x14ac:dyDescent="0.25">
      <c r="A39" s="21" t="s">
        <v>47</v>
      </c>
      <c r="B39" s="20">
        <v>10</v>
      </c>
    </row>
    <row r="40" spans="1:2" x14ac:dyDescent="0.25">
      <c r="A40" s="21" t="s">
        <v>48</v>
      </c>
      <c r="B40" s="20">
        <v>10</v>
      </c>
    </row>
    <row r="41" spans="1:2" x14ac:dyDescent="0.25">
      <c r="A41" s="21" t="s">
        <v>49</v>
      </c>
      <c r="B41" s="20">
        <v>10</v>
      </c>
    </row>
    <row r="42" spans="1:2" x14ac:dyDescent="0.25">
      <c r="A42" s="21" t="s">
        <v>50</v>
      </c>
      <c r="B42" s="20">
        <v>10</v>
      </c>
    </row>
    <row r="43" spans="1:2" x14ac:dyDescent="0.25">
      <c r="A43" s="21" t="s">
        <v>51</v>
      </c>
      <c r="B43" s="20">
        <v>10</v>
      </c>
    </row>
    <row r="44" spans="1:2" x14ac:dyDescent="0.25">
      <c r="A44" s="21" t="s">
        <v>52</v>
      </c>
      <c r="B44" s="20">
        <v>10</v>
      </c>
    </row>
    <row r="45" spans="1:2" x14ac:dyDescent="0.25">
      <c r="A45" s="21" t="s">
        <v>53</v>
      </c>
      <c r="B45" s="20">
        <v>10</v>
      </c>
    </row>
    <row r="46" spans="1:2" x14ac:dyDescent="0.25">
      <c r="A46" s="21" t="s">
        <v>54</v>
      </c>
      <c r="B46" s="20">
        <v>10</v>
      </c>
    </row>
    <row r="47" spans="1:2" x14ac:dyDescent="0.25">
      <c r="A47" s="21" t="s">
        <v>55</v>
      </c>
      <c r="B47" s="20">
        <v>10</v>
      </c>
    </row>
    <row r="48" spans="1:2" x14ac:dyDescent="0.25">
      <c r="A48" s="21" t="s">
        <v>56</v>
      </c>
      <c r="B48" s="20">
        <v>10</v>
      </c>
    </row>
    <row r="49" spans="1:2" x14ac:dyDescent="0.25">
      <c r="A49" s="21" t="s">
        <v>57</v>
      </c>
      <c r="B49" s="20">
        <v>10</v>
      </c>
    </row>
    <row r="50" spans="1:2" x14ac:dyDescent="0.25">
      <c r="A50" s="21" t="s">
        <v>58</v>
      </c>
      <c r="B50" s="20">
        <v>10</v>
      </c>
    </row>
    <row r="51" spans="1:2" x14ac:dyDescent="0.25">
      <c r="A51" s="21" t="s">
        <v>59</v>
      </c>
      <c r="B51" s="20">
        <v>10</v>
      </c>
    </row>
    <row r="52" spans="1:2" x14ac:dyDescent="0.25">
      <c r="A52" s="21"/>
      <c r="B52" s="20"/>
    </row>
  </sheetData>
  <pageMargins left="0.7" right="0.7" top="0.75" bottom="0.75" header="0.51180555555555496" footer="0.51180555555555496"/>
  <pageSetup paperSize="9" firstPageNumber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5150</TotalTime>
  <Application>Microsoft Excel</Application>
  <DocSecurity>0</DocSecurity>
  <ScaleCrop>false</ScaleCrop>
  <HeadingPairs>
    <vt:vector size="4" baseType="variant">
      <vt:variant>
        <vt:lpstr>Folhas de cálculo</vt:lpstr>
      </vt:variant>
      <vt:variant>
        <vt:i4>4</vt:i4>
      </vt:variant>
      <vt:variant>
        <vt:lpstr>Intervalos com nome</vt:lpstr>
      </vt:variant>
      <vt:variant>
        <vt:i4>1</vt:i4>
      </vt:variant>
    </vt:vector>
  </HeadingPairs>
  <TitlesOfParts>
    <vt:vector size="5" baseType="lpstr">
      <vt:lpstr>INSCRITOS</vt:lpstr>
      <vt:lpstr>Ordem de Vagas</vt:lpstr>
      <vt:lpstr>Resultados</vt:lpstr>
      <vt:lpstr>Pontos</vt:lpstr>
      <vt:lpstr>INSCRITOS!Área_de_Impressão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Artur Parreira</cp:lastModifiedBy>
  <cp:revision>12</cp:revision>
  <cp:lastPrinted>2020-10-10T12:17:57Z</cp:lastPrinted>
  <dcterms:created xsi:type="dcterms:W3CDTF">2016-04-26T14:30:14Z</dcterms:created>
  <dcterms:modified xsi:type="dcterms:W3CDTF">2020-10-12T13:57:35Z</dcterms:modified>
  <dc:language>pt-PT</dc:language>
</cp:coreProperties>
</file>