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10_26 I Duatlo Cross da Alta de Lisboa\INSCRIÇÕES E RESULTADOS\"/>
    </mc:Choice>
  </mc:AlternateContent>
  <bookViews>
    <workbookView xWindow="-120" yWindow="-120" windowWidth="20730" windowHeight="11160" tabRatio="801" firstSheet="2" activeTab="2"/>
  </bookViews>
  <sheets>
    <sheet name="INSCRITOS" sheetId="1" state="hidden" r:id="rId1"/>
    <sheet name="Folha1" sheetId="6" state="hidden" r:id="rId2"/>
    <sheet name="Escalões e equipas" sheetId="2" r:id="rId3"/>
    <sheet name="18+" sheetId="5" r:id="rId4"/>
  </sheets>
  <definedNames>
    <definedName name="_xlnm._FilterDatabase" localSheetId="2">'Escalões e equipas'!$A$5:$H$5</definedName>
    <definedName name="_xlnm._FilterDatabase" localSheetId="0" hidden="1">INSCRITOS!$A$1:$H$149</definedName>
    <definedName name="_xlnm.Print_Area" localSheetId="2">'Escalões e equipas'!$A$1:$I$150</definedName>
    <definedName name="_xlnm.Print_Area" localSheetId="0">INSCRITOS!$A$1:$K$152</definedName>
    <definedName name="_xlnm.Print_Titles" localSheetId="2">'Escalões e equipas'!$1:$2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G35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C99" i="2" l="1"/>
  <c r="D99" i="2"/>
  <c r="E99" i="2"/>
  <c r="F99" i="2"/>
  <c r="G99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52" i="2"/>
  <c r="D52" i="2"/>
  <c r="E52" i="2"/>
  <c r="F52" i="2"/>
  <c r="G52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138" i="2"/>
  <c r="F138" i="2"/>
  <c r="E138" i="2"/>
  <c r="D138" i="2"/>
  <c r="C138" i="2"/>
  <c r="G137" i="2"/>
  <c r="F137" i="2"/>
  <c r="E137" i="2"/>
  <c r="D137" i="2"/>
  <c r="C137" i="2"/>
  <c r="G132" i="2"/>
  <c r="F132" i="2"/>
  <c r="E132" i="2"/>
  <c r="D132" i="2"/>
  <c r="C132" i="2"/>
  <c r="G131" i="2"/>
  <c r="F131" i="2"/>
  <c r="E131" i="2"/>
  <c r="D131" i="2"/>
  <c r="C131" i="2"/>
  <c r="G130" i="2"/>
  <c r="F130" i="2"/>
  <c r="E130" i="2"/>
  <c r="D130" i="2"/>
  <c r="C130" i="2"/>
  <c r="G129" i="2"/>
  <c r="F129" i="2"/>
  <c r="E129" i="2"/>
  <c r="D129" i="2"/>
  <c r="C129" i="2"/>
  <c r="G128" i="2"/>
  <c r="F128" i="2"/>
  <c r="E128" i="2"/>
  <c r="D128" i="2"/>
  <c r="C128" i="2"/>
  <c r="G127" i="2"/>
  <c r="F127" i="2"/>
  <c r="E127" i="2"/>
  <c r="D127" i="2"/>
  <c r="C127" i="2"/>
  <c r="C117" i="2"/>
  <c r="D117" i="2"/>
  <c r="E117" i="2"/>
  <c r="F117" i="2"/>
  <c r="G117" i="2"/>
  <c r="C118" i="2"/>
  <c r="D118" i="2"/>
  <c r="E118" i="2"/>
  <c r="F118" i="2"/>
  <c r="G118" i="2"/>
  <c r="C119" i="2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22" i="2"/>
  <c r="D122" i="2"/>
  <c r="E122" i="2"/>
  <c r="F122" i="2"/>
  <c r="G122" i="2"/>
  <c r="C76" i="2" l="1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" i="5" l="1"/>
  <c r="D8" i="5"/>
  <c r="E8" i="5"/>
  <c r="F8" i="5"/>
  <c r="G8" i="5"/>
  <c r="C94" i="2" l="1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7" i="2"/>
  <c r="D7" i="2"/>
  <c r="E7" i="2"/>
  <c r="F7" i="2"/>
  <c r="G7" i="2"/>
  <c r="G7" i="5" l="1"/>
  <c r="F7" i="5"/>
  <c r="E7" i="5"/>
  <c r="D7" i="5"/>
  <c r="C7" i="5"/>
  <c r="G25" i="2" l="1"/>
  <c r="F25" i="2"/>
  <c r="E25" i="2"/>
  <c r="D25" i="2"/>
  <c r="C25" i="2"/>
  <c r="G6" i="2"/>
  <c r="F6" i="2"/>
  <c r="E6" i="2"/>
  <c r="D6" i="2"/>
  <c r="C6" i="2"/>
  <c r="C105" i="2" l="1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45" i="2"/>
  <c r="D45" i="2"/>
  <c r="E45" i="2"/>
  <c r="F45" i="2"/>
  <c r="G45" i="2"/>
  <c r="C69" i="2" l="1"/>
  <c r="D69" i="2"/>
  <c r="E69" i="2"/>
  <c r="F69" i="2"/>
  <c r="G69" i="2"/>
  <c r="C44" i="2" l="1"/>
  <c r="D44" i="2"/>
  <c r="E44" i="2"/>
  <c r="F44" i="2"/>
  <c r="G44" i="2"/>
  <c r="G116" i="2" l="1"/>
  <c r="F116" i="2"/>
  <c r="E116" i="2"/>
  <c r="D116" i="2"/>
  <c r="C116" i="2"/>
  <c r="G104" i="2"/>
  <c r="F104" i="2"/>
  <c r="E104" i="2"/>
  <c r="D104" i="2"/>
  <c r="C104" i="2"/>
  <c r="G93" i="2"/>
  <c r="F93" i="2"/>
  <c r="E93" i="2"/>
  <c r="D93" i="2"/>
  <c r="C93" i="2"/>
  <c r="G57" i="2"/>
  <c r="F57" i="2"/>
  <c r="E57" i="2"/>
  <c r="D57" i="2"/>
  <c r="C57" i="2"/>
</calcChain>
</file>

<file path=xl/sharedStrings.xml><?xml version="1.0" encoding="utf-8"?>
<sst xmlns="http://schemas.openxmlformats.org/spreadsheetml/2006/main" count="898" uniqueCount="219">
  <si>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</si>
  <si>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</si>
  <si>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</si>
  <si>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</si>
  <si>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</si>
  <si>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</si>
  <si>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</si>
  <si>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</si>
  <si>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</si>
  <si>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</si>
  <si>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</si>
  <si>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</si>
  <si>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</si>
  <si>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</si>
  <si>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</si>
  <si>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</si>
  <si>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</si>
  <si>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</si>
  <si>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</si>
  <si>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INF</t>
  </si>
  <si>
    <t>JUV</t>
  </si>
  <si>
    <t>BEN</t>
  </si>
  <si>
    <t>CAD</t>
  </si>
  <si>
    <t>MASCULINOS</t>
  </si>
  <si>
    <t>Tempo</t>
  </si>
  <si>
    <t>M</t>
  </si>
  <si>
    <t>F</t>
  </si>
  <si>
    <t>Não federado</t>
  </si>
  <si>
    <t>VAL</t>
  </si>
  <si>
    <t>Maria Inês Raposo</t>
  </si>
  <si>
    <t>Martim Maquinista</t>
  </si>
  <si>
    <t>Rafaela Pratas</t>
  </si>
  <si>
    <t>Íris Pratas</t>
  </si>
  <si>
    <t>Gabriel Delgado</t>
  </si>
  <si>
    <t>Iúri Mamade</t>
  </si>
  <si>
    <t>Joana Delgado</t>
  </si>
  <si>
    <t>João Gonçalves</t>
  </si>
  <si>
    <t>INV</t>
  </si>
  <si>
    <t>INI</t>
  </si>
  <si>
    <t>18+</t>
  </si>
  <si>
    <t>Idades</t>
  </si>
  <si>
    <t>Benjamins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</si>
  <si>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</si>
  <si>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</si>
  <si>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</si>
  <si>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</si>
  <si>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</si>
  <si>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Juvenis</t>
  </si>
  <si>
    <t>14 e 15 anos (Nascidos em 2004 e 2005)</t>
  </si>
  <si>
    <t>Cadetes</t>
  </si>
  <si>
    <t>16 e 17 anos (Nascidos em 2002 e 2003)</t>
  </si>
  <si>
    <t>Não são atribuídos pontos aos Individuais, não federados e outra região.</t>
  </si>
  <si>
    <t>Letícia Magalhães</t>
  </si>
  <si>
    <t>18 e + anos (Nascidos em 2001 e antes)</t>
  </si>
  <si>
    <t>I Duatlo Jovem Alta de Lisboa</t>
  </si>
  <si>
    <t>26 de Outubro de 2019</t>
  </si>
  <si>
    <t>CADETES MASCULINOS</t>
  </si>
  <si>
    <t>CADETES FEMININOS</t>
  </si>
  <si>
    <t>Touca ou dorsal em falta de atletas federados?:  5€, a não ser que ainda não os tenham recebido da Federação, então 0€</t>
  </si>
  <si>
    <t>Os atletas e equipas de outras regiões de Portugal não têm acesso aos pódios.</t>
  </si>
  <si>
    <t>Inscrições no dia: Federados (confirmar na Lista de Federados), 5€</t>
  </si>
  <si>
    <t>Inscrições no dia: Não Federados (confirmar que não estão na Lista de Federados), 7,5€</t>
  </si>
  <si>
    <t>35-39</t>
  </si>
  <si>
    <t>João Brito</t>
  </si>
  <si>
    <t>30-34</t>
  </si>
  <si>
    <t>André Silva</t>
  </si>
  <si>
    <t>Tiago Rocha</t>
  </si>
  <si>
    <t>40-44</t>
  </si>
  <si>
    <t>Bruno Ramos</t>
  </si>
  <si>
    <t>Bernardo Almeida</t>
  </si>
  <si>
    <t>CCDSintrense</t>
  </si>
  <si>
    <t>David Fonseca</t>
  </si>
  <si>
    <t>Duarte Pinho</t>
  </si>
  <si>
    <t>Gonçalo Almeida</t>
  </si>
  <si>
    <t>Guilherme Costa</t>
  </si>
  <si>
    <t>João Fonseca</t>
  </si>
  <si>
    <t>Inês Ramos</t>
  </si>
  <si>
    <t>Clube de Natação da Amadora</t>
  </si>
  <si>
    <t>Carolina Xistra Domingos</t>
  </si>
  <si>
    <t>LXTRIATHLON</t>
  </si>
  <si>
    <t>Eduardo Gaspar Soares</t>
  </si>
  <si>
    <t>João Saldanha Lopes</t>
  </si>
  <si>
    <t>Manuel Duarte</t>
  </si>
  <si>
    <t>Ricardo Baldaia</t>
  </si>
  <si>
    <t>João Ramos</t>
  </si>
  <si>
    <t>Afonso Castelo Ferreira</t>
  </si>
  <si>
    <t>Afonso Ferreira</t>
  </si>
  <si>
    <t>Sport Lisboa e Benfica</t>
  </si>
  <si>
    <t>Ana Francisca Moreira</t>
  </si>
  <si>
    <t>Ana Marcelino</t>
  </si>
  <si>
    <t>André Martins</t>
  </si>
  <si>
    <t>Bernardo Miranda</t>
  </si>
  <si>
    <t>Bernardo Mendes</t>
  </si>
  <si>
    <t>Cassilda Carvalho</t>
  </si>
  <si>
    <t>Catarina Santos</t>
  </si>
  <si>
    <t>Catarina Moutinho</t>
  </si>
  <si>
    <t>Constança Santos</t>
  </si>
  <si>
    <t>Duarte Margarido</t>
  </si>
  <si>
    <t>Filipe Cavalheiro</t>
  </si>
  <si>
    <t>Francisco Protásio</t>
  </si>
  <si>
    <t>Francisco Gomes</t>
  </si>
  <si>
    <t>Gabriela Santos</t>
  </si>
  <si>
    <t>Henrique Silva</t>
  </si>
  <si>
    <t>Joana salgado</t>
  </si>
  <si>
    <t>João Menino</t>
  </si>
  <si>
    <t>João Prudencio</t>
  </si>
  <si>
    <t>Ricardo Pissarra</t>
  </si>
  <si>
    <t>Leonor Roque</t>
  </si>
  <si>
    <t>Luisa Miranda</t>
  </si>
  <si>
    <t>Luiz Viriato</t>
  </si>
  <si>
    <t>Luna Pereira Crispim</t>
  </si>
  <si>
    <t>Manuel Gomes</t>
  </si>
  <si>
    <t>Maria Inês Nogueira</t>
  </si>
  <si>
    <t>Rita Prudencio</t>
  </si>
  <si>
    <t>Mariana Carvalho</t>
  </si>
  <si>
    <t>Marta Carvalho</t>
  </si>
  <si>
    <t>Martim Pombo</t>
  </si>
  <si>
    <t>Martim Santos</t>
  </si>
  <si>
    <t>Martim Simões</t>
  </si>
  <si>
    <t>Miguel Ferreira</t>
  </si>
  <si>
    <t>Miguel Neves</t>
  </si>
  <si>
    <t>Miguel Miranda</t>
  </si>
  <si>
    <t>Pedro Carvalho</t>
  </si>
  <si>
    <t>Ricardo Silva</t>
  </si>
  <si>
    <t>Rodrigo Pissarra</t>
  </si>
  <si>
    <t>Santiago Santos</t>
  </si>
  <si>
    <t>Sofia Margarido</t>
  </si>
  <si>
    <t>Tiago Ferreira</t>
  </si>
  <si>
    <t>Tiago Margarido</t>
  </si>
  <si>
    <t>Tiago Homem</t>
  </si>
  <si>
    <t>Tomás Prudêncio</t>
  </si>
  <si>
    <t>Tomé Tomé</t>
  </si>
  <si>
    <t>Vasco Teló</t>
  </si>
  <si>
    <t>Vânia Pereira Crispim</t>
  </si>
  <si>
    <t>45-49</t>
  </si>
  <si>
    <t>Manuel Major</t>
  </si>
  <si>
    <t>Afonso Farto</t>
  </si>
  <si>
    <t>Peniche A. C.</t>
  </si>
  <si>
    <t>Alberto Fernandes</t>
  </si>
  <si>
    <t>Nuno Fernandes</t>
  </si>
  <si>
    <t>Lara Santos</t>
  </si>
  <si>
    <t>Alhandra Sporting Club</t>
  </si>
  <si>
    <t>Alexandre Santos</t>
  </si>
  <si>
    <t>Bruno Santos</t>
  </si>
  <si>
    <t>Tobias Bugliolo</t>
  </si>
  <si>
    <t>Beatrice</t>
  </si>
  <si>
    <t>Carina Parsotam</t>
  </si>
  <si>
    <t>Daniel Silva</t>
  </si>
  <si>
    <t>Gabriela Antunes</t>
  </si>
  <si>
    <t>Helena Silva</t>
  </si>
  <si>
    <t>Samuel Cruz</t>
  </si>
  <si>
    <t>Benedita Pedro</t>
  </si>
  <si>
    <t>SFRAA TRIATLO</t>
  </si>
  <si>
    <t>Catarina Silva</t>
  </si>
  <si>
    <t>Daniel Pacheco</t>
  </si>
  <si>
    <t>David Pacheco</t>
  </si>
  <si>
    <t>Joaquim Vasconcelos</t>
  </si>
  <si>
    <t>João Ribeiro</t>
  </si>
  <si>
    <t>João Pinhão</t>
  </si>
  <si>
    <t>Mariana Silva</t>
  </si>
  <si>
    <t>Marta Saraiva de Melo</t>
  </si>
  <si>
    <t>Rafael Francisco</t>
  </si>
  <si>
    <t>Rafael Pacheco</t>
  </si>
  <si>
    <t>Ricardo Costa</t>
  </si>
  <si>
    <t>Vasco Saraiva de Melo</t>
  </si>
  <si>
    <t>Joana Alves</t>
  </si>
  <si>
    <t>Sporting Clube de Portugal</t>
  </si>
  <si>
    <t>Luna  Neves</t>
  </si>
  <si>
    <t>Rodrigo Neves</t>
  </si>
  <si>
    <t xml:space="preserve">Martim Guarda </t>
  </si>
  <si>
    <t>Mariana MacKay</t>
  </si>
  <si>
    <t>Francisco Santos</t>
  </si>
  <si>
    <t>Sofia Santos Rocha</t>
  </si>
  <si>
    <t>Dinis Silva</t>
  </si>
  <si>
    <t>João Vaz</t>
  </si>
  <si>
    <t>Rodrigo Figueiredo</t>
  </si>
  <si>
    <t>Vasco Simões</t>
  </si>
  <si>
    <t>Margarida Dias Coutinho</t>
  </si>
  <si>
    <t>Daniel Alcântara</t>
  </si>
  <si>
    <t>Francisco Pena Baldaia</t>
  </si>
  <si>
    <t>Diogo Gonçalves</t>
  </si>
  <si>
    <t>Henrique Miranda</t>
  </si>
  <si>
    <t>CNATRIL Triatlo</t>
  </si>
  <si>
    <t>João Mariz</t>
  </si>
  <si>
    <t>Francisco Miranda</t>
  </si>
  <si>
    <t>Diogo Ribeiro  </t>
  </si>
  <si>
    <t>Marta Silva        </t>
  </si>
  <si>
    <t xml:space="preserve">Tomás Ribeiro </t>
  </si>
  <si>
    <t>Vicente Aguiar</t>
  </si>
  <si>
    <t>Guilherme Cambez</t>
  </si>
  <si>
    <t>Afonso Esteves Tomé</t>
  </si>
  <si>
    <t>Laís Sofia Painho</t>
  </si>
  <si>
    <t>Mariana Tomé</t>
  </si>
  <si>
    <t>Rosa Tomé</t>
  </si>
  <si>
    <t>José Tomé</t>
  </si>
  <si>
    <t>Diana Forte</t>
  </si>
  <si>
    <t>Tiago Botelho Santiago </t>
  </si>
  <si>
    <t>Guilherme Pinto Ferreira</t>
  </si>
  <si>
    <t>Leonardo Botelho Santiago</t>
  </si>
  <si>
    <t>Micael Borges Batista</t>
  </si>
  <si>
    <t>Vera Ramos da Silva</t>
  </si>
  <si>
    <t>Márcio Soares Afonso </t>
  </si>
  <si>
    <t>João Bastos de Carvalho</t>
  </si>
  <si>
    <t>Catarina Bastos de Carvalho</t>
  </si>
  <si>
    <t>Margarida Carvalho Barão</t>
  </si>
  <si>
    <t>Gonçalo Feliciano Santos</t>
  </si>
  <si>
    <t>Sport Lisboa e Benfica/ Não federado</t>
  </si>
  <si>
    <t>Clube de Natação da Amadora/ Não federado</t>
  </si>
  <si>
    <t>CNATRIL Triatlo/ Não federado</t>
  </si>
  <si>
    <t>Gonçalo Mendes</t>
  </si>
  <si>
    <t>JUN</t>
  </si>
  <si>
    <t>Clube Millenium BCP</t>
  </si>
  <si>
    <t>Rafael Ebrero</t>
  </si>
  <si>
    <t>Afonso Fazendeiro</t>
  </si>
  <si>
    <t>Diana Marcelino</t>
  </si>
  <si>
    <t>Matilde Sequeira</t>
  </si>
  <si>
    <t>José Ferreira</t>
  </si>
  <si>
    <t>SFRAA Triatlo</t>
  </si>
  <si>
    <t>REPSOL TRIATLO/ outra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</si>
</sst>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@"/>
    <numFmt numFmtId="165" formatCode="[$-F400]h:mm:ss\ AM/PM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0"/>
      <name val="Arial"/>
      <family val="2"/>
    </font>
    <font>
      <sz val="12"/>
      <name val="Calibri"/>
      <family val="2"/>
      <charset val="1"/>
    </font>
    <font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45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6" fontId="6" fillId="0" borderId="0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45" fontId="11" fillId="3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4" fontId="19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4" fontId="16" fillId="0" borderId="1" xfId="0" applyNumberFormat="1" applyFont="1" applyFill="1" applyBorder="1" applyAlignment="1">
      <alignment vertical="center"/>
    </xf>
    <xf numFmtId="14" fontId="16" fillId="0" borderId="1" xfId="2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1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21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5" fillId="0" borderId="0" xfId="2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/>
    </xf>
    <xf numFmtId="14" fontId="16" fillId="0" borderId="1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2"/>
  <sheetViews>
    <sheetView view="pageBreakPreview" topLeftCell="A56" zoomScaleNormal="100" zoomScaleSheetLayoutView="100" workbookViewId="0">
      <selection activeCell="B150" sqref="B150"/>
    </sheetView>
  </sheetViews>
  <sheetFormatPr defaultRowHeight="15.75" x14ac:dyDescent="0.25"/>
  <cols>
    <col min="1" max="1" width="7.42578125" style="14" bestFit="1" customWidth="1"/>
    <col min="2" max="2" width="12.7109375" style="14" bestFit="1" customWidth="1"/>
    <col min="3" max="3" width="8.140625" style="14" bestFit="1" customWidth="1"/>
    <col min="4" max="4" width="28.5703125" style="13" customWidth="1"/>
    <col min="5" max="5" width="15.85546875" style="13" bestFit="1" customWidth="1"/>
    <col min="6" max="6" width="8.140625" style="14" bestFit="1" customWidth="1"/>
    <col min="7" max="7" width="11.140625" style="14" customWidth="1"/>
    <col min="8" max="8" width="44.28515625" style="63" bestFit="1" customWidth="1"/>
    <col min="9" max="9" width="5" style="13" customWidth="1"/>
    <col min="10" max="10" width="9.85546875" style="13" customWidth="1"/>
    <col min="11" max="11" width="43.7109375" style="13" customWidth="1"/>
    <col min="12" max="12" width="11.5703125" style="13" customWidth="1"/>
    <col min="13" max="13" width="30.42578125" style="13" bestFit="1" customWidth="1"/>
    <col min="14" max="16384" width="9.140625" style="13"/>
  </cols>
  <sheetData>
    <row r="1" spans="1:11" ht="28.5" customHeight="1" x14ac:dyDescent="0.25">
      <c r="A1" s="8" t="s">
        <v>0</v>
      </c>
      <c r="B1" s="8" t="s">
        <v>1</v>
      </c>
      <c r="C1" s="8" t="s">
        <v>2</v>
      </c>
      <c r="D1" s="60" t="s">
        <v>3</v>
      </c>
      <c r="E1" s="60" t="s">
        <v>4</v>
      </c>
      <c r="F1" s="8" t="s">
        <v>5</v>
      </c>
      <c r="G1" s="64" t="s">
        <v>6</v>
      </c>
      <c r="H1" s="61" t="s">
        <v>7</v>
      </c>
    </row>
    <row r="2" spans="1:11" ht="15" customHeight="1" x14ac:dyDescent="0.25">
      <c r="A2" s="47">
        <v>5607</v>
      </c>
      <c r="B2" s="47"/>
      <c r="C2" s="66" t="s">
        <v>21</v>
      </c>
      <c r="D2" s="67" t="s">
        <v>187</v>
      </c>
      <c r="E2" s="75">
        <v>41139</v>
      </c>
      <c r="F2" s="47" t="s">
        <v>25</v>
      </c>
      <c r="G2" s="47"/>
      <c r="H2" s="68" t="s">
        <v>27</v>
      </c>
      <c r="J2" s="46" t="s">
        <v>2</v>
      </c>
      <c r="K2" s="46" t="s">
        <v>40</v>
      </c>
    </row>
    <row r="3" spans="1:11" ht="15" customHeight="1" x14ac:dyDescent="0.25">
      <c r="A3" s="66">
        <v>5349</v>
      </c>
      <c r="B3" s="66"/>
      <c r="C3" s="66" t="s">
        <v>21</v>
      </c>
      <c r="D3" s="67" t="s">
        <v>35</v>
      </c>
      <c r="E3" s="72">
        <v>41136</v>
      </c>
      <c r="F3" s="66" t="s">
        <v>26</v>
      </c>
      <c r="G3" s="66" t="s">
        <v>28</v>
      </c>
      <c r="H3" s="68" t="s">
        <v>27</v>
      </c>
      <c r="J3" s="47" t="s">
        <v>41</v>
      </c>
      <c r="K3" s="51" t="s">
        <v>42</v>
      </c>
    </row>
    <row r="4" spans="1:11" ht="15" customHeight="1" x14ac:dyDescent="0.25">
      <c r="A4" s="47"/>
      <c r="B4" s="47"/>
      <c r="C4" s="66" t="s">
        <v>21</v>
      </c>
      <c r="D4" s="67" t="s">
        <v>186</v>
      </c>
      <c r="E4" s="75">
        <v>41130</v>
      </c>
      <c r="F4" s="47" t="s">
        <v>26</v>
      </c>
      <c r="G4" s="71"/>
      <c r="H4" s="68" t="s">
        <v>27</v>
      </c>
      <c r="I4" s="49"/>
      <c r="J4" s="47" t="s">
        <v>43</v>
      </c>
      <c r="K4" s="51" t="s">
        <v>44</v>
      </c>
    </row>
    <row r="5" spans="1:11" ht="15" customHeight="1" x14ac:dyDescent="0.25">
      <c r="A5" s="47">
        <v>5619</v>
      </c>
      <c r="B5" s="47"/>
      <c r="C5" s="66" t="s">
        <v>21</v>
      </c>
      <c r="D5" s="67" t="s">
        <v>188</v>
      </c>
      <c r="E5" s="75">
        <v>41129</v>
      </c>
      <c r="F5" s="47" t="s">
        <v>25</v>
      </c>
      <c r="G5" s="47"/>
      <c r="H5" s="68" t="s">
        <v>27</v>
      </c>
      <c r="J5" s="47" t="s">
        <v>45</v>
      </c>
      <c r="K5" s="51" t="s">
        <v>46</v>
      </c>
    </row>
    <row r="6" spans="1:11" ht="15" hidden="1" customHeight="1" x14ac:dyDescent="0.25">
      <c r="A6" s="66">
        <v>1044</v>
      </c>
      <c r="B6" s="66">
        <v>104689</v>
      </c>
      <c r="C6" s="66" t="s">
        <v>21</v>
      </c>
      <c r="D6" s="67" t="s">
        <v>125</v>
      </c>
      <c r="E6" s="72">
        <v>41089</v>
      </c>
      <c r="F6" s="66" t="s">
        <v>25</v>
      </c>
      <c r="G6" s="66" t="s">
        <v>28</v>
      </c>
      <c r="H6" s="68" t="s">
        <v>87</v>
      </c>
      <c r="I6" s="49"/>
      <c r="J6" s="47" t="s">
        <v>47</v>
      </c>
      <c r="K6" s="51" t="s">
        <v>48</v>
      </c>
    </row>
    <row r="7" spans="1:11" ht="15" hidden="1" customHeight="1" x14ac:dyDescent="0.25">
      <c r="A7" s="66">
        <v>1245</v>
      </c>
      <c r="B7" s="66">
        <v>106145</v>
      </c>
      <c r="C7" s="66" t="s">
        <v>21</v>
      </c>
      <c r="D7" s="67" t="s">
        <v>161</v>
      </c>
      <c r="E7" s="72">
        <v>40995</v>
      </c>
      <c r="F7" s="66" t="s">
        <v>25</v>
      </c>
      <c r="G7" s="66" t="s">
        <v>28</v>
      </c>
      <c r="H7" s="68" t="s">
        <v>152</v>
      </c>
      <c r="I7" s="50"/>
      <c r="J7" s="47" t="s">
        <v>49</v>
      </c>
      <c r="K7" s="51" t="s">
        <v>50</v>
      </c>
    </row>
    <row r="8" spans="1:11" ht="15" hidden="1" customHeight="1" x14ac:dyDescent="0.25">
      <c r="A8" s="66">
        <v>1080</v>
      </c>
      <c r="B8" s="66">
        <v>105848</v>
      </c>
      <c r="C8" s="66" t="s">
        <v>21</v>
      </c>
      <c r="D8" s="67" t="s">
        <v>91</v>
      </c>
      <c r="E8" s="72">
        <v>40986</v>
      </c>
      <c r="F8" s="66" t="s">
        <v>25</v>
      </c>
      <c r="G8" s="66" t="s">
        <v>28</v>
      </c>
      <c r="H8" s="68" t="s">
        <v>87</v>
      </c>
      <c r="I8" s="49"/>
      <c r="J8" s="47" t="s">
        <v>39</v>
      </c>
      <c r="K8" s="51" t="s">
        <v>53</v>
      </c>
    </row>
    <row r="9" spans="1:11" ht="15" customHeight="1" x14ac:dyDescent="0.25">
      <c r="A9" s="47">
        <v>5498</v>
      </c>
      <c r="B9" s="67"/>
      <c r="C9" s="66" t="s">
        <v>21</v>
      </c>
      <c r="D9" s="78" t="s">
        <v>196</v>
      </c>
      <c r="E9" s="74">
        <v>40947</v>
      </c>
      <c r="F9" s="79" t="s">
        <v>25</v>
      </c>
      <c r="G9" s="47"/>
      <c r="H9" s="68" t="s">
        <v>27</v>
      </c>
      <c r="J9" s="48"/>
      <c r="K9" s="85" t="s">
        <v>51</v>
      </c>
    </row>
    <row r="10" spans="1:11" ht="15" hidden="1" customHeight="1" x14ac:dyDescent="0.25">
      <c r="A10" s="66">
        <v>1026</v>
      </c>
      <c r="B10" s="66">
        <v>105697</v>
      </c>
      <c r="C10" s="66" t="s">
        <v>21</v>
      </c>
      <c r="D10" s="67" t="s">
        <v>31</v>
      </c>
      <c r="E10" s="72">
        <v>40898</v>
      </c>
      <c r="F10" s="66" t="s">
        <v>26</v>
      </c>
      <c r="G10" s="66" t="s">
        <v>28</v>
      </c>
      <c r="H10" s="68" t="s">
        <v>218</v>
      </c>
      <c r="J10" s="48"/>
      <c r="K10" s="85"/>
    </row>
    <row r="11" spans="1:11" ht="15" hidden="1" customHeight="1" x14ac:dyDescent="0.25">
      <c r="A11" s="66">
        <v>1026</v>
      </c>
      <c r="B11" s="66">
        <v>105697</v>
      </c>
      <c r="C11" s="66" t="s">
        <v>21</v>
      </c>
      <c r="D11" s="67" t="s">
        <v>31</v>
      </c>
      <c r="E11" s="72">
        <v>40898</v>
      </c>
      <c r="F11" s="66" t="s">
        <v>26</v>
      </c>
      <c r="G11" s="66" t="s">
        <v>28</v>
      </c>
      <c r="H11" s="68" t="s">
        <v>218</v>
      </c>
      <c r="J11" s="48"/>
      <c r="K11" s="85"/>
    </row>
    <row r="12" spans="1:11" ht="15" hidden="1" customHeight="1" x14ac:dyDescent="0.25">
      <c r="A12" s="66">
        <v>348</v>
      </c>
      <c r="B12" s="66">
        <v>105009</v>
      </c>
      <c r="C12" s="66" t="s">
        <v>21</v>
      </c>
      <c r="D12" s="67" t="s">
        <v>155</v>
      </c>
      <c r="E12" s="72">
        <v>40785</v>
      </c>
      <c r="F12" s="66" t="s">
        <v>25</v>
      </c>
      <c r="G12" s="66" t="s">
        <v>28</v>
      </c>
      <c r="H12" s="68" t="s">
        <v>152</v>
      </c>
      <c r="J12" s="48"/>
      <c r="K12" s="85" t="s">
        <v>59</v>
      </c>
    </row>
    <row r="13" spans="1:11" ht="15" hidden="1" customHeight="1" x14ac:dyDescent="0.25">
      <c r="A13" s="66">
        <v>1130</v>
      </c>
      <c r="B13" s="66">
        <v>105935</v>
      </c>
      <c r="C13" s="52" t="s">
        <v>21</v>
      </c>
      <c r="D13" s="67" t="s">
        <v>181</v>
      </c>
      <c r="E13" s="72">
        <v>40778</v>
      </c>
      <c r="F13" s="66" t="s">
        <v>25</v>
      </c>
      <c r="G13" s="52" t="s">
        <v>37</v>
      </c>
      <c r="H13" s="67" t="s">
        <v>208</v>
      </c>
      <c r="J13" s="48"/>
      <c r="K13" s="85"/>
    </row>
    <row r="14" spans="1:11" ht="15" hidden="1" customHeight="1" x14ac:dyDescent="0.25">
      <c r="A14" s="66">
        <v>977</v>
      </c>
      <c r="B14" s="66">
        <v>104696</v>
      </c>
      <c r="C14" s="66" t="s">
        <v>21</v>
      </c>
      <c r="D14" s="67" t="s">
        <v>90</v>
      </c>
      <c r="E14" s="72">
        <v>40769</v>
      </c>
      <c r="F14" s="66" t="s">
        <v>25</v>
      </c>
      <c r="G14" s="66" t="s">
        <v>37</v>
      </c>
      <c r="H14" s="68" t="s">
        <v>206</v>
      </c>
      <c r="J14" s="48"/>
      <c r="K14" s="85"/>
    </row>
    <row r="15" spans="1:11" ht="15" hidden="1" customHeight="1" x14ac:dyDescent="0.25">
      <c r="A15" s="66">
        <v>313</v>
      </c>
      <c r="B15" s="66">
        <v>104488</v>
      </c>
      <c r="C15" s="66" t="s">
        <v>21</v>
      </c>
      <c r="D15" s="67" t="s">
        <v>133</v>
      </c>
      <c r="E15" s="72">
        <v>40749</v>
      </c>
      <c r="F15" s="66" t="s">
        <v>26</v>
      </c>
      <c r="G15" s="66" t="s">
        <v>37</v>
      </c>
      <c r="H15" s="68" t="s">
        <v>206</v>
      </c>
      <c r="J15" s="48"/>
      <c r="K15" s="85" t="s">
        <v>60</v>
      </c>
    </row>
    <row r="16" spans="1:11" ht="15" hidden="1" customHeight="1" x14ac:dyDescent="0.25">
      <c r="A16" s="66">
        <v>503</v>
      </c>
      <c r="B16" s="66">
        <v>105081</v>
      </c>
      <c r="C16" s="66" t="s">
        <v>21</v>
      </c>
      <c r="D16" s="67" t="s">
        <v>84</v>
      </c>
      <c r="E16" s="72">
        <v>40737</v>
      </c>
      <c r="F16" s="66" t="s">
        <v>25</v>
      </c>
      <c r="G16" s="66" t="s">
        <v>28</v>
      </c>
      <c r="H16" s="68" t="s">
        <v>77</v>
      </c>
      <c r="J16" s="48"/>
      <c r="K16" s="85"/>
    </row>
    <row r="17" spans="1:11" ht="15" hidden="1" customHeight="1" x14ac:dyDescent="0.25">
      <c r="A17" s="66">
        <v>760</v>
      </c>
      <c r="B17" s="66">
        <v>105187</v>
      </c>
      <c r="C17" s="66" t="s">
        <v>21</v>
      </c>
      <c r="D17" s="67" t="s">
        <v>126</v>
      </c>
      <c r="E17" s="72">
        <v>40654</v>
      </c>
      <c r="F17" s="66" t="s">
        <v>26</v>
      </c>
      <c r="G17" s="66" t="s">
        <v>28</v>
      </c>
      <c r="H17" s="68" t="s">
        <v>87</v>
      </c>
      <c r="J17" s="48"/>
      <c r="K17" s="85"/>
    </row>
    <row r="18" spans="1:11" ht="15" hidden="1" customHeight="1" x14ac:dyDescent="0.25">
      <c r="A18" s="66">
        <v>1159</v>
      </c>
      <c r="B18" s="66">
        <v>105995</v>
      </c>
      <c r="C18" s="66" t="s">
        <v>21</v>
      </c>
      <c r="D18" s="67" t="s">
        <v>144</v>
      </c>
      <c r="E18" s="72">
        <v>40574</v>
      </c>
      <c r="F18" s="66" t="s">
        <v>25</v>
      </c>
      <c r="G18" s="66" t="s">
        <v>28</v>
      </c>
      <c r="H18" s="68" t="s">
        <v>137</v>
      </c>
      <c r="J18" s="48"/>
      <c r="K18" s="85" t="s">
        <v>61</v>
      </c>
    </row>
    <row r="19" spans="1:11" ht="15" hidden="1" customHeight="1" x14ac:dyDescent="0.25">
      <c r="A19" s="66">
        <v>770</v>
      </c>
      <c r="B19" s="66">
        <v>105218</v>
      </c>
      <c r="C19" s="66" t="s">
        <v>21</v>
      </c>
      <c r="D19" s="67" t="s">
        <v>75</v>
      </c>
      <c r="E19" s="72">
        <v>40566</v>
      </c>
      <c r="F19" s="66" t="s">
        <v>25</v>
      </c>
      <c r="G19" s="66" t="s">
        <v>28</v>
      </c>
      <c r="H19" s="68" t="s">
        <v>70</v>
      </c>
      <c r="J19" s="48"/>
      <c r="K19" s="85"/>
    </row>
    <row r="20" spans="1:11" ht="15" hidden="1" customHeight="1" x14ac:dyDescent="0.25">
      <c r="A20" s="66">
        <v>458</v>
      </c>
      <c r="B20" s="66">
        <v>105037</v>
      </c>
      <c r="C20" s="66" t="s">
        <v>21</v>
      </c>
      <c r="D20" s="67" t="s">
        <v>158</v>
      </c>
      <c r="E20" s="72">
        <v>40554</v>
      </c>
      <c r="F20" s="66" t="s">
        <v>25</v>
      </c>
      <c r="G20" s="66" t="s">
        <v>28</v>
      </c>
      <c r="H20" s="68" t="s">
        <v>152</v>
      </c>
      <c r="J20" s="48"/>
      <c r="K20" s="85"/>
    </row>
    <row r="21" spans="1:11" ht="15" hidden="1" customHeight="1" x14ac:dyDescent="0.25">
      <c r="A21" s="66">
        <v>1092</v>
      </c>
      <c r="B21" s="66">
        <v>105889</v>
      </c>
      <c r="C21" s="66" t="s">
        <v>21</v>
      </c>
      <c r="D21" s="67" t="s">
        <v>80</v>
      </c>
      <c r="E21" s="72">
        <v>40527</v>
      </c>
      <c r="F21" s="66" t="s">
        <v>25</v>
      </c>
      <c r="G21" s="66" t="s">
        <v>28</v>
      </c>
      <c r="H21" s="68" t="s">
        <v>79</v>
      </c>
      <c r="J21" s="48"/>
      <c r="K21" s="85" t="s">
        <v>58</v>
      </c>
    </row>
    <row r="22" spans="1:11" ht="15" hidden="1" customHeight="1" x14ac:dyDescent="0.25">
      <c r="A22" s="66">
        <v>954</v>
      </c>
      <c r="B22" s="66">
        <v>105294</v>
      </c>
      <c r="C22" s="66" t="s">
        <v>21</v>
      </c>
      <c r="D22" s="67" t="s">
        <v>69</v>
      </c>
      <c r="E22" s="72">
        <v>40503</v>
      </c>
      <c r="F22" s="66" t="s">
        <v>25</v>
      </c>
      <c r="G22" s="66" t="s">
        <v>28</v>
      </c>
      <c r="H22" s="68" t="s">
        <v>70</v>
      </c>
      <c r="J22" s="48"/>
      <c r="K22" s="85"/>
    </row>
    <row r="23" spans="1:11" ht="15" customHeight="1" x14ac:dyDescent="0.25">
      <c r="A23" s="66">
        <v>5346</v>
      </c>
      <c r="B23" s="66"/>
      <c r="C23" s="66" t="s">
        <v>21</v>
      </c>
      <c r="D23" s="67" t="s">
        <v>29</v>
      </c>
      <c r="E23" s="72">
        <v>40490</v>
      </c>
      <c r="F23" s="66" t="s">
        <v>26</v>
      </c>
      <c r="G23" s="66" t="s">
        <v>28</v>
      </c>
      <c r="H23" s="68" t="s">
        <v>27</v>
      </c>
      <c r="J23" s="48"/>
      <c r="K23" s="85"/>
    </row>
    <row r="24" spans="1:11" ht="15" hidden="1" customHeight="1" x14ac:dyDescent="0.25">
      <c r="A24" s="66">
        <v>266</v>
      </c>
      <c r="B24" s="66">
        <v>104206</v>
      </c>
      <c r="C24" s="66" t="s">
        <v>21</v>
      </c>
      <c r="D24" s="67" t="s">
        <v>72</v>
      </c>
      <c r="E24" s="72">
        <v>40473</v>
      </c>
      <c r="F24" s="66" t="s">
        <v>25</v>
      </c>
      <c r="G24" s="66" t="s">
        <v>28</v>
      </c>
      <c r="H24" s="68" t="s">
        <v>70</v>
      </c>
      <c r="J24" s="48"/>
    </row>
    <row r="25" spans="1:11" ht="15" customHeight="1" x14ac:dyDescent="0.25">
      <c r="A25" s="66">
        <v>5352</v>
      </c>
      <c r="B25" s="66"/>
      <c r="C25" s="66" t="s">
        <v>21</v>
      </c>
      <c r="D25" s="67" t="s">
        <v>149</v>
      </c>
      <c r="E25" s="72">
        <v>40448</v>
      </c>
      <c r="F25" s="66" t="s">
        <v>26</v>
      </c>
      <c r="G25" s="66" t="s">
        <v>28</v>
      </c>
      <c r="H25" s="68" t="s">
        <v>27</v>
      </c>
      <c r="J25" s="48"/>
    </row>
    <row r="26" spans="1:11" ht="15" hidden="1" customHeight="1" x14ac:dyDescent="0.25">
      <c r="A26" s="66">
        <v>251</v>
      </c>
      <c r="B26" s="66">
        <v>104200</v>
      </c>
      <c r="C26" s="66" t="s">
        <v>21</v>
      </c>
      <c r="D26" s="67" t="s">
        <v>113</v>
      </c>
      <c r="E26" s="72">
        <v>40444</v>
      </c>
      <c r="F26" s="66" t="s">
        <v>26</v>
      </c>
      <c r="G26" s="66" t="s">
        <v>28</v>
      </c>
      <c r="H26" s="68" t="s">
        <v>87</v>
      </c>
      <c r="J26" s="48"/>
    </row>
    <row r="27" spans="1:11" ht="15" hidden="1" customHeight="1" x14ac:dyDescent="0.25">
      <c r="A27" s="66">
        <v>475</v>
      </c>
      <c r="B27" s="66">
        <v>105054</v>
      </c>
      <c r="C27" s="66" t="s">
        <v>21</v>
      </c>
      <c r="D27" s="67" t="s">
        <v>170</v>
      </c>
      <c r="E27" s="72">
        <v>40444</v>
      </c>
      <c r="F27" s="66" t="s">
        <v>26</v>
      </c>
      <c r="G27" s="66" t="s">
        <v>28</v>
      </c>
      <c r="H27" s="68" t="s">
        <v>166</v>
      </c>
      <c r="J27" s="48"/>
      <c r="K27" s="48"/>
    </row>
    <row r="28" spans="1:11" ht="15" customHeight="1" x14ac:dyDescent="0.25">
      <c r="A28" s="47">
        <v>5560</v>
      </c>
      <c r="B28" s="47"/>
      <c r="C28" s="66" t="s">
        <v>21</v>
      </c>
      <c r="D28" s="67" t="s">
        <v>185</v>
      </c>
      <c r="E28" s="76">
        <v>40437</v>
      </c>
      <c r="F28" s="47" t="s">
        <v>25</v>
      </c>
      <c r="G28" s="47"/>
      <c r="H28" s="68" t="s">
        <v>27</v>
      </c>
      <c r="J28" s="48"/>
      <c r="K28" s="48"/>
    </row>
    <row r="29" spans="1:11" ht="15" customHeight="1" x14ac:dyDescent="0.25">
      <c r="A29" s="66">
        <v>5338</v>
      </c>
      <c r="B29" s="66"/>
      <c r="C29" s="66" t="s">
        <v>21</v>
      </c>
      <c r="D29" s="67" t="s">
        <v>148</v>
      </c>
      <c r="E29" s="72">
        <v>40425</v>
      </c>
      <c r="F29" s="66" t="s">
        <v>26</v>
      </c>
      <c r="G29" s="66" t="s">
        <v>28</v>
      </c>
      <c r="H29" s="68" t="s">
        <v>27</v>
      </c>
      <c r="J29" s="48"/>
    </row>
    <row r="30" spans="1:11" ht="15" hidden="1" customHeight="1" x14ac:dyDescent="0.25">
      <c r="A30" s="66">
        <v>852</v>
      </c>
      <c r="B30" s="66">
        <v>104632</v>
      </c>
      <c r="C30" s="66" t="s">
        <v>21</v>
      </c>
      <c r="D30" s="67" t="s">
        <v>109</v>
      </c>
      <c r="E30" s="72">
        <v>40413</v>
      </c>
      <c r="F30" s="66" t="s">
        <v>25</v>
      </c>
      <c r="G30" s="66" t="s">
        <v>28</v>
      </c>
      <c r="H30" s="68" t="s">
        <v>87</v>
      </c>
    </row>
    <row r="31" spans="1:11" ht="15" hidden="1" customHeight="1" x14ac:dyDescent="0.25">
      <c r="A31" s="66">
        <v>1081</v>
      </c>
      <c r="B31" s="66">
        <v>105851</v>
      </c>
      <c r="C31" s="66" t="s">
        <v>21</v>
      </c>
      <c r="D31" s="67" t="s">
        <v>107</v>
      </c>
      <c r="E31" s="72">
        <v>40384</v>
      </c>
      <c r="F31" s="66" t="s">
        <v>26</v>
      </c>
      <c r="G31" s="66" t="s">
        <v>28</v>
      </c>
      <c r="H31" s="68" t="s">
        <v>87</v>
      </c>
    </row>
    <row r="32" spans="1:11" ht="15" customHeight="1" x14ac:dyDescent="0.25">
      <c r="A32" s="66">
        <v>5335</v>
      </c>
      <c r="B32" s="66"/>
      <c r="C32" s="66" t="s">
        <v>21</v>
      </c>
      <c r="D32" s="67" t="s">
        <v>145</v>
      </c>
      <c r="E32" s="72">
        <v>40363</v>
      </c>
      <c r="F32" s="66" t="s">
        <v>26</v>
      </c>
      <c r="G32" s="66" t="s">
        <v>28</v>
      </c>
      <c r="H32" s="68" t="s">
        <v>27</v>
      </c>
    </row>
    <row r="33" spans="1:8" ht="15" customHeight="1" x14ac:dyDescent="0.25">
      <c r="A33" s="66">
        <v>5359</v>
      </c>
      <c r="B33" s="66"/>
      <c r="C33" s="66" t="s">
        <v>21</v>
      </c>
      <c r="D33" s="67" t="s">
        <v>150</v>
      </c>
      <c r="E33" s="72">
        <v>40323</v>
      </c>
      <c r="F33" s="66" t="s">
        <v>25</v>
      </c>
      <c r="G33" s="66" t="s">
        <v>28</v>
      </c>
      <c r="H33" s="68" t="s">
        <v>27</v>
      </c>
    </row>
    <row r="34" spans="1:8" ht="15" customHeight="1" x14ac:dyDescent="0.25">
      <c r="A34" s="47">
        <v>5390</v>
      </c>
      <c r="B34" s="67"/>
      <c r="C34" s="66" t="s">
        <v>21</v>
      </c>
      <c r="D34" s="78" t="s">
        <v>198</v>
      </c>
      <c r="E34" s="74">
        <v>40298</v>
      </c>
      <c r="F34" s="79" t="s">
        <v>25</v>
      </c>
      <c r="G34" s="47"/>
      <c r="H34" s="68" t="s">
        <v>27</v>
      </c>
    </row>
    <row r="35" spans="1:8" ht="15" hidden="1" customHeight="1" x14ac:dyDescent="0.25">
      <c r="A35" s="66">
        <v>5356</v>
      </c>
      <c r="B35" s="66"/>
      <c r="C35" s="66" t="s">
        <v>21</v>
      </c>
      <c r="D35" s="67" t="s">
        <v>146</v>
      </c>
      <c r="E35" s="72">
        <v>40265</v>
      </c>
      <c r="F35" s="66" t="s">
        <v>26</v>
      </c>
      <c r="G35" s="66" t="s">
        <v>28</v>
      </c>
      <c r="H35" s="68" t="s">
        <v>218</v>
      </c>
    </row>
    <row r="36" spans="1:8" ht="15" customHeight="1" x14ac:dyDescent="0.25">
      <c r="A36" s="47">
        <v>5623</v>
      </c>
      <c r="B36" s="47"/>
      <c r="C36" s="66" t="s">
        <v>21</v>
      </c>
      <c r="D36" s="69" t="s">
        <v>179</v>
      </c>
      <c r="E36" s="72">
        <v>40248</v>
      </c>
      <c r="F36" s="47" t="s">
        <v>25</v>
      </c>
      <c r="G36" s="47"/>
      <c r="H36" s="68" t="s">
        <v>27</v>
      </c>
    </row>
    <row r="37" spans="1:8" ht="15" customHeight="1" x14ac:dyDescent="0.25">
      <c r="A37" s="47">
        <v>5404</v>
      </c>
      <c r="B37" s="47"/>
      <c r="C37" s="66" t="s">
        <v>21</v>
      </c>
      <c r="D37" s="78" t="s">
        <v>200</v>
      </c>
      <c r="E37" s="74">
        <v>40247</v>
      </c>
      <c r="F37" s="79" t="s">
        <v>26</v>
      </c>
      <c r="G37" s="47"/>
      <c r="H37" s="68" t="s">
        <v>27</v>
      </c>
    </row>
    <row r="38" spans="1:8" ht="15" customHeight="1" x14ac:dyDescent="0.25">
      <c r="A38" s="66">
        <v>5344</v>
      </c>
      <c r="B38" s="66"/>
      <c r="C38" s="66" t="s">
        <v>21</v>
      </c>
      <c r="D38" s="67" t="s">
        <v>33</v>
      </c>
      <c r="E38" s="72">
        <v>40228</v>
      </c>
      <c r="F38" s="66" t="s">
        <v>25</v>
      </c>
      <c r="G38" s="66" t="s">
        <v>28</v>
      </c>
      <c r="H38" s="68" t="s">
        <v>27</v>
      </c>
    </row>
    <row r="39" spans="1:8" ht="15" hidden="1" customHeight="1" x14ac:dyDescent="0.25">
      <c r="A39" s="66">
        <v>246</v>
      </c>
      <c r="B39" s="66">
        <v>104198</v>
      </c>
      <c r="C39" s="66" t="s">
        <v>21</v>
      </c>
      <c r="D39" s="67" t="s">
        <v>127</v>
      </c>
      <c r="E39" s="72">
        <v>40205</v>
      </c>
      <c r="F39" s="66" t="s">
        <v>25</v>
      </c>
      <c r="G39" s="66" t="s">
        <v>28</v>
      </c>
      <c r="H39" s="68" t="s">
        <v>87</v>
      </c>
    </row>
    <row r="40" spans="1:8" ht="15" customHeight="1" x14ac:dyDescent="0.25">
      <c r="A40" s="47">
        <v>5495</v>
      </c>
      <c r="B40" s="47"/>
      <c r="C40" s="66" t="s">
        <v>21</v>
      </c>
      <c r="D40" s="78" t="s">
        <v>191</v>
      </c>
      <c r="E40" s="74">
        <v>40200</v>
      </c>
      <c r="F40" s="79" t="s">
        <v>26</v>
      </c>
      <c r="G40" s="47"/>
      <c r="H40" s="68" t="s">
        <v>27</v>
      </c>
    </row>
    <row r="41" spans="1:8" ht="15" hidden="1" customHeight="1" x14ac:dyDescent="0.25">
      <c r="A41" s="66">
        <v>561</v>
      </c>
      <c r="B41" s="66">
        <v>104447</v>
      </c>
      <c r="C41" s="66" t="s">
        <v>21</v>
      </c>
      <c r="D41" s="67" t="s">
        <v>153</v>
      </c>
      <c r="E41" s="72">
        <v>40190</v>
      </c>
      <c r="F41" s="66" t="s">
        <v>26</v>
      </c>
      <c r="G41" s="66" t="s">
        <v>28</v>
      </c>
      <c r="H41" s="68" t="s">
        <v>152</v>
      </c>
    </row>
    <row r="42" spans="1:8" ht="15" hidden="1" customHeight="1" x14ac:dyDescent="0.25">
      <c r="A42" s="66">
        <v>484</v>
      </c>
      <c r="B42" s="66">
        <v>105068</v>
      </c>
      <c r="C42" s="66" t="s">
        <v>21</v>
      </c>
      <c r="D42" s="67" t="s">
        <v>140</v>
      </c>
      <c r="E42" s="72">
        <v>40180</v>
      </c>
      <c r="F42" s="66" t="s">
        <v>26</v>
      </c>
      <c r="G42" s="66" t="s">
        <v>28</v>
      </c>
      <c r="H42" s="68" t="s">
        <v>141</v>
      </c>
    </row>
    <row r="43" spans="1:8" ht="15" hidden="1" customHeight="1" x14ac:dyDescent="0.25">
      <c r="A43" s="66">
        <v>1049</v>
      </c>
      <c r="B43" s="66">
        <v>105737</v>
      </c>
      <c r="C43" s="66" t="s">
        <v>19</v>
      </c>
      <c r="D43" s="67" t="s">
        <v>100</v>
      </c>
      <c r="E43" s="72">
        <v>40074</v>
      </c>
      <c r="F43" s="66" t="s">
        <v>25</v>
      </c>
      <c r="G43" s="66" t="s">
        <v>28</v>
      </c>
      <c r="H43" s="68" t="s">
        <v>87</v>
      </c>
    </row>
    <row r="44" spans="1:8" ht="15" hidden="1" customHeight="1" x14ac:dyDescent="0.25">
      <c r="A44" s="66">
        <v>1048</v>
      </c>
      <c r="B44" s="66">
        <v>105736</v>
      </c>
      <c r="C44" s="66" t="s">
        <v>19</v>
      </c>
      <c r="D44" s="67" t="s">
        <v>111</v>
      </c>
      <c r="E44" s="72">
        <v>40074</v>
      </c>
      <c r="F44" s="66" t="s">
        <v>25</v>
      </c>
      <c r="G44" s="66" t="s">
        <v>28</v>
      </c>
      <c r="H44" s="68" t="s">
        <v>87</v>
      </c>
    </row>
    <row r="45" spans="1:8" ht="15" hidden="1" customHeight="1" x14ac:dyDescent="0.25">
      <c r="A45" s="66">
        <v>441</v>
      </c>
      <c r="B45" s="66">
        <v>104334</v>
      </c>
      <c r="C45" s="52" t="s">
        <v>19</v>
      </c>
      <c r="D45" s="67" t="s">
        <v>184</v>
      </c>
      <c r="E45" s="72">
        <v>40065</v>
      </c>
      <c r="F45" s="66" t="s">
        <v>25</v>
      </c>
      <c r="G45" s="66" t="s">
        <v>28</v>
      </c>
      <c r="H45" s="67" t="s">
        <v>182</v>
      </c>
    </row>
    <row r="46" spans="1:8" ht="15" hidden="1" customHeight="1" x14ac:dyDescent="0.25">
      <c r="A46" s="66">
        <v>936</v>
      </c>
      <c r="B46" s="66">
        <v>104691</v>
      </c>
      <c r="C46" s="66" t="s">
        <v>19</v>
      </c>
      <c r="D46" s="67" t="s">
        <v>112</v>
      </c>
      <c r="E46" s="72">
        <v>40014</v>
      </c>
      <c r="F46" s="66" t="s">
        <v>26</v>
      </c>
      <c r="G46" s="66" t="s">
        <v>37</v>
      </c>
      <c r="H46" s="68" t="s">
        <v>206</v>
      </c>
    </row>
    <row r="47" spans="1:8" ht="15" hidden="1" customHeight="1" x14ac:dyDescent="0.25">
      <c r="A47" s="66">
        <v>325</v>
      </c>
      <c r="B47" s="66">
        <v>103405</v>
      </c>
      <c r="C47" s="66" t="s">
        <v>19</v>
      </c>
      <c r="D47" s="67" t="s">
        <v>105</v>
      </c>
      <c r="E47" s="72">
        <v>39991</v>
      </c>
      <c r="F47" s="66" t="s">
        <v>25</v>
      </c>
      <c r="G47" s="66" t="s">
        <v>28</v>
      </c>
      <c r="H47" s="68" t="s">
        <v>87</v>
      </c>
    </row>
    <row r="48" spans="1:8" ht="15" customHeight="1" x14ac:dyDescent="0.25">
      <c r="A48" s="47"/>
      <c r="B48" s="47"/>
      <c r="C48" s="66" t="s">
        <v>19</v>
      </c>
      <c r="D48" s="67" t="s">
        <v>202</v>
      </c>
      <c r="E48" s="72">
        <v>39969</v>
      </c>
      <c r="F48" s="47" t="s">
        <v>25</v>
      </c>
      <c r="G48" s="71"/>
      <c r="H48" s="68" t="s">
        <v>27</v>
      </c>
    </row>
    <row r="49" spans="1:8" ht="15" hidden="1" customHeight="1" x14ac:dyDescent="0.25">
      <c r="A49" s="66">
        <v>940</v>
      </c>
      <c r="B49" s="66">
        <v>104692</v>
      </c>
      <c r="C49" s="66" t="s">
        <v>19</v>
      </c>
      <c r="D49" s="67" t="s">
        <v>101</v>
      </c>
      <c r="E49" s="72">
        <v>39954</v>
      </c>
      <c r="F49" s="66" t="s">
        <v>26</v>
      </c>
      <c r="G49" s="66" t="s">
        <v>28</v>
      </c>
      <c r="H49" s="68" t="s">
        <v>87</v>
      </c>
    </row>
    <row r="50" spans="1:8" ht="15" hidden="1" customHeight="1" x14ac:dyDescent="0.25">
      <c r="A50" s="66">
        <v>965</v>
      </c>
      <c r="B50" s="66">
        <v>104103</v>
      </c>
      <c r="C50" s="66" t="s">
        <v>19</v>
      </c>
      <c r="D50" s="67" t="s">
        <v>139</v>
      </c>
      <c r="E50" s="72">
        <v>39945</v>
      </c>
      <c r="F50" s="66" t="s">
        <v>25</v>
      </c>
      <c r="G50" s="66" t="s">
        <v>28</v>
      </c>
      <c r="H50" s="68" t="s">
        <v>137</v>
      </c>
    </row>
    <row r="51" spans="1:8" ht="15" hidden="1" customHeight="1" x14ac:dyDescent="0.25">
      <c r="A51" s="66">
        <v>109</v>
      </c>
      <c r="B51" s="66">
        <v>103257</v>
      </c>
      <c r="C51" s="66" t="s">
        <v>19</v>
      </c>
      <c r="D51" s="67" t="s">
        <v>151</v>
      </c>
      <c r="E51" s="72">
        <v>39888</v>
      </c>
      <c r="F51" s="66" t="s">
        <v>26</v>
      </c>
      <c r="G51" s="66" t="s">
        <v>28</v>
      </c>
      <c r="H51" s="68" t="s">
        <v>152</v>
      </c>
    </row>
    <row r="52" spans="1:8" ht="15" customHeight="1" x14ac:dyDescent="0.25">
      <c r="A52" s="47">
        <v>5494</v>
      </c>
      <c r="B52" s="47"/>
      <c r="C52" s="66" t="s">
        <v>19</v>
      </c>
      <c r="D52" s="78" t="s">
        <v>197</v>
      </c>
      <c r="E52" s="74">
        <v>39883</v>
      </c>
      <c r="F52" s="79" t="s">
        <v>25</v>
      </c>
      <c r="G52" s="70"/>
      <c r="H52" s="68" t="s">
        <v>27</v>
      </c>
    </row>
    <row r="53" spans="1:8" ht="15" hidden="1" customHeight="1" x14ac:dyDescent="0.25">
      <c r="A53" s="66">
        <v>220</v>
      </c>
      <c r="B53" s="66">
        <v>104191</v>
      </c>
      <c r="C53" s="66" t="s">
        <v>19</v>
      </c>
      <c r="D53" s="67" t="s">
        <v>162</v>
      </c>
      <c r="E53" s="72">
        <v>39869</v>
      </c>
      <c r="F53" s="66" t="s">
        <v>25</v>
      </c>
      <c r="G53" s="66" t="s">
        <v>28</v>
      </c>
      <c r="H53" s="68" t="s">
        <v>152</v>
      </c>
    </row>
    <row r="54" spans="1:8" ht="15" customHeight="1" x14ac:dyDescent="0.25">
      <c r="A54" s="47">
        <v>5497</v>
      </c>
      <c r="B54" s="47"/>
      <c r="C54" s="66" t="s">
        <v>19</v>
      </c>
      <c r="D54" s="78" t="s">
        <v>199</v>
      </c>
      <c r="E54" s="74">
        <v>39827</v>
      </c>
      <c r="F54" s="79" t="s">
        <v>25</v>
      </c>
      <c r="G54" s="47"/>
      <c r="H54" s="68" t="s">
        <v>27</v>
      </c>
    </row>
    <row r="55" spans="1:8" ht="15" hidden="1" customHeight="1" x14ac:dyDescent="0.25">
      <c r="A55" s="66">
        <v>919</v>
      </c>
      <c r="B55" s="66">
        <v>103075</v>
      </c>
      <c r="C55" s="66" t="s">
        <v>19</v>
      </c>
      <c r="D55" s="67" t="s">
        <v>89</v>
      </c>
      <c r="E55" s="72">
        <v>39772</v>
      </c>
      <c r="F55" s="66" t="s">
        <v>26</v>
      </c>
      <c r="G55" s="66" t="s">
        <v>28</v>
      </c>
      <c r="H55" s="68" t="s">
        <v>87</v>
      </c>
    </row>
    <row r="56" spans="1:8" ht="15" customHeight="1" x14ac:dyDescent="0.25">
      <c r="A56" s="47">
        <v>5324</v>
      </c>
      <c r="B56" s="47"/>
      <c r="C56" s="66" t="s">
        <v>19</v>
      </c>
      <c r="D56" s="78" t="s">
        <v>195</v>
      </c>
      <c r="E56" s="74">
        <v>39763</v>
      </c>
      <c r="F56" s="79" t="s">
        <v>26</v>
      </c>
      <c r="G56" s="71"/>
      <c r="H56" s="68" t="s">
        <v>27</v>
      </c>
    </row>
    <row r="57" spans="1:8" ht="15" hidden="1" customHeight="1" x14ac:dyDescent="0.25">
      <c r="A57" s="66">
        <v>963</v>
      </c>
      <c r="B57" s="66">
        <v>105302</v>
      </c>
      <c r="C57" s="66" t="s">
        <v>19</v>
      </c>
      <c r="D57" s="67" t="s">
        <v>160</v>
      </c>
      <c r="E57" s="72">
        <v>39712</v>
      </c>
      <c r="F57" s="66" t="s">
        <v>26</v>
      </c>
      <c r="G57" s="66" t="s">
        <v>28</v>
      </c>
      <c r="H57" s="68" t="s">
        <v>152</v>
      </c>
    </row>
    <row r="58" spans="1:8" ht="15" customHeight="1" x14ac:dyDescent="0.25">
      <c r="A58" s="66"/>
      <c r="B58" s="66"/>
      <c r="C58" s="66" t="s">
        <v>19</v>
      </c>
      <c r="D58" s="67" t="s">
        <v>147</v>
      </c>
      <c r="E58" s="72">
        <v>39711</v>
      </c>
      <c r="F58" s="66" t="s">
        <v>25</v>
      </c>
      <c r="G58" s="66" t="s">
        <v>28</v>
      </c>
      <c r="H58" s="68" t="s">
        <v>27</v>
      </c>
    </row>
    <row r="59" spans="1:8" ht="15" customHeight="1" x14ac:dyDescent="0.25">
      <c r="A59" s="66"/>
      <c r="B59" s="66"/>
      <c r="C59" s="66" t="s">
        <v>19</v>
      </c>
      <c r="D59" s="67" t="s">
        <v>85</v>
      </c>
      <c r="E59" s="72">
        <v>39688</v>
      </c>
      <c r="F59" s="66" t="s">
        <v>25</v>
      </c>
      <c r="G59" s="66" t="s">
        <v>37</v>
      </c>
      <c r="H59" s="68" t="s">
        <v>27</v>
      </c>
    </row>
    <row r="60" spans="1:8" ht="15" hidden="1" customHeight="1" x14ac:dyDescent="0.25">
      <c r="A60" s="66">
        <v>853</v>
      </c>
      <c r="B60" s="66">
        <v>103084</v>
      </c>
      <c r="C60" s="66" t="s">
        <v>19</v>
      </c>
      <c r="D60" s="67" t="s">
        <v>119</v>
      </c>
      <c r="E60" s="72">
        <v>39633</v>
      </c>
      <c r="F60" s="66" t="s">
        <v>25</v>
      </c>
      <c r="G60" s="66" t="s">
        <v>28</v>
      </c>
      <c r="H60" s="68" t="s">
        <v>87</v>
      </c>
    </row>
    <row r="61" spans="1:8" ht="15" hidden="1" customHeight="1" x14ac:dyDescent="0.25">
      <c r="A61" s="66">
        <v>941</v>
      </c>
      <c r="B61" s="66">
        <v>104693</v>
      </c>
      <c r="C61" s="66" t="s">
        <v>19</v>
      </c>
      <c r="D61" s="67" t="s">
        <v>102</v>
      </c>
      <c r="E61" s="72">
        <v>39615</v>
      </c>
      <c r="F61" s="66" t="s">
        <v>25</v>
      </c>
      <c r="G61" s="66" t="s">
        <v>28</v>
      </c>
      <c r="H61" s="68" t="s">
        <v>87</v>
      </c>
    </row>
    <row r="62" spans="1:8" ht="15" hidden="1" customHeight="1" x14ac:dyDescent="0.25">
      <c r="A62" s="66">
        <v>1312</v>
      </c>
      <c r="B62" s="66">
        <v>105355</v>
      </c>
      <c r="C62" s="66" t="s">
        <v>19</v>
      </c>
      <c r="D62" s="67" t="s">
        <v>131</v>
      </c>
      <c r="E62" s="72">
        <v>39610</v>
      </c>
      <c r="F62" s="66" t="s">
        <v>25</v>
      </c>
      <c r="G62" s="66" t="s">
        <v>28</v>
      </c>
      <c r="H62" s="68" t="s">
        <v>87</v>
      </c>
    </row>
    <row r="63" spans="1:8" ht="15" hidden="1" customHeight="1" x14ac:dyDescent="0.25">
      <c r="A63" s="66">
        <v>620</v>
      </c>
      <c r="B63" s="66">
        <v>104486</v>
      </c>
      <c r="C63" s="66" t="s">
        <v>19</v>
      </c>
      <c r="D63" s="67" t="s">
        <v>110</v>
      </c>
      <c r="E63" s="72">
        <v>39608</v>
      </c>
      <c r="F63" s="66" t="s">
        <v>26</v>
      </c>
      <c r="G63" s="66" t="s">
        <v>28</v>
      </c>
      <c r="H63" s="68" t="s">
        <v>87</v>
      </c>
    </row>
    <row r="64" spans="1:8" ht="15" customHeight="1" x14ac:dyDescent="0.25">
      <c r="A64" s="47">
        <v>5499</v>
      </c>
      <c r="B64" s="47"/>
      <c r="C64" s="66" t="s">
        <v>19</v>
      </c>
      <c r="D64" s="69" t="s">
        <v>180</v>
      </c>
      <c r="E64" s="75">
        <v>39560</v>
      </c>
      <c r="F64" s="47" t="s">
        <v>25</v>
      </c>
      <c r="G64" s="47"/>
      <c r="H64" s="68" t="s">
        <v>27</v>
      </c>
    </row>
    <row r="65" spans="1:8" ht="15" hidden="1" customHeight="1" x14ac:dyDescent="0.25">
      <c r="A65" s="66">
        <v>167</v>
      </c>
      <c r="B65" s="66">
        <v>103871</v>
      </c>
      <c r="C65" s="66" t="s">
        <v>19</v>
      </c>
      <c r="D65" s="67" t="s">
        <v>30</v>
      </c>
      <c r="E65" s="72">
        <v>39515</v>
      </c>
      <c r="F65" s="66" t="s">
        <v>25</v>
      </c>
      <c r="G65" s="66" t="s">
        <v>28</v>
      </c>
      <c r="H65" s="68" t="s">
        <v>218</v>
      </c>
    </row>
    <row r="66" spans="1:8" ht="15" hidden="1" customHeight="1" x14ac:dyDescent="0.25">
      <c r="A66" s="66">
        <v>623</v>
      </c>
      <c r="B66" s="66">
        <v>102920</v>
      </c>
      <c r="C66" s="66" t="s">
        <v>19</v>
      </c>
      <c r="D66" s="67" t="s">
        <v>106</v>
      </c>
      <c r="E66" s="72">
        <v>39499</v>
      </c>
      <c r="F66" s="66" t="s">
        <v>25</v>
      </c>
      <c r="G66" s="66" t="s">
        <v>37</v>
      </c>
      <c r="H66" s="68" t="s">
        <v>206</v>
      </c>
    </row>
    <row r="67" spans="1:8" ht="15" customHeight="1" x14ac:dyDescent="0.25">
      <c r="A67" s="47">
        <v>5334</v>
      </c>
      <c r="B67" s="47"/>
      <c r="C67" s="66" t="s">
        <v>38</v>
      </c>
      <c r="D67" s="67" t="s">
        <v>189</v>
      </c>
      <c r="E67" s="72">
        <v>39436</v>
      </c>
      <c r="F67" s="47" t="s">
        <v>25</v>
      </c>
      <c r="G67" s="71"/>
      <c r="H67" s="68" t="s">
        <v>27</v>
      </c>
    </row>
    <row r="68" spans="1:8" ht="15" hidden="1" customHeight="1" x14ac:dyDescent="0.25">
      <c r="A68" s="66">
        <v>316</v>
      </c>
      <c r="B68" s="66">
        <v>102030</v>
      </c>
      <c r="C68" s="66" t="s">
        <v>38</v>
      </c>
      <c r="D68" s="67" t="s">
        <v>168</v>
      </c>
      <c r="E68" s="72">
        <v>39418</v>
      </c>
      <c r="F68" s="66" t="s">
        <v>25</v>
      </c>
      <c r="G68" s="66" t="s">
        <v>28</v>
      </c>
      <c r="H68" s="68" t="s">
        <v>166</v>
      </c>
    </row>
    <row r="69" spans="1:8" ht="15" hidden="1" customHeight="1" x14ac:dyDescent="0.25">
      <c r="A69" s="66">
        <v>21</v>
      </c>
      <c r="B69" s="66">
        <v>104109</v>
      </c>
      <c r="C69" s="66" t="s">
        <v>38</v>
      </c>
      <c r="D69" s="67" t="s">
        <v>136</v>
      </c>
      <c r="E69" s="72">
        <v>39415</v>
      </c>
      <c r="F69" s="66" t="s">
        <v>25</v>
      </c>
      <c r="G69" s="66" t="s">
        <v>28</v>
      </c>
      <c r="H69" s="68" t="s">
        <v>137</v>
      </c>
    </row>
    <row r="70" spans="1:8" ht="15" hidden="1" customHeight="1" x14ac:dyDescent="0.25">
      <c r="A70" s="66">
        <v>799</v>
      </c>
      <c r="B70" s="66">
        <v>102291</v>
      </c>
      <c r="C70" s="66" t="s">
        <v>38</v>
      </c>
      <c r="D70" s="67" t="s">
        <v>52</v>
      </c>
      <c r="E70" s="72">
        <v>39398</v>
      </c>
      <c r="F70" s="66" t="s">
        <v>26</v>
      </c>
      <c r="G70" s="66" t="s">
        <v>28</v>
      </c>
      <c r="H70" s="68" t="s">
        <v>87</v>
      </c>
    </row>
    <row r="71" spans="1:8" ht="15" hidden="1" customHeight="1" x14ac:dyDescent="0.25">
      <c r="A71" s="66">
        <v>384</v>
      </c>
      <c r="B71" s="66">
        <v>103085</v>
      </c>
      <c r="C71" s="66" t="s">
        <v>38</v>
      </c>
      <c r="D71" s="67" t="s">
        <v>117</v>
      </c>
      <c r="E71" s="72">
        <v>39371</v>
      </c>
      <c r="F71" s="66" t="s">
        <v>25</v>
      </c>
      <c r="G71" s="66" t="s">
        <v>28</v>
      </c>
      <c r="H71" s="68" t="s">
        <v>87</v>
      </c>
    </row>
    <row r="72" spans="1:8" ht="15" hidden="1" customHeight="1" x14ac:dyDescent="0.25">
      <c r="A72" s="66">
        <v>5624</v>
      </c>
      <c r="B72" s="66"/>
      <c r="C72" s="66" t="s">
        <v>38</v>
      </c>
      <c r="D72" s="67" t="s">
        <v>82</v>
      </c>
      <c r="E72" s="72">
        <v>39354</v>
      </c>
      <c r="F72" s="66" t="s">
        <v>25</v>
      </c>
      <c r="G72" s="66" t="s">
        <v>28</v>
      </c>
      <c r="H72" s="68" t="s">
        <v>79</v>
      </c>
    </row>
    <row r="73" spans="1:8" ht="15" hidden="1" customHeight="1" x14ac:dyDescent="0.25">
      <c r="A73" s="66">
        <v>674</v>
      </c>
      <c r="B73" s="66">
        <v>102215</v>
      </c>
      <c r="C73" s="66" t="s">
        <v>38</v>
      </c>
      <c r="D73" s="67" t="s">
        <v>121</v>
      </c>
      <c r="E73" s="72">
        <v>39332</v>
      </c>
      <c r="F73" s="66" t="s">
        <v>25</v>
      </c>
      <c r="G73" s="66" t="s">
        <v>28</v>
      </c>
      <c r="H73" s="68" t="s">
        <v>87</v>
      </c>
    </row>
    <row r="74" spans="1:8" ht="15" hidden="1" customHeight="1" x14ac:dyDescent="0.25">
      <c r="A74" s="66">
        <v>229</v>
      </c>
      <c r="B74" s="66">
        <v>102192</v>
      </c>
      <c r="C74" s="66" t="s">
        <v>38</v>
      </c>
      <c r="D74" s="67" t="s">
        <v>97</v>
      </c>
      <c r="E74" s="72">
        <v>39254</v>
      </c>
      <c r="F74" s="66" t="s">
        <v>25</v>
      </c>
      <c r="G74" s="66" t="s">
        <v>28</v>
      </c>
      <c r="H74" s="68" t="s">
        <v>87</v>
      </c>
    </row>
    <row r="75" spans="1:8" ht="15" hidden="1" customHeight="1" x14ac:dyDescent="0.25">
      <c r="A75" s="66">
        <v>349</v>
      </c>
      <c r="B75" s="66">
        <v>105010</v>
      </c>
      <c r="C75" s="66" t="s">
        <v>38</v>
      </c>
      <c r="D75" s="67" t="s">
        <v>154</v>
      </c>
      <c r="E75" s="72">
        <v>39252</v>
      </c>
      <c r="F75" s="66" t="s">
        <v>25</v>
      </c>
      <c r="G75" s="66" t="s">
        <v>28</v>
      </c>
      <c r="H75" s="68" t="s">
        <v>152</v>
      </c>
    </row>
    <row r="76" spans="1:8" ht="15" hidden="1" customHeight="1" x14ac:dyDescent="0.25">
      <c r="A76" s="66">
        <v>609</v>
      </c>
      <c r="B76" s="66">
        <v>104484</v>
      </c>
      <c r="C76" s="66" t="s">
        <v>38</v>
      </c>
      <c r="D76" s="67" t="s">
        <v>94</v>
      </c>
      <c r="E76" s="72">
        <v>39235</v>
      </c>
      <c r="F76" s="66" t="s">
        <v>26</v>
      </c>
      <c r="G76" s="66" t="s">
        <v>28</v>
      </c>
      <c r="H76" s="68" t="s">
        <v>87</v>
      </c>
    </row>
    <row r="77" spans="1:8" ht="15" hidden="1" customHeight="1" x14ac:dyDescent="0.25">
      <c r="A77" s="66">
        <v>1012</v>
      </c>
      <c r="B77" s="66">
        <v>105555</v>
      </c>
      <c r="C77" s="66" t="s">
        <v>38</v>
      </c>
      <c r="D77" s="67" t="s">
        <v>32</v>
      </c>
      <c r="E77" s="72">
        <v>39224</v>
      </c>
      <c r="F77" s="66" t="s">
        <v>26</v>
      </c>
      <c r="G77" s="66" t="s">
        <v>28</v>
      </c>
      <c r="H77" s="68" t="s">
        <v>218</v>
      </c>
    </row>
    <row r="78" spans="1:8" ht="15" hidden="1" customHeight="1" x14ac:dyDescent="0.25">
      <c r="A78" s="66">
        <v>265</v>
      </c>
      <c r="B78" s="66">
        <v>103357</v>
      </c>
      <c r="C78" s="66" t="s">
        <v>38</v>
      </c>
      <c r="D78" s="67" t="s">
        <v>76</v>
      </c>
      <c r="E78" s="72">
        <v>39211</v>
      </c>
      <c r="F78" s="66" t="s">
        <v>26</v>
      </c>
      <c r="G78" s="66" t="s">
        <v>37</v>
      </c>
      <c r="H78" s="68" t="s">
        <v>207</v>
      </c>
    </row>
    <row r="79" spans="1:8" ht="15" hidden="1" customHeight="1" x14ac:dyDescent="0.25">
      <c r="A79" s="66">
        <v>634</v>
      </c>
      <c r="B79" s="66">
        <v>102025</v>
      </c>
      <c r="C79" s="66" t="s">
        <v>38</v>
      </c>
      <c r="D79" s="67" t="s">
        <v>165</v>
      </c>
      <c r="E79" s="72">
        <v>39169</v>
      </c>
      <c r="F79" s="66" t="s">
        <v>26</v>
      </c>
      <c r="G79" s="66" t="s">
        <v>28</v>
      </c>
      <c r="H79" s="68" t="s">
        <v>166</v>
      </c>
    </row>
    <row r="80" spans="1:8" ht="15" customHeight="1" x14ac:dyDescent="0.25">
      <c r="A80" s="47">
        <v>5496</v>
      </c>
      <c r="B80" s="47"/>
      <c r="C80" s="66" t="s">
        <v>38</v>
      </c>
      <c r="D80" s="78" t="s">
        <v>201</v>
      </c>
      <c r="E80" s="74">
        <v>39165</v>
      </c>
      <c r="F80" s="79" t="s">
        <v>25</v>
      </c>
      <c r="G80" s="70"/>
      <c r="H80" s="68" t="s">
        <v>27</v>
      </c>
    </row>
    <row r="81" spans="1:8" ht="15" hidden="1" customHeight="1" x14ac:dyDescent="0.25">
      <c r="A81" s="66">
        <v>1060</v>
      </c>
      <c r="B81" s="66">
        <v>105811</v>
      </c>
      <c r="C81" s="66" t="s">
        <v>38</v>
      </c>
      <c r="D81" s="67" t="s">
        <v>157</v>
      </c>
      <c r="E81" s="72">
        <v>39155</v>
      </c>
      <c r="F81" s="66" t="s">
        <v>25</v>
      </c>
      <c r="G81" s="66" t="s">
        <v>28</v>
      </c>
      <c r="H81" s="68" t="s">
        <v>152</v>
      </c>
    </row>
    <row r="82" spans="1:8" ht="15" hidden="1" customHeight="1" x14ac:dyDescent="0.25">
      <c r="A82" s="66">
        <v>1053</v>
      </c>
      <c r="B82" s="66">
        <v>105782</v>
      </c>
      <c r="C82" s="66" t="s">
        <v>38</v>
      </c>
      <c r="D82" s="67" t="s">
        <v>169</v>
      </c>
      <c r="E82" s="72">
        <v>39139</v>
      </c>
      <c r="F82" s="66" t="s">
        <v>25</v>
      </c>
      <c r="G82" s="66" t="s">
        <v>28</v>
      </c>
      <c r="H82" s="68" t="s">
        <v>166</v>
      </c>
    </row>
    <row r="83" spans="1:8" ht="15" hidden="1" customHeight="1" x14ac:dyDescent="0.25">
      <c r="A83" s="66">
        <v>518</v>
      </c>
      <c r="B83" s="66">
        <v>103565</v>
      </c>
      <c r="C83" s="66" t="s">
        <v>38</v>
      </c>
      <c r="D83" s="67" t="s">
        <v>71</v>
      </c>
      <c r="E83" s="72">
        <v>39024</v>
      </c>
      <c r="F83" s="66" t="s">
        <v>25</v>
      </c>
      <c r="G83" s="66" t="s">
        <v>28</v>
      </c>
      <c r="H83" s="68" t="s">
        <v>70</v>
      </c>
    </row>
    <row r="84" spans="1:8" ht="15" hidden="1" customHeight="1" x14ac:dyDescent="0.25">
      <c r="A84" s="66">
        <v>330</v>
      </c>
      <c r="B84" s="66">
        <v>104882</v>
      </c>
      <c r="C84" s="66" t="s">
        <v>38</v>
      </c>
      <c r="D84" s="67" t="s">
        <v>177</v>
      </c>
      <c r="E84" s="72">
        <v>38929</v>
      </c>
      <c r="F84" s="66" t="s">
        <v>26</v>
      </c>
      <c r="G84" s="66" t="s">
        <v>28</v>
      </c>
      <c r="H84" s="68" t="s">
        <v>166</v>
      </c>
    </row>
    <row r="85" spans="1:8" ht="15" hidden="1" customHeight="1" x14ac:dyDescent="0.25">
      <c r="A85" s="66">
        <v>753</v>
      </c>
      <c r="B85" s="66">
        <v>103027</v>
      </c>
      <c r="C85" s="66" t="s">
        <v>38</v>
      </c>
      <c r="D85" s="67" t="s">
        <v>103</v>
      </c>
      <c r="E85" s="72">
        <v>38923</v>
      </c>
      <c r="F85" s="66" t="s">
        <v>26</v>
      </c>
      <c r="G85" s="66" t="s">
        <v>28</v>
      </c>
      <c r="H85" s="68" t="s">
        <v>87</v>
      </c>
    </row>
    <row r="86" spans="1:8" ht="15" hidden="1" customHeight="1" x14ac:dyDescent="0.25">
      <c r="A86" s="66">
        <v>893</v>
      </c>
      <c r="B86" s="66">
        <v>103073</v>
      </c>
      <c r="C86" s="66" t="s">
        <v>20</v>
      </c>
      <c r="D86" s="67" t="s">
        <v>93</v>
      </c>
      <c r="E86" s="72">
        <v>38918</v>
      </c>
      <c r="F86" s="66" t="s">
        <v>26</v>
      </c>
      <c r="G86" s="66" t="s">
        <v>28</v>
      </c>
      <c r="H86" s="68" t="s">
        <v>87</v>
      </c>
    </row>
    <row r="87" spans="1:8" ht="15" hidden="1" customHeight="1" x14ac:dyDescent="0.25">
      <c r="A87" s="66">
        <v>5633</v>
      </c>
      <c r="B87" s="66">
        <v>105108</v>
      </c>
      <c r="C87" s="66" t="s">
        <v>38</v>
      </c>
      <c r="D87" s="67" t="s">
        <v>36</v>
      </c>
      <c r="E87" s="72">
        <v>38852</v>
      </c>
      <c r="F87" s="66" t="s">
        <v>25</v>
      </c>
      <c r="G87" s="66" t="s">
        <v>28</v>
      </c>
      <c r="H87" s="68" t="s">
        <v>218</v>
      </c>
    </row>
    <row r="88" spans="1:8" ht="15" hidden="1" customHeight="1" x14ac:dyDescent="0.25">
      <c r="A88" s="66">
        <v>5533</v>
      </c>
      <c r="B88" s="66">
        <v>106016</v>
      </c>
      <c r="C88" s="66" t="s">
        <v>38</v>
      </c>
      <c r="D88" s="67" t="s">
        <v>171</v>
      </c>
      <c r="E88" s="72">
        <v>38842</v>
      </c>
      <c r="F88" s="66" t="s">
        <v>25</v>
      </c>
      <c r="G88" s="66" t="s">
        <v>28</v>
      </c>
      <c r="H88" s="68" t="s">
        <v>166</v>
      </c>
    </row>
    <row r="89" spans="1:8" ht="15" hidden="1" customHeight="1" x14ac:dyDescent="0.25">
      <c r="A89" s="66">
        <v>621</v>
      </c>
      <c r="B89" s="66">
        <v>102921</v>
      </c>
      <c r="C89" s="66" t="s">
        <v>38</v>
      </c>
      <c r="D89" s="67" t="s">
        <v>124</v>
      </c>
      <c r="E89" s="72">
        <v>38840</v>
      </c>
      <c r="F89" s="66" t="s">
        <v>25</v>
      </c>
      <c r="G89" s="66" t="s">
        <v>37</v>
      </c>
      <c r="H89" s="68" t="s">
        <v>206</v>
      </c>
    </row>
    <row r="90" spans="1:8" ht="15" customHeight="1" x14ac:dyDescent="0.25">
      <c r="A90" s="47">
        <v>5301</v>
      </c>
      <c r="B90" s="47"/>
      <c r="C90" s="66" t="s">
        <v>38</v>
      </c>
      <c r="D90" s="78" t="s">
        <v>192</v>
      </c>
      <c r="E90" s="74">
        <v>38826</v>
      </c>
      <c r="F90" s="79" t="s">
        <v>26</v>
      </c>
      <c r="G90" s="47"/>
      <c r="H90" s="68" t="s">
        <v>27</v>
      </c>
    </row>
    <row r="91" spans="1:8" ht="15" hidden="1" customHeight="1" x14ac:dyDescent="0.25">
      <c r="A91" s="66">
        <v>113</v>
      </c>
      <c r="B91" s="66">
        <v>103261</v>
      </c>
      <c r="C91" s="66" t="s">
        <v>38</v>
      </c>
      <c r="D91" s="67" t="s">
        <v>164</v>
      </c>
      <c r="E91" s="72">
        <v>38826</v>
      </c>
      <c r="F91" s="66" t="s">
        <v>25</v>
      </c>
      <c r="G91" s="66" t="s">
        <v>28</v>
      </c>
      <c r="H91" s="68" t="s">
        <v>152</v>
      </c>
    </row>
    <row r="92" spans="1:8" ht="15" hidden="1" customHeight="1" x14ac:dyDescent="0.25">
      <c r="A92" s="66">
        <v>333</v>
      </c>
      <c r="B92" s="66">
        <v>104884</v>
      </c>
      <c r="C92" s="66" t="s">
        <v>38</v>
      </c>
      <c r="D92" s="67" t="s">
        <v>172</v>
      </c>
      <c r="E92" s="72">
        <v>38812</v>
      </c>
      <c r="F92" s="66" t="s">
        <v>26</v>
      </c>
      <c r="G92" s="66" t="s">
        <v>28</v>
      </c>
      <c r="H92" s="68" t="s">
        <v>166</v>
      </c>
    </row>
    <row r="93" spans="1:8" ht="15" hidden="1" customHeight="1" x14ac:dyDescent="0.25">
      <c r="A93" s="66">
        <v>896</v>
      </c>
      <c r="B93" s="66">
        <v>104102</v>
      </c>
      <c r="C93" s="66" t="s">
        <v>38</v>
      </c>
      <c r="D93" s="67" t="s">
        <v>138</v>
      </c>
      <c r="E93" s="72">
        <v>38780</v>
      </c>
      <c r="F93" s="66" t="s">
        <v>25</v>
      </c>
      <c r="G93" s="66" t="s">
        <v>28</v>
      </c>
      <c r="H93" s="68" t="s">
        <v>137</v>
      </c>
    </row>
    <row r="94" spans="1:8" ht="15" hidden="1" customHeight="1" x14ac:dyDescent="0.25">
      <c r="A94" s="66">
        <v>112</v>
      </c>
      <c r="B94" s="66">
        <v>103260</v>
      </c>
      <c r="C94" s="66" t="s">
        <v>38</v>
      </c>
      <c r="D94" s="67" t="s">
        <v>163</v>
      </c>
      <c r="E94" s="72">
        <v>38779</v>
      </c>
      <c r="F94" s="66" t="s">
        <v>25</v>
      </c>
      <c r="G94" s="66" t="s">
        <v>28</v>
      </c>
      <c r="H94" s="68" t="s">
        <v>152</v>
      </c>
    </row>
    <row r="95" spans="1:8" ht="15" hidden="1" customHeight="1" x14ac:dyDescent="0.25">
      <c r="A95" s="66">
        <v>438</v>
      </c>
      <c r="B95" s="66">
        <v>103803</v>
      </c>
      <c r="C95" s="66" t="s">
        <v>38</v>
      </c>
      <c r="D95" s="67" t="s">
        <v>86</v>
      </c>
      <c r="E95" s="72">
        <v>38774</v>
      </c>
      <c r="F95" s="66" t="s">
        <v>25</v>
      </c>
      <c r="G95" s="66" t="s">
        <v>28</v>
      </c>
      <c r="H95" s="68" t="s">
        <v>87</v>
      </c>
    </row>
    <row r="96" spans="1:8" ht="15" hidden="1" customHeight="1" x14ac:dyDescent="0.25">
      <c r="A96" s="66">
        <v>687</v>
      </c>
      <c r="B96" s="66">
        <v>104530</v>
      </c>
      <c r="C96" s="66" t="s">
        <v>38</v>
      </c>
      <c r="D96" s="67" t="s">
        <v>73</v>
      </c>
      <c r="E96" s="72">
        <v>38773</v>
      </c>
      <c r="F96" s="66" t="s">
        <v>25</v>
      </c>
      <c r="G96" s="66" t="s">
        <v>28</v>
      </c>
      <c r="H96" s="68" t="s">
        <v>70</v>
      </c>
    </row>
    <row r="97" spans="1:8" ht="15" customHeight="1" x14ac:dyDescent="0.25">
      <c r="A97" s="47">
        <v>5328</v>
      </c>
      <c r="B97" s="47"/>
      <c r="C97" s="66" t="s">
        <v>38</v>
      </c>
      <c r="D97" s="67" t="s">
        <v>203</v>
      </c>
      <c r="E97" s="72">
        <v>38753</v>
      </c>
      <c r="F97" s="47" t="s">
        <v>26</v>
      </c>
      <c r="G97" s="70"/>
      <c r="H97" s="68" t="s">
        <v>27</v>
      </c>
    </row>
    <row r="98" spans="1:8" ht="15" hidden="1" customHeight="1" x14ac:dyDescent="0.25">
      <c r="A98" s="66">
        <v>716</v>
      </c>
      <c r="B98" s="66">
        <v>102969</v>
      </c>
      <c r="C98" s="66" t="s">
        <v>38</v>
      </c>
      <c r="D98" s="67" t="s">
        <v>92</v>
      </c>
      <c r="E98" s="72">
        <v>38736</v>
      </c>
      <c r="F98" s="66" t="s">
        <v>25</v>
      </c>
      <c r="G98" s="66" t="s">
        <v>28</v>
      </c>
      <c r="H98" s="68" t="s">
        <v>87</v>
      </c>
    </row>
    <row r="99" spans="1:8" ht="15" hidden="1" customHeight="1" x14ac:dyDescent="0.25">
      <c r="A99" s="66">
        <v>967</v>
      </c>
      <c r="B99" s="66">
        <v>103090</v>
      </c>
      <c r="C99" s="66" t="s">
        <v>20</v>
      </c>
      <c r="D99" s="67" t="s">
        <v>96</v>
      </c>
      <c r="E99" s="72">
        <v>38684</v>
      </c>
      <c r="F99" s="66" t="s">
        <v>26</v>
      </c>
      <c r="G99" s="66" t="s">
        <v>28</v>
      </c>
      <c r="H99" s="68" t="s">
        <v>87</v>
      </c>
    </row>
    <row r="100" spans="1:8" ht="15" hidden="1" customHeight="1" x14ac:dyDescent="0.25">
      <c r="A100" s="66">
        <v>1085</v>
      </c>
      <c r="B100" s="66">
        <v>105871</v>
      </c>
      <c r="C100" s="66" t="s">
        <v>20</v>
      </c>
      <c r="D100" s="67" t="s">
        <v>115</v>
      </c>
      <c r="E100" s="72">
        <v>38679</v>
      </c>
      <c r="F100" s="66" t="s">
        <v>26</v>
      </c>
      <c r="G100" s="66" t="s">
        <v>28</v>
      </c>
      <c r="H100" s="68" t="s">
        <v>87</v>
      </c>
    </row>
    <row r="101" spans="1:8" ht="15" hidden="1" customHeight="1" x14ac:dyDescent="0.25">
      <c r="A101" s="66">
        <v>948</v>
      </c>
      <c r="B101" s="66">
        <v>104694</v>
      </c>
      <c r="C101" s="66" t="s">
        <v>20</v>
      </c>
      <c r="D101" s="67" t="s">
        <v>129</v>
      </c>
      <c r="E101" s="72">
        <v>38614</v>
      </c>
      <c r="F101" s="66" t="s">
        <v>25</v>
      </c>
      <c r="G101" s="66" t="s">
        <v>28</v>
      </c>
      <c r="H101" s="68" t="s">
        <v>87</v>
      </c>
    </row>
    <row r="102" spans="1:8" ht="15" hidden="1" customHeight="1" x14ac:dyDescent="0.25">
      <c r="A102" s="66">
        <v>129</v>
      </c>
      <c r="B102" s="66">
        <v>102210</v>
      </c>
      <c r="C102" s="66" t="s">
        <v>20</v>
      </c>
      <c r="D102" s="67" t="s">
        <v>108</v>
      </c>
      <c r="E102" s="72">
        <v>38536</v>
      </c>
      <c r="F102" s="66" t="s">
        <v>26</v>
      </c>
      <c r="G102" s="66" t="s">
        <v>28</v>
      </c>
      <c r="H102" s="68" t="s">
        <v>87</v>
      </c>
    </row>
    <row r="103" spans="1:8" ht="15" hidden="1" customHeight="1" x14ac:dyDescent="0.25">
      <c r="A103" s="66">
        <v>630</v>
      </c>
      <c r="B103" s="66">
        <v>100784</v>
      </c>
      <c r="C103" s="66" t="s">
        <v>20</v>
      </c>
      <c r="D103" s="67" t="s">
        <v>130</v>
      </c>
      <c r="E103" s="72">
        <v>38530</v>
      </c>
      <c r="F103" s="66" t="s">
        <v>25</v>
      </c>
      <c r="G103" s="66" t="s">
        <v>28</v>
      </c>
      <c r="H103" s="68" t="s">
        <v>87</v>
      </c>
    </row>
    <row r="104" spans="1:8" ht="15" hidden="1" customHeight="1" x14ac:dyDescent="0.25">
      <c r="A104" s="66">
        <v>1034</v>
      </c>
      <c r="B104" s="66">
        <v>105702</v>
      </c>
      <c r="C104" s="66" t="s">
        <v>20</v>
      </c>
      <c r="D104" s="67" t="s">
        <v>156</v>
      </c>
      <c r="E104" s="72">
        <v>38529</v>
      </c>
      <c r="F104" s="66" t="s">
        <v>25</v>
      </c>
      <c r="G104" s="66" t="s">
        <v>28</v>
      </c>
      <c r="H104" s="68" t="s">
        <v>152</v>
      </c>
    </row>
    <row r="105" spans="1:8" ht="15" hidden="1" customHeight="1" x14ac:dyDescent="0.25">
      <c r="A105" s="66">
        <v>1047</v>
      </c>
      <c r="B105" s="66">
        <v>105677</v>
      </c>
      <c r="C105" s="66" t="s">
        <v>20</v>
      </c>
      <c r="D105" s="67" t="s">
        <v>120</v>
      </c>
      <c r="E105" s="72">
        <v>38446</v>
      </c>
      <c r="F105" s="66" t="s">
        <v>25</v>
      </c>
      <c r="G105" s="66" t="s">
        <v>28</v>
      </c>
      <c r="H105" s="68" t="s">
        <v>87</v>
      </c>
    </row>
    <row r="106" spans="1:8" ht="15" hidden="1" customHeight="1" x14ac:dyDescent="0.25">
      <c r="A106" s="66">
        <v>317</v>
      </c>
      <c r="B106" s="66">
        <v>102027</v>
      </c>
      <c r="C106" s="66" t="s">
        <v>20</v>
      </c>
      <c r="D106" s="67" t="s">
        <v>167</v>
      </c>
      <c r="E106" s="72">
        <v>38418</v>
      </c>
      <c r="F106" s="66" t="s">
        <v>26</v>
      </c>
      <c r="G106" s="66" t="s">
        <v>28</v>
      </c>
      <c r="H106" s="68" t="s">
        <v>166</v>
      </c>
    </row>
    <row r="107" spans="1:8" ht="15" hidden="1" customHeight="1" x14ac:dyDescent="0.25">
      <c r="A107" s="66">
        <v>1321</v>
      </c>
      <c r="B107" s="66">
        <v>105373</v>
      </c>
      <c r="C107" s="66" t="s">
        <v>20</v>
      </c>
      <c r="D107" s="67" t="s">
        <v>175</v>
      </c>
      <c r="E107" s="72">
        <v>38414</v>
      </c>
      <c r="F107" s="66" t="s">
        <v>25</v>
      </c>
      <c r="G107" s="66" t="s">
        <v>28</v>
      </c>
      <c r="H107" s="68" t="s">
        <v>166</v>
      </c>
    </row>
    <row r="108" spans="1:8" ht="15" hidden="1" customHeight="1" x14ac:dyDescent="0.25">
      <c r="A108" s="66">
        <v>233</v>
      </c>
      <c r="B108" s="66">
        <v>102225</v>
      </c>
      <c r="C108" s="66" t="s">
        <v>20</v>
      </c>
      <c r="D108" s="67" t="s">
        <v>128</v>
      </c>
      <c r="E108" s="72">
        <v>38408</v>
      </c>
      <c r="F108" s="66" t="s">
        <v>25</v>
      </c>
      <c r="G108" s="66" t="s">
        <v>28</v>
      </c>
      <c r="H108" s="68" t="s">
        <v>87</v>
      </c>
    </row>
    <row r="109" spans="1:8" ht="15" hidden="1" customHeight="1" x14ac:dyDescent="0.25">
      <c r="A109" s="66">
        <v>486</v>
      </c>
      <c r="B109" s="66">
        <v>105072</v>
      </c>
      <c r="C109" s="66" t="s">
        <v>20</v>
      </c>
      <c r="D109" s="67" t="s">
        <v>74</v>
      </c>
      <c r="E109" s="72">
        <v>38328</v>
      </c>
      <c r="F109" s="66" t="s">
        <v>25</v>
      </c>
      <c r="G109" s="66" t="s">
        <v>28</v>
      </c>
      <c r="H109" s="68" t="s">
        <v>70</v>
      </c>
    </row>
    <row r="110" spans="1:8" ht="15" hidden="1" customHeight="1" x14ac:dyDescent="0.25">
      <c r="A110" s="66">
        <v>964</v>
      </c>
      <c r="B110" s="66">
        <v>103089</v>
      </c>
      <c r="C110" s="66" t="s">
        <v>20</v>
      </c>
      <c r="D110" s="67" t="s">
        <v>88</v>
      </c>
      <c r="E110" s="72">
        <v>38326</v>
      </c>
      <c r="F110" s="66" t="s">
        <v>26</v>
      </c>
      <c r="G110" s="66" t="s">
        <v>28</v>
      </c>
      <c r="H110" s="68" t="s">
        <v>87</v>
      </c>
    </row>
    <row r="111" spans="1:8" ht="15" hidden="1" customHeight="1" x14ac:dyDescent="0.25">
      <c r="A111" s="66">
        <v>1311</v>
      </c>
      <c r="B111" s="66">
        <v>105354</v>
      </c>
      <c r="C111" s="66" t="s">
        <v>20</v>
      </c>
      <c r="D111" s="67" t="s">
        <v>122</v>
      </c>
      <c r="E111" s="72">
        <v>38316</v>
      </c>
      <c r="F111" s="66" t="s">
        <v>25</v>
      </c>
      <c r="G111" s="66" t="s">
        <v>28</v>
      </c>
      <c r="H111" s="68" t="s">
        <v>87</v>
      </c>
    </row>
    <row r="112" spans="1:8" ht="15" customHeight="1" x14ac:dyDescent="0.25">
      <c r="A112" s="47">
        <v>5317</v>
      </c>
      <c r="B112" s="47"/>
      <c r="C112" s="66" t="s">
        <v>20</v>
      </c>
      <c r="D112" s="78" t="s">
        <v>193</v>
      </c>
      <c r="E112" s="74">
        <v>38307</v>
      </c>
      <c r="F112" s="79" t="s">
        <v>26</v>
      </c>
      <c r="G112" s="47"/>
      <c r="H112" s="68" t="s">
        <v>27</v>
      </c>
    </row>
    <row r="113" spans="1:8" ht="15" hidden="1" customHeight="1" x14ac:dyDescent="0.25">
      <c r="A113" s="66">
        <v>448</v>
      </c>
      <c r="B113" s="66">
        <v>105035</v>
      </c>
      <c r="C113" s="66" t="s">
        <v>20</v>
      </c>
      <c r="D113" s="67" t="s">
        <v>173</v>
      </c>
      <c r="E113" s="72">
        <v>38295</v>
      </c>
      <c r="F113" s="66" t="s">
        <v>25</v>
      </c>
      <c r="G113" s="66" t="s">
        <v>28</v>
      </c>
      <c r="H113" s="68" t="s">
        <v>166</v>
      </c>
    </row>
    <row r="114" spans="1:8" ht="15" hidden="1" customHeight="1" x14ac:dyDescent="0.25">
      <c r="A114" s="66">
        <v>942</v>
      </c>
      <c r="B114" s="66">
        <v>100472</v>
      </c>
      <c r="C114" s="66" t="s">
        <v>20</v>
      </c>
      <c r="D114" s="67" t="s">
        <v>159</v>
      </c>
      <c r="E114" s="72">
        <v>38269</v>
      </c>
      <c r="F114" s="66" t="s">
        <v>26</v>
      </c>
      <c r="G114" s="66" t="s">
        <v>28</v>
      </c>
      <c r="H114" s="68" t="s">
        <v>152</v>
      </c>
    </row>
    <row r="115" spans="1:8" ht="15" hidden="1" customHeight="1" x14ac:dyDescent="0.25">
      <c r="A115" s="66">
        <v>196</v>
      </c>
      <c r="B115" s="66">
        <v>102619</v>
      </c>
      <c r="C115" s="66" t="s">
        <v>20</v>
      </c>
      <c r="D115" s="67" t="s">
        <v>132</v>
      </c>
      <c r="E115" s="72">
        <v>38264</v>
      </c>
      <c r="F115" s="66" t="s">
        <v>25</v>
      </c>
      <c r="G115" s="66" t="s">
        <v>28</v>
      </c>
      <c r="H115" s="68" t="s">
        <v>87</v>
      </c>
    </row>
    <row r="116" spans="1:8" ht="15" hidden="1" customHeight="1" x14ac:dyDescent="0.25">
      <c r="A116" s="66">
        <v>1282</v>
      </c>
      <c r="B116" s="66">
        <v>106276</v>
      </c>
      <c r="C116" s="66" t="s">
        <v>20</v>
      </c>
      <c r="D116" s="67" t="s">
        <v>142</v>
      </c>
      <c r="E116" s="72">
        <v>38244</v>
      </c>
      <c r="F116" s="66" t="s">
        <v>25</v>
      </c>
      <c r="G116" s="66" t="s">
        <v>28</v>
      </c>
      <c r="H116" s="68" t="s">
        <v>137</v>
      </c>
    </row>
    <row r="117" spans="1:8" ht="15" hidden="1" customHeight="1" x14ac:dyDescent="0.25">
      <c r="A117" s="66">
        <v>1283</v>
      </c>
      <c r="B117" s="66">
        <v>106277</v>
      </c>
      <c r="C117" s="66" t="s">
        <v>20</v>
      </c>
      <c r="D117" s="67" t="s">
        <v>143</v>
      </c>
      <c r="E117" s="72">
        <v>38244</v>
      </c>
      <c r="F117" s="66" t="s">
        <v>25</v>
      </c>
      <c r="G117" s="66" t="s">
        <v>28</v>
      </c>
      <c r="H117" s="68" t="s">
        <v>137</v>
      </c>
    </row>
    <row r="118" spans="1:8" ht="15" hidden="1" customHeight="1" x14ac:dyDescent="0.25">
      <c r="A118" s="66">
        <v>415</v>
      </c>
      <c r="B118" s="66">
        <v>100762</v>
      </c>
      <c r="C118" s="66" t="s">
        <v>20</v>
      </c>
      <c r="D118" s="67" t="s">
        <v>99</v>
      </c>
      <c r="E118" s="72">
        <v>38229</v>
      </c>
      <c r="F118" s="66" t="s">
        <v>25</v>
      </c>
      <c r="G118" s="66" t="s">
        <v>28</v>
      </c>
      <c r="H118" s="68" t="s">
        <v>87</v>
      </c>
    </row>
    <row r="119" spans="1:8" ht="15" hidden="1" customHeight="1" x14ac:dyDescent="0.25">
      <c r="A119" s="66">
        <v>1381</v>
      </c>
      <c r="B119" s="66">
        <v>106308</v>
      </c>
      <c r="C119" s="66" t="s">
        <v>20</v>
      </c>
      <c r="D119" s="67" t="s">
        <v>174</v>
      </c>
      <c r="E119" s="72">
        <v>38097</v>
      </c>
      <c r="F119" s="66" t="s">
        <v>25</v>
      </c>
      <c r="G119" s="66" t="s">
        <v>28</v>
      </c>
      <c r="H119" s="68" t="s">
        <v>166</v>
      </c>
    </row>
    <row r="120" spans="1:8" ht="15" hidden="1" customHeight="1" x14ac:dyDescent="0.25">
      <c r="A120" s="66">
        <v>546</v>
      </c>
      <c r="B120" s="66">
        <v>100760</v>
      </c>
      <c r="C120" s="66" t="s">
        <v>20</v>
      </c>
      <c r="D120" s="67" t="s">
        <v>95</v>
      </c>
      <c r="E120" s="72">
        <v>38036</v>
      </c>
      <c r="F120" s="66" t="s">
        <v>26</v>
      </c>
      <c r="G120" s="66" t="s">
        <v>28</v>
      </c>
      <c r="H120" s="68" t="s">
        <v>87</v>
      </c>
    </row>
    <row r="121" spans="1:8" ht="15" customHeight="1" x14ac:dyDescent="0.25">
      <c r="A121" s="47">
        <v>5327</v>
      </c>
      <c r="B121" s="47"/>
      <c r="C121" s="66" t="s">
        <v>20</v>
      </c>
      <c r="D121" s="73" t="s">
        <v>204</v>
      </c>
      <c r="E121" s="72">
        <v>38008</v>
      </c>
      <c r="F121" s="47" t="s">
        <v>26</v>
      </c>
      <c r="G121" s="47"/>
      <c r="H121" s="68" t="s">
        <v>27</v>
      </c>
    </row>
    <row r="122" spans="1:8" ht="15" hidden="1" customHeight="1" x14ac:dyDescent="0.25">
      <c r="A122" s="66">
        <v>227</v>
      </c>
      <c r="B122" s="66">
        <v>104194</v>
      </c>
      <c r="C122" s="66" t="s">
        <v>20</v>
      </c>
      <c r="D122" s="67" t="s">
        <v>176</v>
      </c>
      <c r="E122" s="72">
        <v>37995</v>
      </c>
      <c r="F122" s="66" t="s">
        <v>25</v>
      </c>
      <c r="G122" s="66" t="s">
        <v>28</v>
      </c>
      <c r="H122" s="68" t="s">
        <v>166</v>
      </c>
    </row>
    <row r="123" spans="1:8" ht="15" customHeight="1" x14ac:dyDescent="0.25">
      <c r="A123" s="66"/>
      <c r="B123" s="66"/>
      <c r="C123" s="66" t="s">
        <v>22</v>
      </c>
      <c r="D123" s="67" t="s">
        <v>34</v>
      </c>
      <c r="E123" s="72">
        <v>37909</v>
      </c>
      <c r="F123" s="66" t="s">
        <v>25</v>
      </c>
      <c r="G123" s="66" t="s">
        <v>28</v>
      </c>
      <c r="H123" s="68" t="s">
        <v>27</v>
      </c>
    </row>
    <row r="124" spans="1:8" ht="15" customHeight="1" x14ac:dyDescent="0.25">
      <c r="A124" s="47">
        <v>5331</v>
      </c>
      <c r="B124" s="47"/>
      <c r="C124" s="66" t="s">
        <v>22</v>
      </c>
      <c r="D124" s="67" t="s">
        <v>190</v>
      </c>
      <c r="E124" s="72">
        <v>37868</v>
      </c>
      <c r="F124" s="47" t="s">
        <v>25</v>
      </c>
      <c r="G124" s="47"/>
      <c r="H124" s="68" t="s">
        <v>27</v>
      </c>
    </row>
    <row r="125" spans="1:8" ht="15" customHeight="1" x14ac:dyDescent="0.25">
      <c r="A125" s="47">
        <v>5332</v>
      </c>
      <c r="B125" s="47"/>
      <c r="C125" s="66" t="s">
        <v>22</v>
      </c>
      <c r="D125" s="67" t="s">
        <v>205</v>
      </c>
      <c r="E125" s="72">
        <v>37825</v>
      </c>
      <c r="F125" s="47" t="s">
        <v>25</v>
      </c>
      <c r="G125" s="47"/>
      <c r="H125" s="68" t="s">
        <v>27</v>
      </c>
    </row>
    <row r="126" spans="1:8" ht="15" hidden="1" customHeight="1" x14ac:dyDescent="0.25">
      <c r="A126" s="66">
        <v>1663</v>
      </c>
      <c r="B126" s="66">
        <v>104634</v>
      </c>
      <c r="C126" s="66" t="s">
        <v>22</v>
      </c>
      <c r="D126" s="67" t="s">
        <v>98</v>
      </c>
      <c r="E126" s="72">
        <v>37822</v>
      </c>
      <c r="F126" s="66" t="s">
        <v>25</v>
      </c>
      <c r="G126" s="66" t="s">
        <v>28</v>
      </c>
      <c r="H126" s="68" t="s">
        <v>87</v>
      </c>
    </row>
    <row r="127" spans="1:8" ht="15" hidden="1" customHeight="1" x14ac:dyDescent="0.25">
      <c r="A127" s="66">
        <v>1654</v>
      </c>
      <c r="B127" s="66">
        <v>104766</v>
      </c>
      <c r="C127" s="66" t="s">
        <v>22</v>
      </c>
      <c r="D127" s="67" t="s">
        <v>183</v>
      </c>
      <c r="E127" s="72">
        <v>37728</v>
      </c>
      <c r="F127" s="66" t="s">
        <v>25</v>
      </c>
      <c r="G127" s="66" t="s">
        <v>28</v>
      </c>
      <c r="H127" s="67" t="s">
        <v>182</v>
      </c>
    </row>
    <row r="128" spans="1:8" ht="15" hidden="1" customHeight="1" x14ac:dyDescent="0.25">
      <c r="A128" s="66">
        <v>1662</v>
      </c>
      <c r="B128" s="66">
        <v>104199</v>
      </c>
      <c r="C128" s="66" t="s">
        <v>22</v>
      </c>
      <c r="D128" s="67" t="s">
        <v>118</v>
      </c>
      <c r="E128" s="72">
        <v>37707</v>
      </c>
      <c r="F128" s="66" t="s">
        <v>25</v>
      </c>
      <c r="G128" s="66" t="s">
        <v>37</v>
      </c>
      <c r="H128" s="68" t="s">
        <v>206</v>
      </c>
    </row>
    <row r="129" spans="1:8" ht="15" customHeight="1" x14ac:dyDescent="0.25">
      <c r="A129" s="47">
        <v>5319</v>
      </c>
      <c r="B129" s="67"/>
      <c r="C129" s="66" t="s">
        <v>22</v>
      </c>
      <c r="D129" s="78" t="s">
        <v>194</v>
      </c>
      <c r="E129" s="74">
        <v>37693</v>
      </c>
      <c r="F129" s="79" t="s">
        <v>25</v>
      </c>
      <c r="G129" s="47"/>
      <c r="H129" s="68" t="s">
        <v>27</v>
      </c>
    </row>
    <row r="130" spans="1:8" ht="15" hidden="1" customHeight="1" x14ac:dyDescent="0.25">
      <c r="A130" s="66">
        <v>1690</v>
      </c>
      <c r="B130" s="66">
        <v>105891</v>
      </c>
      <c r="C130" s="66" t="s">
        <v>22</v>
      </c>
      <c r="D130" s="67" t="s">
        <v>78</v>
      </c>
      <c r="E130" s="72">
        <v>37573</v>
      </c>
      <c r="F130" s="66" t="s">
        <v>26</v>
      </c>
      <c r="G130" s="66" t="s">
        <v>28</v>
      </c>
      <c r="H130" s="68" t="s">
        <v>79</v>
      </c>
    </row>
    <row r="131" spans="1:8" ht="15" hidden="1" customHeight="1" x14ac:dyDescent="0.25">
      <c r="A131" s="66">
        <v>1629</v>
      </c>
      <c r="B131" s="66">
        <v>103001</v>
      </c>
      <c r="C131" s="66" t="s">
        <v>22</v>
      </c>
      <c r="D131" s="67" t="s">
        <v>123</v>
      </c>
      <c r="E131" s="72">
        <v>37520</v>
      </c>
      <c r="F131" s="66" t="s">
        <v>25</v>
      </c>
      <c r="G131" s="66" t="s">
        <v>28</v>
      </c>
      <c r="H131" s="68" t="s">
        <v>87</v>
      </c>
    </row>
    <row r="132" spans="1:8" ht="15" hidden="1" customHeight="1" x14ac:dyDescent="0.25">
      <c r="A132" s="66">
        <v>1632</v>
      </c>
      <c r="B132" s="66">
        <v>104135</v>
      </c>
      <c r="C132" s="66" t="s">
        <v>22</v>
      </c>
      <c r="D132" s="67" t="s">
        <v>178</v>
      </c>
      <c r="E132" s="72">
        <v>37520</v>
      </c>
      <c r="F132" s="66" t="s">
        <v>25</v>
      </c>
      <c r="G132" s="66" t="s">
        <v>28</v>
      </c>
      <c r="H132" s="68" t="s">
        <v>166</v>
      </c>
    </row>
    <row r="133" spans="1:8" ht="15" hidden="1" customHeight="1" x14ac:dyDescent="0.25">
      <c r="A133" s="66">
        <v>1502</v>
      </c>
      <c r="B133" s="66">
        <v>103077</v>
      </c>
      <c r="C133" s="66" t="s">
        <v>22</v>
      </c>
      <c r="D133" s="67" t="s">
        <v>116</v>
      </c>
      <c r="E133" s="72">
        <v>37498</v>
      </c>
      <c r="F133" s="66" t="s">
        <v>25</v>
      </c>
      <c r="G133" s="66" t="s">
        <v>28</v>
      </c>
      <c r="H133" s="68" t="s">
        <v>87</v>
      </c>
    </row>
    <row r="134" spans="1:8" ht="15" hidden="1" customHeight="1" x14ac:dyDescent="0.25">
      <c r="A134" s="66">
        <v>1503</v>
      </c>
      <c r="B134" s="66">
        <v>102552</v>
      </c>
      <c r="C134" s="66" t="s">
        <v>22</v>
      </c>
      <c r="D134" s="67" t="s">
        <v>104</v>
      </c>
      <c r="E134" s="72">
        <v>37490</v>
      </c>
      <c r="F134" s="66" t="s">
        <v>25</v>
      </c>
      <c r="G134" s="66" t="s">
        <v>28</v>
      </c>
      <c r="H134" s="68" t="s">
        <v>87</v>
      </c>
    </row>
    <row r="135" spans="1:8" ht="15" hidden="1" customHeight="1" x14ac:dyDescent="0.25">
      <c r="A135" s="66">
        <v>1549</v>
      </c>
      <c r="B135" s="66">
        <v>102828</v>
      </c>
      <c r="C135" s="66" t="s">
        <v>22</v>
      </c>
      <c r="D135" s="67" t="s">
        <v>114</v>
      </c>
      <c r="E135" s="72">
        <v>37424</v>
      </c>
      <c r="F135" s="66" t="s">
        <v>26</v>
      </c>
      <c r="G135" s="66" t="s">
        <v>28</v>
      </c>
      <c r="H135" s="68" t="s">
        <v>87</v>
      </c>
    </row>
    <row r="136" spans="1:8" ht="15" customHeight="1" x14ac:dyDescent="0.25">
      <c r="A136" s="66">
        <v>5643</v>
      </c>
      <c r="B136" s="66"/>
      <c r="C136" s="66" t="s">
        <v>64</v>
      </c>
      <c r="D136" s="67" t="s">
        <v>66</v>
      </c>
      <c r="E136" s="72">
        <v>31902</v>
      </c>
      <c r="F136" s="66" t="s">
        <v>25</v>
      </c>
      <c r="G136" s="66" t="s">
        <v>37</v>
      </c>
      <c r="H136" s="68" t="s">
        <v>27</v>
      </c>
    </row>
    <row r="137" spans="1:8" ht="15" hidden="1" customHeight="1" x14ac:dyDescent="0.25">
      <c r="A137" s="66">
        <v>5647</v>
      </c>
      <c r="B137" s="66">
        <v>105948</v>
      </c>
      <c r="C137" s="66" t="s">
        <v>64</v>
      </c>
      <c r="D137" s="67" t="s">
        <v>81</v>
      </c>
      <c r="E137" s="72">
        <v>31874</v>
      </c>
      <c r="F137" s="66" t="s">
        <v>25</v>
      </c>
      <c r="G137" s="66" t="s">
        <v>28</v>
      </c>
      <c r="H137" s="68" t="s">
        <v>79</v>
      </c>
    </row>
    <row r="138" spans="1:8" ht="15" customHeight="1" x14ac:dyDescent="0.25">
      <c r="A138" s="66">
        <v>5325</v>
      </c>
      <c r="B138" s="66"/>
      <c r="C138" s="66" t="s">
        <v>64</v>
      </c>
      <c r="D138" s="67" t="s">
        <v>65</v>
      </c>
      <c r="E138" s="72">
        <v>31091</v>
      </c>
      <c r="F138" s="66" t="s">
        <v>25</v>
      </c>
      <c r="G138" s="66" t="s">
        <v>37</v>
      </c>
      <c r="H138" s="68" t="s">
        <v>27</v>
      </c>
    </row>
    <row r="139" spans="1:8" ht="15" customHeight="1" x14ac:dyDescent="0.25">
      <c r="A139" s="66">
        <v>3126</v>
      </c>
      <c r="B139" s="66">
        <v>106071</v>
      </c>
      <c r="C139" s="66" t="s">
        <v>62</v>
      </c>
      <c r="D139" s="67" t="s">
        <v>63</v>
      </c>
      <c r="E139" s="72">
        <v>30324</v>
      </c>
      <c r="F139" s="66" t="s">
        <v>25</v>
      </c>
      <c r="G139" s="66" t="s">
        <v>28</v>
      </c>
      <c r="H139" s="68" t="s">
        <v>27</v>
      </c>
    </row>
    <row r="140" spans="1:8" ht="15" hidden="1" customHeight="1" x14ac:dyDescent="0.25">
      <c r="A140" s="66">
        <v>3447</v>
      </c>
      <c r="B140" s="66">
        <v>106284</v>
      </c>
      <c r="C140" s="66" t="s">
        <v>62</v>
      </c>
      <c r="D140" s="67" t="s">
        <v>83</v>
      </c>
      <c r="E140" s="72">
        <v>29926</v>
      </c>
      <c r="F140" s="66" t="s">
        <v>25</v>
      </c>
      <c r="G140" s="66" t="s">
        <v>28</v>
      </c>
      <c r="H140" s="68" t="s">
        <v>79</v>
      </c>
    </row>
    <row r="141" spans="1:8" ht="15" customHeight="1" x14ac:dyDescent="0.25">
      <c r="A141" s="66">
        <v>5326</v>
      </c>
      <c r="B141" s="66"/>
      <c r="C141" s="66" t="s">
        <v>67</v>
      </c>
      <c r="D141" s="67" t="s">
        <v>68</v>
      </c>
      <c r="E141" s="72">
        <v>28130</v>
      </c>
      <c r="F141" s="66" t="s">
        <v>25</v>
      </c>
      <c r="G141" s="66" t="s">
        <v>37</v>
      </c>
      <c r="H141" s="68" t="s">
        <v>27</v>
      </c>
    </row>
    <row r="142" spans="1:8" ht="15" customHeight="1" x14ac:dyDescent="0.25">
      <c r="A142" s="66"/>
      <c r="B142" s="66"/>
      <c r="C142" s="66" t="s">
        <v>134</v>
      </c>
      <c r="D142" s="67" t="s">
        <v>135</v>
      </c>
      <c r="E142" s="72">
        <v>26777</v>
      </c>
      <c r="F142" s="66" t="s">
        <v>25</v>
      </c>
      <c r="G142" s="66" t="s">
        <v>37</v>
      </c>
      <c r="H142" s="68" t="s">
        <v>27</v>
      </c>
    </row>
    <row r="143" spans="1:8" ht="15" hidden="1" customHeight="1" x14ac:dyDescent="0.25">
      <c r="A143" s="4">
        <v>2013</v>
      </c>
      <c r="B143" s="4">
        <v>104132</v>
      </c>
      <c r="C143" s="4" t="s">
        <v>210</v>
      </c>
      <c r="D143" s="16" t="s">
        <v>209</v>
      </c>
      <c r="E143" s="77">
        <v>36790</v>
      </c>
      <c r="F143" s="4" t="s">
        <v>25</v>
      </c>
      <c r="G143" s="4" t="s">
        <v>210</v>
      </c>
      <c r="H143" s="17" t="s">
        <v>211</v>
      </c>
    </row>
    <row r="144" spans="1:8" ht="15" hidden="1" customHeight="1" x14ac:dyDescent="0.25">
      <c r="A144" s="4">
        <v>643</v>
      </c>
      <c r="B144" s="65">
        <v>105135</v>
      </c>
      <c r="C144" s="4" t="s">
        <v>19</v>
      </c>
      <c r="D144" s="16" t="s">
        <v>212</v>
      </c>
      <c r="E144" s="77">
        <v>39905</v>
      </c>
      <c r="F144" s="4" t="s">
        <v>25</v>
      </c>
      <c r="G144" s="10" t="s">
        <v>19</v>
      </c>
      <c r="H144" s="17" t="s">
        <v>137</v>
      </c>
    </row>
    <row r="145" spans="1:8" ht="15" hidden="1" customHeight="1" x14ac:dyDescent="0.25">
      <c r="A145" s="4">
        <v>228</v>
      </c>
      <c r="B145" s="4">
        <v>104930</v>
      </c>
      <c r="C145" s="4" t="s">
        <v>19</v>
      </c>
      <c r="D145" s="16" t="s">
        <v>215</v>
      </c>
      <c r="E145" s="77">
        <v>39655</v>
      </c>
      <c r="F145" s="4" t="s">
        <v>26</v>
      </c>
      <c r="G145" s="4" t="s">
        <v>19</v>
      </c>
      <c r="H145" s="17" t="s">
        <v>166</v>
      </c>
    </row>
    <row r="146" spans="1:8" ht="15" hidden="1" customHeight="1" x14ac:dyDescent="0.25">
      <c r="A146" s="4">
        <v>439</v>
      </c>
      <c r="B146" s="4">
        <v>105032</v>
      </c>
      <c r="C146" s="4" t="s">
        <v>38</v>
      </c>
      <c r="D146" s="16" t="s">
        <v>86</v>
      </c>
      <c r="E146" s="77">
        <v>38987</v>
      </c>
      <c r="F146" s="4" t="s">
        <v>25</v>
      </c>
      <c r="G146" s="4" t="s">
        <v>38</v>
      </c>
      <c r="H146" s="17" t="s">
        <v>166</v>
      </c>
    </row>
    <row r="147" spans="1:8" ht="15" hidden="1" customHeight="1" x14ac:dyDescent="0.25">
      <c r="A147" s="4">
        <v>443</v>
      </c>
      <c r="B147" s="4">
        <v>105033</v>
      </c>
      <c r="C147" s="4" t="s">
        <v>38</v>
      </c>
      <c r="D147" s="16" t="s">
        <v>216</v>
      </c>
      <c r="E147" s="77">
        <v>38987</v>
      </c>
      <c r="F147" s="4" t="s">
        <v>25</v>
      </c>
      <c r="G147" s="4" t="s">
        <v>38</v>
      </c>
      <c r="H147" s="17" t="s">
        <v>166</v>
      </c>
    </row>
    <row r="148" spans="1:8" ht="15" customHeight="1" x14ac:dyDescent="0.25">
      <c r="A148" s="4">
        <v>5612</v>
      </c>
      <c r="B148" s="4"/>
      <c r="C148" s="4" t="s">
        <v>38</v>
      </c>
      <c r="D148" s="16" t="s">
        <v>213</v>
      </c>
      <c r="E148" s="77">
        <v>38881</v>
      </c>
      <c r="F148" s="4" t="s">
        <v>25</v>
      </c>
      <c r="G148" s="4" t="s">
        <v>38</v>
      </c>
      <c r="H148" s="17" t="s">
        <v>27</v>
      </c>
    </row>
    <row r="149" spans="1:8" ht="15" hidden="1" customHeight="1" x14ac:dyDescent="0.25">
      <c r="A149" s="4">
        <v>921</v>
      </c>
      <c r="B149" s="4">
        <v>103076</v>
      </c>
      <c r="C149" s="4" t="s">
        <v>19</v>
      </c>
      <c r="D149" s="16" t="s">
        <v>214</v>
      </c>
      <c r="E149" s="77">
        <v>39772</v>
      </c>
      <c r="F149" s="4" t="s">
        <v>26</v>
      </c>
      <c r="G149" s="4" t="s">
        <v>19</v>
      </c>
      <c r="H149" s="68" t="s">
        <v>87</v>
      </c>
    </row>
    <row r="150" spans="1:8" ht="15" customHeight="1" x14ac:dyDescent="0.25">
      <c r="A150" s="4"/>
      <c r="B150" s="4"/>
      <c r="C150" s="4"/>
      <c r="D150" s="16"/>
      <c r="E150" s="77"/>
      <c r="F150" s="4"/>
      <c r="G150" s="4"/>
      <c r="H150" s="17"/>
    </row>
    <row r="151" spans="1:8" ht="15" customHeight="1" x14ac:dyDescent="0.25">
      <c r="A151" s="4"/>
      <c r="B151" s="4"/>
      <c r="C151" s="4"/>
      <c r="D151" s="16"/>
      <c r="E151" s="77"/>
      <c r="F151" s="4"/>
      <c r="G151" s="4"/>
      <c r="H151" s="17"/>
    </row>
    <row r="152" spans="1:8" ht="15" customHeight="1" x14ac:dyDescent="0.25">
      <c r="A152" s="4"/>
      <c r="B152" s="4"/>
      <c r="C152" s="4"/>
      <c r="D152" s="15"/>
      <c r="E152" s="15"/>
      <c r="F152" s="4"/>
      <c r="G152" s="4"/>
      <c r="H152" s="62"/>
    </row>
  </sheetData>
  <autoFilter ref="A1:H149">
    <filterColumn colId="7">
      <filters>
        <filter val="Não federado"/>
      </filters>
    </filterColumn>
    <sortState ref="A2:H142">
      <sortCondition descending="1" ref="E2:E142"/>
    </sortState>
  </autoFilter>
  <sortState ref="A2:H152">
    <sortCondition descending="1" ref="E2:E152"/>
  </sortState>
  <mergeCells count="5">
    <mergeCell ref="K9:K11"/>
    <mergeCell ref="K12:K14"/>
    <mergeCell ref="K15:K17"/>
    <mergeCell ref="K18:K20"/>
    <mergeCell ref="K21:K23"/>
  </mergeCells>
  <printOptions horizontalCentered="1"/>
  <pageMargins left="0.15748031496062992" right="0.15748031496062992" top="0.35433070866141736" bottom="0.15748031496062992" header="0.51181102362204722" footer="0.51181102362204722"/>
  <pageSetup paperSize="9" scale="63" firstPageNumber="0" orientation="portrait" r:id="rId1"/>
  <rowBreaks count="1" manualBreakCount="1">
    <brk id="69" max="10" man="1"/>
  </rowBreaks>
  <colBreaks count="1" manualBreakCount="1">
    <brk id="8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D10" sqref="D10"/>
    </sheetView>
  </sheetViews>
  <sheetFormatPr defaultRowHeight="15" x14ac:dyDescent="0.25"/>
  <cols>
    <col min="1" max="1" width="5.28515625" style="42" customWidth="1"/>
    <col min="2" max="2" width="25.85546875" style="42" bestFit="1" customWidth="1"/>
    <col min="3" max="3" width="11.85546875" style="42" bestFit="1" customWidth="1"/>
    <col min="4" max="16384" width="9.140625" style="42"/>
  </cols>
  <sheetData>
    <row r="2" spans="1:3" x14ac:dyDescent="0.25">
      <c r="A2" s="5">
        <v>1</v>
      </c>
      <c r="B2" s="73" t="s">
        <v>187</v>
      </c>
      <c r="C2" s="75">
        <v>41139</v>
      </c>
    </row>
    <row r="3" spans="1:3" x14ac:dyDescent="0.25">
      <c r="A3" s="5">
        <v>2</v>
      </c>
      <c r="B3" s="73" t="s">
        <v>35</v>
      </c>
      <c r="C3" s="94">
        <v>41136</v>
      </c>
    </row>
    <row r="4" spans="1:3" x14ac:dyDescent="0.25">
      <c r="A4" s="5">
        <v>3</v>
      </c>
      <c r="B4" s="73" t="s">
        <v>188</v>
      </c>
      <c r="C4" s="75">
        <v>41129</v>
      </c>
    </row>
    <row r="5" spans="1:3" x14ac:dyDescent="0.25">
      <c r="A5" s="5">
        <v>4</v>
      </c>
      <c r="B5" s="51" t="s">
        <v>196</v>
      </c>
      <c r="C5" s="94">
        <v>40947</v>
      </c>
    </row>
    <row r="6" spans="1:3" x14ac:dyDescent="0.25">
      <c r="A6" s="5">
        <v>5</v>
      </c>
      <c r="B6" s="73" t="s">
        <v>29</v>
      </c>
      <c r="C6" s="94">
        <v>40490</v>
      </c>
    </row>
    <row r="7" spans="1:3" x14ac:dyDescent="0.25">
      <c r="A7" s="5">
        <v>6</v>
      </c>
      <c r="B7" s="73" t="s">
        <v>149</v>
      </c>
      <c r="C7" s="94">
        <v>40448</v>
      </c>
    </row>
    <row r="8" spans="1:3" x14ac:dyDescent="0.25">
      <c r="A8" s="5">
        <v>7</v>
      </c>
      <c r="B8" s="73" t="s">
        <v>185</v>
      </c>
      <c r="C8" s="76">
        <v>40437</v>
      </c>
    </row>
    <row r="9" spans="1:3" x14ac:dyDescent="0.25">
      <c r="A9" s="5">
        <v>8</v>
      </c>
      <c r="B9" s="73" t="s">
        <v>148</v>
      </c>
      <c r="C9" s="94">
        <v>40425</v>
      </c>
    </row>
    <row r="10" spans="1:3" x14ac:dyDescent="0.25">
      <c r="A10" s="5">
        <v>9</v>
      </c>
      <c r="B10" s="73" t="s">
        <v>145</v>
      </c>
      <c r="C10" s="94">
        <v>40363</v>
      </c>
    </row>
    <row r="11" spans="1:3" x14ac:dyDescent="0.25">
      <c r="A11" s="5">
        <v>10</v>
      </c>
      <c r="B11" s="73" t="s">
        <v>150</v>
      </c>
      <c r="C11" s="94">
        <v>40323</v>
      </c>
    </row>
    <row r="12" spans="1:3" x14ac:dyDescent="0.25">
      <c r="A12" s="5">
        <v>11</v>
      </c>
      <c r="B12" s="51" t="s">
        <v>198</v>
      </c>
      <c r="C12" s="94">
        <v>40298</v>
      </c>
    </row>
    <row r="13" spans="1:3" x14ac:dyDescent="0.25">
      <c r="A13" s="5">
        <v>12</v>
      </c>
      <c r="B13" s="69" t="s">
        <v>179</v>
      </c>
      <c r="C13" s="94">
        <v>40248</v>
      </c>
    </row>
    <row r="14" spans="1:3" x14ac:dyDescent="0.25">
      <c r="A14" s="5">
        <v>13</v>
      </c>
      <c r="B14" s="51" t="s">
        <v>200</v>
      </c>
      <c r="C14" s="94">
        <v>40247</v>
      </c>
    </row>
    <row r="15" spans="1:3" x14ac:dyDescent="0.25">
      <c r="A15" s="5">
        <v>14</v>
      </c>
      <c r="B15" s="51" t="s">
        <v>191</v>
      </c>
      <c r="C15" s="94">
        <v>40200</v>
      </c>
    </row>
    <row r="16" spans="1:3" x14ac:dyDescent="0.25">
      <c r="A16" s="5">
        <v>15</v>
      </c>
      <c r="B16" s="51" t="s">
        <v>197</v>
      </c>
      <c r="C16" s="94">
        <v>39883</v>
      </c>
    </row>
    <row r="17" spans="1:3" x14ac:dyDescent="0.25">
      <c r="A17" s="5">
        <v>16</v>
      </c>
      <c r="B17" s="51" t="s">
        <v>199</v>
      </c>
      <c r="C17" s="94">
        <v>39827</v>
      </c>
    </row>
    <row r="18" spans="1:3" x14ac:dyDescent="0.25">
      <c r="A18" s="5">
        <v>17</v>
      </c>
      <c r="B18" s="51" t="s">
        <v>195</v>
      </c>
      <c r="C18" s="94">
        <v>39763</v>
      </c>
    </row>
    <row r="19" spans="1:3" x14ac:dyDescent="0.25">
      <c r="A19" s="5">
        <v>18</v>
      </c>
      <c r="B19" s="69" t="s">
        <v>180</v>
      </c>
      <c r="C19" s="75">
        <v>39560</v>
      </c>
    </row>
    <row r="20" spans="1:3" x14ac:dyDescent="0.25">
      <c r="A20" s="5">
        <v>19</v>
      </c>
      <c r="B20" s="73" t="s">
        <v>189</v>
      </c>
      <c r="C20" s="94">
        <v>39436</v>
      </c>
    </row>
    <row r="21" spans="1:3" x14ac:dyDescent="0.25">
      <c r="A21" s="5">
        <v>20</v>
      </c>
      <c r="B21" s="51" t="s">
        <v>201</v>
      </c>
      <c r="C21" s="94">
        <v>39165</v>
      </c>
    </row>
    <row r="22" spans="1:3" x14ac:dyDescent="0.25">
      <c r="A22" s="5">
        <v>21</v>
      </c>
      <c r="B22" s="69" t="s">
        <v>213</v>
      </c>
      <c r="C22" s="75">
        <v>38881</v>
      </c>
    </row>
    <row r="23" spans="1:3" x14ac:dyDescent="0.25">
      <c r="A23" s="5">
        <v>22</v>
      </c>
      <c r="B23" s="73" t="s">
        <v>204</v>
      </c>
      <c r="C23" s="94">
        <v>38008</v>
      </c>
    </row>
    <row r="24" spans="1:3" x14ac:dyDescent="0.25">
      <c r="A24" s="5">
        <v>23</v>
      </c>
      <c r="B24" s="73" t="s">
        <v>190</v>
      </c>
      <c r="C24" s="94">
        <v>37868</v>
      </c>
    </row>
    <row r="25" spans="1:3" x14ac:dyDescent="0.25">
      <c r="A25" s="5">
        <v>24</v>
      </c>
      <c r="B25" s="73" t="s">
        <v>205</v>
      </c>
      <c r="C25" s="94">
        <v>37825</v>
      </c>
    </row>
    <row r="26" spans="1:3" x14ac:dyDescent="0.25">
      <c r="A26" s="5">
        <v>25</v>
      </c>
      <c r="B26" s="73" t="s">
        <v>66</v>
      </c>
      <c r="C26" s="94">
        <v>31902</v>
      </c>
    </row>
    <row r="27" spans="1:3" x14ac:dyDescent="0.25">
      <c r="A27" s="5">
        <v>26</v>
      </c>
      <c r="B27" s="73" t="s">
        <v>65</v>
      </c>
      <c r="C27" s="94">
        <v>31091</v>
      </c>
    </row>
    <row r="28" spans="1:3" x14ac:dyDescent="0.25">
      <c r="A28" s="5">
        <v>27</v>
      </c>
      <c r="B28" s="73" t="s">
        <v>63</v>
      </c>
      <c r="C28" s="94">
        <v>30324</v>
      </c>
    </row>
    <row r="29" spans="1:3" x14ac:dyDescent="0.25">
      <c r="A29" s="5">
        <v>28</v>
      </c>
      <c r="B29" s="73" t="s">
        <v>68</v>
      </c>
      <c r="C29" s="94">
        <v>28130</v>
      </c>
    </row>
  </sheetData>
  <sortState ref="B2:C29">
    <sortCondition descending="1" ref="C2:C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50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5.28515625" style="18"/>
    <col min="2" max="3" width="7.7109375" style="18"/>
    <col min="4" max="4" width="8.140625" style="18"/>
    <col min="5" max="5" width="48.42578125" style="18" bestFit="1" customWidth="1"/>
    <col min="6" max="6" width="8.140625" style="18" bestFit="1" customWidth="1"/>
    <col min="7" max="7" width="31.5703125" style="18" bestFit="1" customWidth="1"/>
    <col min="8" max="8" width="9" style="35" bestFit="1" customWidth="1"/>
    <col min="9" max="9" width="23.28515625" style="35" customWidth="1"/>
    <col min="10" max="1023" width="9" style="18"/>
    <col min="1024" max="16384" width="9.140625" style="19"/>
  </cols>
  <sheetData>
    <row r="1" spans="1:9" ht="18" customHeight="1" x14ac:dyDescent="0.25">
      <c r="A1" s="53" t="s">
        <v>54</v>
      </c>
      <c r="B1" s="54"/>
      <c r="C1" s="55"/>
      <c r="D1" s="55"/>
      <c r="E1" s="53"/>
      <c r="F1" s="53"/>
      <c r="G1" s="53"/>
      <c r="H1" s="53"/>
      <c r="I1" s="56"/>
    </row>
    <row r="2" spans="1:9" ht="18" customHeight="1" x14ac:dyDescent="0.25">
      <c r="A2" s="53" t="s">
        <v>55</v>
      </c>
      <c r="B2" s="54"/>
      <c r="C2" s="55"/>
      <c r="D2" s="55"/>
      <c r="E2" s="53"/>
      <c r="F2" s="53"/>
      <c r="G2" s="53"/>
      <c r="H2" s="53"/>
      <c r="I2" s="57"/>
    </row>
    <row r="3" spans="1:9" ht="18" customHeight="1" x14ac:dyDescent="0.25"/>
    <row r="4" spans="1:9" ht="18" customHeight="1" x14ac:dyDescent="0.25">
      <c r="A4" s="86" t="s">
        <v>8</v>
      </c>
      <c r="B4" s="86"/>
      <c r="C4" s="86"/>
      <c r="D4" s="86"/>
      <c r="E4" s="86"/>
      <c r="F4" s="86"/>
      <c r="G4" s="86"/>
      <c r="H4" s="86"/>
    </row>
    <row r="5" spans="1:9" ht="18" customHeight="1" x14ac:dyDescent="0.25">
      <c r="A5" s="21" t="s">
        <v>9</v>
      </c>
      <c r="B5" s="21" t="s">
        <v>10</v>
      </c>
      <c r="C5" s="21" t="s">
        <v>1</v>
      </c>
      <c r="D5" s="21" t="s">
        <v>2</v>
      </c>
      <c r="E5" s="21" t="s">
        <v>3</v>
      </c>
      <c r="F5" s="21" t="s">
        <v>5</v>
      </c>
      <c r="G5" s="21" t="s">
        <v>7</v>
      </c>
      <c r="H5" s="21" t="s">
        <v>11</v>
      </c>
      <c r="I5" s="6" t="s">
        <v>24</v>
      </c>
    </row>
    <row r="6" spans="1:9" ht="18" customHeight="1" x14ac:dyDescent="0.25">
      <c r="A6" s="7">
        <v>1</v>
      </c>
      <c r="B6" s="22">
        <v>770</v>
      </c>
      <c r="C6" s="7">
        <f>IFERROR((VLOOKUP(B6,INSCRITOS!A:B,2,0)),"")</f>
        <v>105218</v>
      </c>
      <c r="D6" s="7" t="str">
        <f>IFERROR((VLOOKUP(B6,INSCRITOS!A:C,3,0)),"")</f>
        <v>BEN</v>
      </c>
      <c r="E6" s="23" t="str">
        <f>IFERROR((VLOOKUP(B6,INSCRITOS!A:D,4,0)),"")</f>
        <v>João Fonseca</v>
      </c>
      <c r="F6" s="7" t="str">
        <f>IFERROR((VLOOKUP(B6,INSCRITOS!A:F,6,0)),"")</f>
        <v>M</v>
      </c>
      <c r="G6" s="23" t="str">
        <f>IFERROR((VLOOKUP(B6,INSCRITOS!A:H,8,0)),"")</f>
        <v>CCDSintrense</v>
      </c>
      <c r="H6" s="45">
        <v>100</v>
      </c>
      <c r="I6" s="80">
        <v>5.0000000000000001E-3</v>
      </c>
    </row>
    <row r="7" spans="1:9" ht="18" customHeight="1" x14ac:dyDescent="0.25">
      <c r="A7" s="7">
        <v>2</v>
      </c>
      <c r="B7" s="22">
        <v>5560</v>
      </c>
      <c r="C7" s="7">
        <f>IFERROR((VLOOKUP(B7,INSCRITOS!A:B,2,0)),"")</f>
        <v>0</v>
      </c>
      <c r="D7" s="7" t="str">
        <f>IFERROR((VLOOKUP(B7,INSCRITOS!A:C,3,0)),"")</f>
        <v>BEN</v>
      </c>
      <c r="E7" s="23" t="str">
        <f>IFERROR((VLOOKUP(B7,INSCRITOS!A:D,4,0)),"")</f>
        <v>Diogo Ribeiro  </v>
      </c>
      <c r="F7" s="7" t="str">
        <f>IFERROR((VLOOKUP(B7,INSCRITOS!A:F,6,0)),"")</f>
        <v>M</v>
      </c>
      <c r="G7" s="23" t="str">
        <f>IFERROR((VLOOKUP(B7,INSCRITOS!A:H,8,0)),"")</f>
        <v>Não federado</v>
      </c>
      <c r="H7" s="45"/>
      <c r="I7" s="80">
        <v>5.0694444444444441E-3</v>
      </c>
    </row>
    <row r="8" spans="1:9" ht="18" customHeight="1" x14ac:dyDescent="0.25">
      <c r="A8" s="7">
        <v>3</v>
      </c>
      <c r="B8" s="22">
        <v>266</v>
      </c>
      <c r="C8" s="7">
        <f>IFERROR((VLOOKUP(B8,INSCRITOS!A:B,2,0)),"")</f>
        <v>104206</v>
      </c>
      <c r="D8" s="7" t="str">
        <f>IFERROR((VLOOKUP(B8,INSCRITOS!A:C,3,0)),"")</f>
        <v>BEN</v>
      </c>
      <c r="E8" s="23" t="str">
        <f>IFERROR((VLOOKUP(B8,INSCRITOS!A:D,4,0)),"")</f>
        <v>Duarte Pinho</v>
      </c>
      <c r="F8" s="7" t="str">
        <f>IFERROR((VLOOKUP(B8,INSCRITOS!A:F,6,0)),"")</f>
        <v>M</v>
      </c>
      <c r="G8" s="23" t="str">
        <f>IFERROR((VLOOKUP(B8,INSCRITOS!A:H,8,0)),"")</f>
        <v>CCDSintrense</v>
      </c>
      <c r="H8" s="45">
        <v>99</v>
      </c>
      <c r="I8" s="80">
        <v>5.0694444444444441E-3</v>
      </c>
    </row>
    <row r="9" spans="1:9" ht="18" customHeight="1" x14ac:dyDescent="0.25">
      <c r="A9" s="7">
        <v>4</v>
      </c>
      <c r="B9" s="22">
        <v>1080</v>
      </c>
      <c r="C9" s="7">
        <f>IFERROR((VLOOKUP(B9,INSCRITOS!A:B,2,0)),"")</f>
        <v>105848</v>
      </c>
      <c r="D9" s="7" t="str">
        <f>IFERROR((VLOOKUP(B9,INSCRITOS!A:C,3,0)),"")</f>
        <v>BEN</v>
      </c>
      <c r="E9" s="23" t="str">
        <f>IFERROR((VLOOKUP(B9,INSCRITOS!A:D,4,0)),"")</f>
        <v>Bernardo Miranda</v>
      </c>
      <c r="F9" s="7" t="str">
        <f>IFERROR((VLOOKUP(B9,INSCRITOS!A:F,6,0)),"")</f>
        <v>M</v>
      </c>
      <c r="G9" s="23" t="str">
        <f>IFERROR((VLOOKUP(B9,INSCRITOS!A:H,8,0)),"")</f>
        <v>Sport Lisboa e Benfica</v>
      </c>
      <c r="H9" s="45">
        <v>98</v>
      </c>
      <c r="I9" s="80">
        <v>5.0803240740740748E-3</v>
      </c>
    </row>
    <row r="10" spans="1:9" ht="18" customHeight="1" x14ac:dyDescent="0.25">
      <c r="A10" s="7">
        <v>5</v>
      </c>
      <c r="B10" s="22">
        <v>1044</v>
      </c>
      <c r="C10" s="7">
        <f>IFERROR((VLOOKUP(B10,INSCRITOS!A:B,2,0)),"")</f>
        <v>104689</v>
      </c>
      <c r="D10" s="7" t="str">
        <f>IFERROR((VLOOKUP(B10,INSCRITOS!A:C,3,0)),"")</f>
        <v>BEN</v>
      </c>
      <c r="E10" s="23" t="str">
        <f>IFERROR((VLOOKUP(B10,INSCRITOS!A:D,4,0)),"")</f>
        <v>Santiago Santos</v>
      </c>
      <c r="F10" s="7" t="str">
        <f>IFERROR((VLOOKUP(B10,INSCRITOS!A:F,6,0)),"")</f>
        <v>M</v>
      </c>
      <c r="G10" s="23" t="str">
        <f>IFERROR((VLOOKUP(B10,INSCRITOS!A:H,8,0)),"")</f>
        <v>Sport Lisboa e Benfica</v>
      </c>
      <c r="H10" s="45">
        <v>97</v>
      </c>
      <c r="I10" s="80">
        <v>5.1041666666666666E-3</v>
      </c>
    </row>
    <row r="11" spans="1:9" ht="18" customHeight="1" x14ac:dyDescent="0.25">
      <c r="A11" s="7">
        <v>6</v>
      </c>
      <c r="B11" s="22">
        <v>954</v>
      </c>
      <c r="C11" s="7">
        <f>IFERROR((VLOOKUP(B11,INSCRITOS!A:B,2,0)),"")</f>
        <v>105294</v>
      </c>
      <c r="D11" s="7" t="str">
        <f>IFERROR((VLOOKUP(B11,INSCRITOS!A:C,3,0)),"")</f>
        <v>BEN</v>
      </c>
      <c r="E11" s="23" t="str">
        <f>IFERROR((VLOOKUP(B11,INSCRITOS!A:D,4,0)),"")</f>
        <v>Bernardo Almeida</v>
      </c>
      <c r="F11" s="7" t="str">
        <f>IFERROR((VLOOKUP(B11,INSCRITOS!A:F,6,0)),"")</f>
        <v>M</v>
      </c>
      <c r="G11" s="23" t="str">
        <f>IFERROR((VLOOKUP(B11,INSCRITOS!A:H,8,0)),"")</f>
        <v>CCDSintrense</v>
      </c>
      <c r="H11" s="45">
        <v>96</v>
      </c>
      <c r="I11" s="80">
        <v>5.1041666666666666E-3</v>
      </c>
    </row>
    <row r="12" spans="1:9" ht="18" customHeight="1" x14ac:dyDescent="0.25">
      <c r="A12" s="7">
        <v>7</v>
      </c>
      <c r="B12" s="22">
        <v>1092</v>
      </c>
      <c r="C12" s="7">
        <f>IFERROR((VLOOKUP(B12,INSCRITOS!A:B,2,0)),"")</f>
        <v>105889</v>
      </c>
      <c r="D12" s="7" t="str">
        <f>IFERROR((VLOOKUP(B12,INSCRITOS!A:C,3,0)),"")</f>
        <v>BEN</v>
      </c>
      <c r="E12" s="23" t="str">
        <f>IFERROR((VLOOKUP(B12,INSCRITOS!A:D,4,0)),"")</f>
        <v>Eduardo Gaspar Soares</v>
      </c>
      <c r="F12" s="7" t="str">
        <f>IFERROR((VLOOKUP(B12,INSCRITOS!A:F,6,0)),"")</f>
        <v>M</v>
      </c>
      <c r="G12" s="23" t="str">
        <f>IFERROR((VLOOKUP(B12,INSCRITOS!A:H,8,0)),"")</f>
        <v>LXTRIATHLON</v>
      </c>
      <c r="H12" s="45">
        <v>95</v>
      </c>
      <c r="I12" s="80">
        <v>5.8449074074074072E-3</v>
      </c>
    </row>
    <row r="13" spans="1:9" ht="18" customHeight="1" x14ac:dyDescent="0.25">
      <c r="A13" s="7">
        <v>8</v>
      </c>
      <c r="B13" s="22">
        <v>1159</v>
      </c>
      <c r="C13" s="7">
        <f>IFERROR((VLOOKUP(B13,INSCRITOS!A:B,2,0)),"")</f>
        <v>105995</v>
      </c>
      <c r="D13" s="7" t="str">
        <f>IFERROR((VLOOKUP(B13,INSCRITOS!A:C,3,0)),"")</f>
        <v>BEN</v>
      </c>
      <c r="E13" s="23" t="str">
        <f>IFERROR((VLOOKUP(B13,INSCRITOS!A:D,4,0)),"")</f>
        <v>Tobias Bugliolo</v>
      </c>
      <c r="F13" s="7" t="str">
        <f>IFERROR((VLOOKUP(B13,INSCRITOS!A:F,6,0)),"")</f>
        <v>M</v>
      </c>
      <c r="G13" s="23" t="str">
        <f>IFERROR((VLOOKUP(B13,INSCRITOS!A:H,8,0)),"")</f>
        <v>Peniche A. C.</v>
      </c>
      <c r="H13" s="45">
        <v>94</v>
      </c>
      <c r="I13" s="80">
        <v>5.8796296296296296E-3</v>
      </c>
    </row>
    <row r="14" spans="1:9" ht="18" customHeight="1" x14ac:dyDescent="0.25">
      <c r="A14" s="7">
        <v>9</v>
      </c>
      <c r="B14" s="22">
        <v>5619</v>
      </c>
      <c r="C14" s="7">
        <f>IFERROR((VLOOKUP(B14,INSCRITOS!A:B,2,0)),"")</f>
        <v>0</v>
      </c>
      <c r="D14" s="7" t="str">
        <f>IFERROR((VLOOKUP(B14,INSCRITOS!A:C,3,0)),"")</f>
        <v>BEN</v>
      </c>
      <c r="E14" s="23" t="str">
        <f>IFERROR((VLOOKUP(B14,INSCRITOS!A:D,4,0)),"")</f>
        <v>Vicente Aguiar</v>
      </c>
      <c r="F14" s="7" t="str">
        <f>IFERROR((VLOOKUP(B14,INSCRITOS!A:F,6,0)),"")</f>
        <v>M</v>
      </c>
      <c r="G14" s="23" t="str">
        <f>IFERROR((VLOOKUP(B14,INSCRITOS!A:H,8,0)),"")</f>
        <v>Não federado</v>
      </c>
      <c r="H14" s="45"/>
      <c r="I14" s="80">
        <v>5.9606481481481489E-3</v>
      </c>
    </row>
    <row r="15" spans="1:9" ht="18" customHeight="1" x14ac:dyDescent="0.25">
      <c r="A15" s="7">
        <v>10</v>
      </c>
      <c r="B15" s="22">
        <v>348</v>
      </c>
      <c r="C15" s="7">
        <f>IFERROR((VLOOKUP(B15,INSCRITOS!A:B,2,0)),"")</f>
        <v>105009</v>
      </c>
      <c r="D15" s="7" t="str">
        <f>IFERROR((VLOOKUP(B15,INSCRITOS!A:C,3,0)),"")</f>
        <v>BEN</v>
      </c>
      <c r="E15" s="23" t="str">
        <f>IFERROR((VLOOKUP(B15,INSCRITOS!A:D,4,0)),"")</f>
        <v>David Pacheco</v>
      </c>
      <c r="F15" s="7" t="str">
        <f>IFERROR((VLOOKUP(B15,INSCRITOS!A:F,6,0)),"")</f>
        <v>M</v>
      </c>
      <c r="G15" s="23" t="str">
        <f>IFERROR((VLOOKUP(B15,INSCRITOS!A:H,8,0)),"")</f>
        <v>SFRAA TRIATLO</v>
      </c>
      <c r="H15" s="45">
        <v>93</v>
      </c>
      <c r="I15" s="80">
        <v>6.030092592592593E-3</v>
      </c>
    </row>
    <row r="16" spans="1:9" ht="18" customHeight="1" x14ac:dyDescent="0.25">
      <c r="A16" s="7">
        <v>11</v>
      </c>
      <c r="B16" s="22">
        <v>458</v>
      </c>
      <c r="C16" s="7">
        <f>IFERROR((VLOOKUP(B16,INSCRITOS!A:B,2,0)),"")</f>
        <v>105037</v>
      </c>
      <c r="D16" s="7" t="str">
        <f>IFERROR((VLOOKUP(B16,INSCRITOS!A:C,3,0)),"")</f>
        <v>BEN</v>
      </c>
      <c r="E16" s="23" t="str">
        <f>IFERROR((VLOOKUP(B16,INSCRITOS!A:D,4,0)),"")</f>
        <v>João Pinhão</v>
      </c>
      <c r="F16" s="7" t="str">
        <f>IFERROR((VLOOKUP(B16,INSCRITOS!A:F,6,0)),"")</f>
        <v>M</v>
      </c>
      <c r="G16" s="23" t="str">
        <f>IFERROR((VLOOKUP(B16,INSCRITOS!A:H,8,0)),"")</f>
        <v>SFRAA TRIATLO</v>
      </c>
      <c r="H16" s="45">
        <v>92</v>
      </c>
      <c r="I16" s="80">
        <v>6.3541666666666668E-3</v>
      </c>
    </row>
    <row r="17" spans="1:1023" ht="18" customHeight="1" x14ac:dyDescent="0.25">
      <c r="A17" s="7">
        <v>12</v>
      </c>
      <c r="B17" s="22">
        <v>5359</v>
      </c>
      <c r="C17" s="7">
        <f>IFERROR((VLOOKUP(B17,INSCRITOS!A:B,2,0)),"")</f>
        <v>0</v>
      </c>
      <c r="D17" s="7" t="str">
        <f>IFERROR((VLOOKUP(B17,INSCRITOS!A:C,3,0)),"")</f>
        <v>BEN</v>
      </c>
      <c r="E17" s="23" t="str">
        <f>IFERROR((VLOOKUP(B17,INSCRITOS!A:D,4,0)),"")</f>
        <v>Samuel Cruz</v>
      </c>
      <c r="F17" s="7" t="str">
        <f>IFERROR((VLOOKUP(B17,INSCRITOS!A:F,6,0)),"")</f>
        <v>M</v>
      </c>
      <c r="G17" s="23" t="str">
        <f>IFERROR((VLOOKUP(B17,INSCRITOS!A:H,8,0)),"")</f>
        <v>Não federado</v>
      </c>
      <c r="H17" s="45"/>
      <c r="I17" s="80">
        <v>6.7245370370370367E-3</v>
      </c>
    </row>
    <row r="18" spans="1:1023" ht="18" customHeight="1" x14ac:dyDescent="0.25">
      <c r="A18" s="7">
        <v>13</v>
      </c>
      <c r="B18" s="22">
        <v>5607</v>
      </c>
      <c r="C18" s="7">
        <f>IFERROR((VLOOKUP(B18,INSCRITOS!A:B,2,0)),"")</f>
        <v>0</v>
      </c>
      <c r="D18" s="7" t="str">
        <f>IFERROR((VLOOKUP(B18,INSCRITOS!A:C,3,0)),"")</f>
        <v>BEN</v>
      </c>
      <c r="E18" s="23" t="str">
        <f>IFERROR((VLOOKUP(B18,INSCRITOS!A:D,4,0)),"")</f>
        <v xml:space="preserve">Tomás Ribeiro </v>
      </c>
      <c r="F18" s="7" t="str">
        <f>IFERROR((VLOOKUP(B18,INSCRITOS!A:F,6,0)),"")</f>
        <v>M</v>
      </c>
      <c r="G18" s="23" t="str">
        <f>IFERROR((VLOOKUP(B18,INSCRITOS!A:H,8,0)),"")</f>
        <v>Não federado</v>
      </c>
      <c r="H18" s="45"/>
      <c r="I18" s="80">
        <v>6.9675925925925921E-3</v>
      </c>
    </row>
    <row r="19" spans="1:1023" ht="18" customHeight="1" x14ac:dyDescent="0.25">
      <c r="A19" s="7">
        <v>14</v>
      </c>
      <c r="B19" s="22">
        <v>5623</v>
      </c>
      <c r="C19" s="7">
        <f>IFERROR((VLOOKUP(B19,INSCRITOS!A:B,2,0)),"")</f>
        <v>0</v>
      </c>
      <c r="D19" s="7" t="str">
        <f>IFERROR((VLOOKUP(B19,INSCRITOS!A:C,3,0)),"")</f>
        <v>BEN</v>
      </c>
      <c r="E19" s="23" t="str">
        <f>IFERROR((VLOOKUP(B19,INSCRITOS!A:D,4,0)),"")</f>
        <v>Francisco Pena Baldaia</v>
      </c>
      <c r="F19" s="7" t="str">
        <f>IFERROR((VLOOKUP(B19,INSCRITOS!A:F,6,0)),"")</f>
        <v>M</v>
      </c>
      <c r="G19" s="23" t="str">
        <f>IFERROR((VLOOKUP(B19,INSCRITOS!A:H,8,0)),"")</f>
        <v>Não federado</v>
      </c>
      <c r="H19" s="45"/>
      <c r="I19" s="80">
        <v>7.3263888888888892E-3</v>
      </c>
    </row>
    <row r="20" spans="1:1023" ht="18" customHeight="1" x14ac:dyDescent="0.25">
      <c r="A20" s="7">
        <v>15</v>
      </c>
      <c r="B20" s="22">
        <v>5498</v>
      </c>
      <c r="C20" s="7">
        <f>IFERROR((VLOOKUP(B20,INSCRITOS!A:B,2,0)),"")</f>
        <v>0</v>
      </c>
      <c r="D20" s="7" t="str">
        <f>IFERROR((VLOOKUP(B20,INSCRITOS!A:C,3,0)),"")</f>
        <v>BEN</v>
      </c>
      <c r="E20" s="23" t="str">
        <f>IFERROR((VLOOKUP(B20,INSCRITOS!A:D,4,0)),"")</f>
        <v>Tiago Botelho Santiago </v>
      </c>
      <c r="F20" s="7" t="str">
        <f>IFERROR((VLOOKUP(B20,INSCRITOS!A:F,6,0)),"")</f>
        <v>M</v>
      </c>
      <c r="G20" s="23" t="str">
        <f>IFERROR((VLOOKUP(B20,INSCRITOS!A:H,8,0)),"")</f>
        <v>Não federado</v>
      </c>
      <c r="H20" s="45"/>
      <c r="I20" s="80">
        <v>7.5347222222222213E-3</v>
      </c>
    </row>
    <row r="21" spans="1:1023" ht="18" customHeight="1" x14ac:dyDescent="0.25">
      <c r="A21" s="12"/>
      <c r="B21" s="25"/>
      <c r="C21" s="12"/>
      <c r="D21" s="12"/>
      <c r="E21" s="26"/>
      <c r="F21" s="12"/>
      <c r="G21" s="26"/>
      <c r="H21" s="27"/>
    </row>
    <row r="22" spans="1:1023" ht="18" customHeight="1" x14ac:dyDescent="0.25">
      <c r="A22" s="12"/>
      <c r="B22" s="12"/>
      <c r="C22" s="12"/>
      <c r="D22" s="12"/>
      <c r="E22" s="26"/>
      <c r="F22" s="12"/>
      <c r="G22" s="26"/>
      <c r="H22" s="12"/>
    </row>
    <row r="23" spans="1:1023" ht="18" customHeight="1" x14ac:dyDescent="0.25">
      <c r="A23" s="86" t="s">
        <v>12</v>
      </c>
      <c r="B23" s="86"/>
      <c r="C23" s="86"/>
      <c r="D23" s="86"/>
      <c r="E23" s="86"/>
      <c r="F23" s="86"/>
      <c r="G23" s="86"/>
      <c r="H23" s="86"/>
    </row>
    <row r="24" spans="1:1023" ht="18" customHeight="1" x14ac:dyDescent="0.25">
      <c r="A24" s="21" t="s">
        <v>9</v>
      </c>
      <c r="B24" s="21" t="s">
        <v>10</v>
      </c>
      <c r="C24" s="21" t="s">
        <v>1</v>
      </c>
      <c r="D24" s="21" t="s">
        <v>2</v>
      </c>
      <c r="E24" s="21" t="s">
        <v>3</v>
      </c>
      <c r="F24" s="21" t="s">
        <v>5</v>
      </c>
      <c r="G24" s="21" t="s">
        <v>7</v>
      </c>
      <c r="H24" s="21" t="s">
        <v>11</v>
      </c>
      <c r="I24" s="6" t="s">
        <v>24</v>
      </c>
    </row>
    <row r="25" spans="1:1023" s="29" customFormat="1" ht="18" customHeight="1" x14ac:dyDescent="0.25">
      <c r="A25" s="28">
        <v>1</v>
      </c>
      <c r="B25" s="22">
        <v>760</v>
      </c>
      <c r="C25" s="7">
        <f>IFERROR((VLOOKUP(B25,INSCRITOS!A:B,2,0)),"")</f>
        <v>105187</v>
      </c>
      <c r="D25" s="7" t="str">
        <f>IFERROR((VLOOKUP(B25,INSCRITOS!A:C,3,0)),"")</f>
        <v>BEN</v>
      </c>
      <c r="E25" s="23" t="str">
        <f>IFERROR((VLOOKUP(B25,INSCRITOS!A:D,4,0)),"")</f>
        <v>Sofia Margarido</v>
      </c>
      <c r="F25" s="7" t="str">
        <f>IFERROR((VLOOKUP(B25,INSCRITOS!A:F,6,0)),"")</f>
        <v>F</v>
      </c>
      <c r="G25" s="23" t="str">
        <f>IFERROR((VLOOKUP(B25,INSCRITOS!A:H,8,0)),"")</f>
        <v>Sport Lisboa e Benfica</v>
      </c>
      <c r="H25" s="24">
        <v>100</v>
      </c>
      <c r="I25" s="80">
        <v>0.2519675925925926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</row>
    <row r="26" spans="1:1023" s="29" customFormat="1" ht="18" customHeight="1" x14ac:dyDescent="0.25">
      <c r="A26" s="28">
        <v>2</v>
      </c>
      <c r="B26" s="22">
        <v>251</v>
      </c>
      <c r="C26" s="7">
        <f>IFERROR((VLOOKUP(B26,INSCRITOS!A:B,2,0)),"")</f>
        <v>104200</v>
      </c>
      <c r="D26" s="7" t="str">
        <f>IFERROR((VLOOKUP(B26,INSCRITOS!A:C,3,0)),"")</f>
        <v>BEN</v>
      </c>
      <c r="E26" s="23" t="str">
        <f>IFERROR((VLOOKUP(B26,INSCRITOS!A:D,4,0)),"")</f>
        <v>Rita Prudencio</v>
      </c>
      <c r="F26" s="7" t="str">
        <f>IFERROR((VLOOKUP(B26,INSCRITOS!A:F,6,0)),"")</f>
        <v>F</v>
      </c>
      <c r="G26" s="23" t="str">
        <f>IFERROR((VLOOKUP(B26,INSCRITOS!A:H,8,0)),"")</f>
        <v>Sport Lisboa e Benfica</v>
      </c>
      <c r="H26" s="24">
        <v>99</v>
      </c>
      <c r="I26" s="80">
        <v>0.27567129629629633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</row>
    <row r="27" spans="1:1023" s="29" customFormat="1" ht="18" customHeight="1" x14ac:dyDescent="0.25">
      <c r="A27" s="28">
        <v>3</v>
      </c>
      <c r="B27" s="22">
        <v>484</v>
      </c>
      <c r="C27" s="7">
        <f>IFERROR((VLOOKUP(B27,INSCRITOS!A:B,2,0)),"")</f>
        <v>105068</v>
      </c>
      <c r="D27" s="7" t="str">
        <f>IFERROR((VLOOKUP(B27,INSCRITOS!A:C,3,0)),"")</f>
        <v>BEN</v>
      </c>
      <c r="E27" s="23" t="str">
        <f>IFERROR((VLOOKUP(B27,INSCRITOS!A:D,4,0)),"")</f>
        <v>Lara Santos</v>
      </c>
      <c r="F27" s="7" t="str">
        <f>IFERROR((VLOOKUP(B27,INSCRITOS!A:F,6,0)),"")</f>
        <v>F</v>
      </c>
      <c r="G27" s="23" t="str">
        <f>IFERROR((VLOOKUP(B27,INSCRITOS!A:H,8,0)),"")</f>
        <v>Alhandra Sporting Club</v>
      </c>
      <c r="H27" s="24">
        <v>98</v>
      </c>
      <c r="I27" s="80">
        <v>0.27645833333333331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</row>
    <row r="28" spans="1:1023" s="29" customFormat="1" ht="18" customHeight="1" x14ac:dyDescent="0.25">
      <c r="A28" s="28">
        <v>4</v>
      </c>
      <c r="B28" s="22">
        <v>561</v>
      </c>
      <c r="C28" s="7">
        <f>IFERROR((VLOOKUP(B28,INSCRITOS!A:B,2,0)),"")</f>
        <v>104447</v>
      </c>
      <c r="D28" s="7" t="str">
        <f>IFERROR((VLOOKUP(B28,INSCRITOS!A:C,3,0)),"")</f>
        <v>BEN</v>
      </c>
      <c r="E28" s="23" t="str">
        <f>IFERROR((VLOOKUP(B28,INSCRITOS!A:D,4,0)),"")</f>
        <v>Catarina Silva</v>
      </c>
      <c r="F28" s="7" t="str">
        <f>IFERROR((VLOOKUP(B28,INSCRITOS!A:F,6,0)),"")</f>
        <v>F</v>
      </c>
      <c r="G28" s="23" t="str">
        <f>IFERROR((VLOOKUP(B28,INSCRITOS!A:H,8,0)),"")</f>
        <v>SFRAA TRIATLO</v>
      </c>
      <c r="H28" s="24">
        <v>97</v>
      </c>
      <c r="I28" s="80">
        <v>0.28350694444444446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</row>
    <row r="29" spans="1:1023" s="29" customFormat="1" ht="18" customHeight="1" x14ac:dyDescent="0.25">
      <c r="A29" s="28">
        <v>5</v>
      </c>
      <c r="B29" s="22">
        <v>475</v>
      </c>
      <c r="C29" s="7">
        <f>IFERROR((VLOOKUP(B29,INSCRITOS!A:B,2,0)),"")</f>
        <v>105054</v>
      </c>
      <c r="D29" s="7" t="str">
        <f>IFERROR((VLOOKUP(B29,INSCRITOS!A:C,3,0)),"")</f>
        <v>BEN</v>
      </c>
      <c r="E29" s="23" t="str">
        <f>IFERROR((VLOOKUP(B29,INSCRITOS!A:D,4,0)),"")</f>
        <v>Mariana MacKay</v>
      </c>
      <c r="F29" s="7" t="str">
        <f>IFERROR((VLOOKUP(B29,INSCRITOS!A:F,6,0)),"")</f>
        <v>F</v>
      </c>
      <c r="G29" s="23" t="str">
        <f>IFERROR((VLOOKUP(B29,INSCRITOS!A:H,8,0)),"")</f>
        <v>Sporting Clube de Portugal</v>
      </c>
      <c r="H29" s="24">
        <v>96</v>
      </c>
      <c r="I29" s="80">
        <v>0.28640046296296295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  <c r="AFZ29" s="30"/>
      <c r="AGA29" s="30"/>
      <c r="AGB29" s="30"/>
      <c r="AGC29" s="30"/>
      <c r="AGD29" s="30"/>
      <c r="AGE29" s="30"/>
      <c r="AGF29" s="30"/>
      <c r="AGG29" s="30"/>
      <c r="AGH29" s="30"/>
      <c r="AGI29" s="30"/>
      <c r="AGJ29" s="30"/>
      <c r="AGK29" s="30"/>
      <c r="AGL29" s="30"/>
      <c r="AGM29" s="30"/>
      <c r="AGN29" s="30"/>
      <c r="AGO29" s="30"/>
      <c r="AGP29" s="30"/>
      <c r="AGQ29" s="30"/>
      <c r="AGR29" s="30"/>
      <c r="AGS29" s="30"/>
      <c r="AGT29" s="30"/>
      <c r="AGU29" s="30"/>
      <c r="AGV29" s="30"/>
      <c r="AGW29" s="30"/>
      <c r="AGX29" s="30"/>
      <c r="AGY29" s="30"/>
      <c r="AGZ29" s="30"/>
      <c r="AHA29" s="30"/>
      <c r="AHB29" s="30"/>
      <c r="AHC29" s="30"/>
      <c r="AHD29" s="30"/>
      <c r="AHE29" s="30"/>
      <c r="AHF29" s="30"/>
      <c r="AHG29" s="30"/>
      <c r="AHH29" s="30"/>
      <c r="AHI29" s="30"/>
      <c r="AHJ29" s="30"/>
      <c r="AHK29" s="30"/>
      <c r="AHL29" s="30"/>
      <c r="AHM29" s="30"/>
      <c r="AHN29" s="30"/>
      <c r="AHO29" s="30"/>
      <c r="AHP29" s="30"/>
      <c r="AHQ29" s="30"/>
      <c r="AHR29" s="30"/>
      <c r="AHS29" s="30"/>
      <c r="AHT29" s="30"/>
      <c r="AHU29" s="30"/>
      <c r="AHV29" s="30"/>
      <c r="AHW29" s="30"/>
      <c r="AHX29" s="30"/>
      <c r="AHY29" s="30"/>
      <c r="AHZ29" s="30"/>
      <c r="AIA29" s="30"/>
      <c r="AIB29" s="30"/>
      <c r="AIC29" s="30"/>
      <c r="AID29" s="30"/>
      <c r="AIE29" s="30"/>
      <c r="AIF29" s="30"/>
      <c r="AIG29" s="30"/>
      <c r="AIH29" s="30"/>
      <c r="AII29" s="30"/>
      <c r="AIJ29" s="30"/>
      <c r="AIK29" s="30"/>
      <c r="AIL29" s="30"/>
      <c r="AIM29" s="30"/>
      <c r="AIN29" s="30"/>
      <c r="AIO29" s="30"/>
      <c r="AIP29" s="30"/>
      <c r="AIQ29" s="30"/>
      <c r="AIR29" s="30"/>
      <c r="AIS29" s="30"/>
      <c r="AIT29" s="30"/>
      <c r="AIU29" s="30"/>
      <c r="AIV29" s="30"/>
      <c r="AIW29" s="30"/>
      <c r="AIX29" s="30"/>
      <c r="AIY29" s="30"/>
      <c r="AIZ29" s="30"/>
      <c r="AJA29" s="30"/>
      <c r="AJB29" s="30"/>
      <c r="AJC29" s="30"/>
      <c r="AJD29" s="30"/>
      <c r="AJE29" s="30"/>
      <c r="AJF29" s="30"/>
      <c r="AJG29" s="30"/>
      <c r="AJH29" s="30"/>
      <c r="AJI29" s="30"/>
      <c r="AJJ29" s="30"/>
      <c r="AJK29" s="30"/>
      <c r="AJL29" s="30"/>
      <c r="AJM29" s="30"/>
      <c r="AJN29" s="30"/>
      <c r="AJO29" s="30"/>
      <c r="AJP29" s="30"/>
      <c r="AJQ29" s="30"/>
      <c r="AJR29" s="30"/>
      <c r="AJS29" s="30"/>
      <c r="AJT29" s="30"/>
      <c r="AJU29" s="30"/>
      <c r="AJV29" s="30"/>
      <c r="AJW29" s="30"/>
      <c r="AJX29" s="30"/>
      <c r="AJY29" s="30"/>
      <c r="AJZ29" s="30"/>
      <c r="AKA29" s="30"/>
      <c r="AKB29" s="30"/>
      <c r="AKC29" s="30"/>
      <c r="AKD29" s="30"/>
      <c r="AKE29" s="30"/>
      <c r="AKF29" s="30"/>
      <c r="AKG29" s="30"/>
      <c r="AKH29" s="30"/>
      <c r="AKI29" s="30"/>
      <c r="AKJ29" s="30"/>
      <c r="AKK29" s="30"/>
      <c r="AKL29" s="30"/>
      <c r="AKM29" s="30"/>
      <c r="AKN29" s="30"/>
      <c r="AKO29" s="30"/>
      <c r="AKP29" s="30"/>
      <c r="AKQ29" s="30"/>
      <c r="AKR29" s="30"/>
      <c r="AKS29" s="30"/>
      <c r="AKT29" s="30"/>
      <c r="AKU29" s="30"/>
      <c r="AKV29" s="30"/>
      <c r="AKW29" s="30"/>
      <c r="AKX29" s="30"/>
      <c r="AKY29" s="30"/>
      <c r="AKZ29" s="30"/>
      <c r="ALA29" s="30"/>
      <c r="ALB29" s="30"/>
      <c r="ALC29" s="30"/>
      <c r="ALD29" s="30"/>
      <c r="ALE29" s="30"/>
      <c r="ALF29" s="30"/>
      <c r="ALG29" s="30"/>
      <c r="ALH29" s="30"/>
      <c r="ALI29" s="30"/>
      <c r="ALJ29" s="30"/>
      <c r="ALK29" s="30"/>
      <c r="ALL29" s="30"/>
      <c r="ALM29" s="30"/>
      <c r="ALN29" s="30"/>
      <c r="ALO29" s="30"/>
      <c r="ALP29" s="30"/>
      <c r="ALQ29" s="30"/>
      <c r="ALR29" s="30"/>
      <c r="ALS29" s="30"/>
      <c r="ALT29" s="30"/>
      <c r="ALU29" s="30"/>
      <c r="ALV29" s="30"/>
      <c r="ALW29" s="30"/>
      <c r="ALX29" s="30"/>
      <c r="ALY29" s="30"/>
      <c r="ALZ29" s="30"/>
      <c r="AMA29" s="30"/>
      <c r="AMB29" s="30"/>
      <c r="AMC29" s="30"/>
      <c r="AMD29" s="30"/>
      <c r="AME29" s="30"/>
      <c r="AMF29" s="30"/>
      <c r="AMG29" s="30"/>
      <c r="AMH29" s="30"/>
      <c r="AMI29" s="30"/>
    </row>
    <row r="30" spans="1:1023" s="29" customFormat="1" ht="18" customHeight="1" x14ac:dyDescent="0.25">
      <c r="A30" s="28">
        <v>6</v>
      </c>
      <c r="B30" s="22">
        <v>5356</v>
      </c>
      <c r="C30" s="7">
        <f>IFERROR((VLOOKUP(B30,INSCRITOS!A:B,2,0)),"")</f>
        <v>0</v>
      </c>
      <c r="D30" s="7" t="str">
        <f>IFERROR((VLOOKUP(B30,INSCRITOS!A:C,3,0)),"")</f>
        <v>BEN</v>
      </c>
      <c r="E30" s="23" t="str">
        <f>IFERROR((VLOOKUP(B30,INSCRITOS!A:D,4,0)),"")</f>
        <v>Carina Parsotam</v>
      </c>
      <c r="F30" s="7" t="str">
        <f>IFERROR((VLOOKUP(B30,INSCRITOS!A:F,6,0)),"")</f>
        <v>F</v>
      </c>
      <c r="G30" s="23" t="str">
        <f>IFERROR((VLOOKUP(B30,INSCRITOS!A:H,8,0)),"")</f>
        <v>REPSOL TRIATLO/ outra região</v>
      </c>
      <c r="H30" s="24">
        <v>95</v>
      </c>
      <c r="I30" s="80">
        <v>0.31467592592592591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</row>
    <row r="31" spans="1:1023" s="29" customFormat="1" ht="18" customHeight="1" x14ac:dyDescent="0.25">
      <c r="A31" s="28">
        <v>7</v>
      </c>
      <c r="B31" s="22">
        <v>5349</v>
      </c>
      <c r="C31" s="7">
        <f>IFERROR((VLOOKUP(B31,INSCRITOS!A:B,2,0)),"")</f>
        <v>0</v>
      </c>
      <c r="D31" s="7" t="str">
        <f>IFERROR((VLOOKUP(B31,INSCRITOS!A:C,3,0)),"")</f>
        <v>BEN</v>
      </c>
      <c r="E31" s="23" t="str">
        <f>IFERROR((VLOOKUP(B31,INSCRITOS!A:D,4,0)),"")</f>
        <v>Joana Delgado</v>
      </c>
      <c r="F31" s="7" t="str">
        <f>IFERROR((VLOOKUP(B31,INSCRITOS!A:F,6,0)),"")</f>
        <v>F</v>
      </c>
      <c r="G31" s="23" t="str">
        <f>IFERROR((VLOOKUP(B31,INSCRITOS!A:H,8,0)),"")</f>
        <v>Não federado</v>
      </c>
      <c r="H31" s="24"/>
      <c r="I31" s="80">
        <v>0.31554398148148149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</row>
    <row r="32" spans="1:1023" s="29" customFormat="1" ht="18" customHeight="1" x14ac:dyDescent="0.25">
      <c r="A32" s="28">
        <v>8</v>
      </c>
      <c r="B32" s="22">
        <v>5352</v>
      </c>
      <c r="C32" s="7">
        <f>IFERROR((VLOOKUP(B32,INSCRITOS!A:B,2,0)),"")</f>
        <v>0</v>
      </c>
      <c r="D32" s="7" t="str">
        <f>IFERROR((VLOOKUP(B32,INSCRITOS!A:C,3,0)),"")</f>
        <v>BEN</v>
      </c>
      <c r="E32" s="23" t="str">
        <f>IFERROR((VLOOKUP(B32,INSCRITOS!A:D,4,0)),"")</f>
        <v>Helena Silva</v>
      </c>
      <c r="F32" s="7" t="str">
        <f>IFERROR((VLOOKUP(B32,INSCRITOS!A:F,6,0)),"")</f>
        <v>F</v>
      </c>
      <c r="G32" s="23" t="str">
        <f>IFERROR((VLOOKUP(B32,INSCRITOS!A:H,8,0)),"")</f>
        <v>Não federado</v>
      </c>
      <c r="H32" s="24"/>
      <c r="I32" s="80">
        <v>0.31560185185185186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  <c r="AFZ32" s="30"/>
      <c r="AGA32" s="30"/>
      <c r="AGB32" s="30"/>
      <c r="AGC32" s="30"/>
      <c r="AGD32" s="30"/>
      <c r="AGE32" s="30"/>
      <c r="AGF32" s="30"/>
      <c r="AGG32" s="30"/>
      <c r="AGH32" s="30"/>
      <c r="AGI32" s="30"/>
      <c r="AGJ32" s="30"/>
      <c r="AGK32" s="30"/>
      <c r="AGL32" s="30"/>
      <c r="AGM32" s="30"/>
      <c r="AGN32" s="30"/>
      <c r="AGO32" s="30"/>
      <c r="AGP32" s="30"/>
      <c r="AGQ32" s="30"/>
      <c r="AGR32" s="30"/>
      <c r="AGS32" s="30"/>
      <c r="AGT32" s="30"/>
      <c r="AGU32" s="30"/>
      <c r="AGV32" s="30"/>
      <c r="AGW32" s="30"/>
      <c r="AGX32" s="30"/>
      <c r="AGY32" s="30"/>
      <c r="AGZ32" s="30"/>
      <c r="AHA32" s="30"/>
      <c r="AHB32" s="30"/>
      <c r="AHC32" s="30"/>
      <c r="AHD32" s="30"/>
      <c r="AHE32" s="30"/>
      <c r="AHF32" s="30"/>
      <c r="AHG32" s="30"/>
      <c r="AHH32" s="30"/>
      <c r="AHI32" s="30"/>
      <c r="AHJ32" s="30"/>
      <c r="AHK32" s="30"/>
      <c r="AHL32" s="30"/>
      <c r="AHM32" s="30"/>
      <c r="AHN32" s="30"/>
      <c r="AHO32" s="30"/>
      <c r="AHP32" s="30"/>
      <c r="AHQ32" s="30"/>
      <c r="AHR32" s="30"/>
      <c r="AHS32" s="30"/>
      <c r="AHT32" s="30"/>
      <c r="AHU32" s="30"/>
      <c r="AHV32" s="30"/>
      <c r="AHW32" s="30"/>
      <c r="AHX32" s="30"/>
      <c r="AHY32" s="30"/>
      <c r="AHZ32" s="30"/>
      <c r="AIA32" s="30"/>
      <c r="AIB32" s="30"/>
      <c r="AIC32" s="30"/>
      <c r="AID32" s="30"/>
      <c r="AIE32" s="30"/>
      <c r="AIF32" s="30"/>
      <c r="AIG32" s="30"/>
      <c r="AIH32" s="30"/>
      <c r="AII32" s="30"/>
      <c r="AIJ32" s="30"/>
      <c r="AIK32" s="30"/>
      <c r="AIL32" s="30"/>
      <c r="AIM32" s="30"/>
      <c r="AIN32" s="30"/>
      <c r="AIO32" s="30"/>
      <c r="AIP32" s="30"/>
      <c r="AIQ32" s="30"/>
      <c r="AIR32" s="30"/>
      <c r="AIS32" s="30"/>
      <c r="AIT32" s="30"/>
      <c r="AIU32" s="30"/>
      <c r="AIV32" s="30"/>
      <c r="AIW32" s="30"/>
      <c r="AIX32" s="30"/>
      <c r="AIY32" s="30"/>
      <c r="AIZ32" s="30"/>
      <c r="AJA32" s="30"/>
      <c r="AJB32" s="30"/>
      <c r="AJC32" s="30"/>
      <c r="AJD32" s="30"/>
      <c r="AJE32" s="30"/>
      <c r="AJF32" s="30"/>
      <c r="AJG32" s="30"/>
      <c r="AJH32" s="30"/>
      <c r="AJI32" s="30"/>
      <c r="AJJ32" s="30"/>
      <c r="AJK32" s="30"/>
      <c r="AJL32" s="30"/>
      <c r="AJM32" s="30"/>
      <c r="AJN32" s="30"/>
      <c r="AJO32" s="30"/>
      <c r="AJP32" s="30"/>
      <c r="AJQ32" s="30"/>
      <c r="AJR32" s="30"/>
      <c r="AJS32" s="30"/>
      <c r="AJT32" s="30"/>
      <c r="AJU32" s="30"/>
      <c r="AJV32" s="30"/>
      <c r="AJW32" s="30"/>
      <c r="AJX32" s="30"/>
      <c r="AJY32" s="30"/>
      <c r="AJZ32" s="30"/>
      <c r="AKA32" s="30"/>
      <c r="AKB32" s="30"/>
      <c r="AKC32" s="30"/>
      <c r="AKD32" s="30"/>
      <c r="AKE32" s="30"/>
      <c r="AKF32" s="30"/>
      <c r="AKG32" s="30"/>
      <c r="AKH32" s="30"/>
      <c r="AKI32" s="30"/>
      <c r="AKJ32" s="30"/>
      <c r="AKK32" s="30"/>
      <c r="AKL32" s="30"/>
      <c r="AKM32" s="30"/>
      <c r="AKN32" s="30"/>
      <c r="AKO32" s="30"/>
      <c r="AKP32" s="30"/>
      <c r="AKQ32" s="30"/>
      <c r="AKR32" s="30"/>
      <c r="AKS32" s="30"/>
      <c r="AKT32" s="30"/>
      <c r="AKU32" s="30"/>
      <c r="AKV32" s="30"/>
      <c r="AKW32" s="30"/>
      <c r="AKX32" s="30"/>
      <c r="AKY32" s="30"/>
      <c r="AKZ32" s="30"/>
      <c r="ALA32" s="30"/>
      <c r="ALB32" s="30"/>
      <c r="ALC32" s="30"/>
      <c r="ALD32" s="30"/>
      <c r="ALE32" s="30"/>
      <c r="ALF32" s="30"/>
      <c r="ALG32" s="30"/>
      <c r="ALH32" s="30"/>
      <c r="ALI32" s="30"/>
      <c r="ALJ32" s="30"/>
      <c r="ALK32" s="30"/>
      <c r="ALL32" s="30"/>
      <c r="ALM32" s="30"/>
      <c r="ALN32" s="30"/>
      <c r="ALO32" s="30"/>
      <c r="ALP32" s="30"/>
      <c r="ALQ32" s="30"/>
      <c r="ALR32" s="30"/>
      <c r="ALS32" s="30"/>
      <c r="ALT32" s="30"/>
      <c r="ALU32" s="30"/>
      <c r="ALV32" s="30"/>
      <c r="ALW32" s="30"/>
      <c r="ALX32" s="30"/>
      <c r="ALY32" s="30"/>
      <c r="ALZ32" s="30"/>
      <c r="AMA32" s="30"/>
      <c r="AMB32" s="30"/>
      <c r="AMC32" s="30"/>
      <c r="AMD32" s="30"/>
      <c r="AME32" s="30"/>
      <c r="AMF32" s="30"/>
      <c r="AMG32" s="30"/>
      <c r="AMH32" s="30"/>
      <c r="AMI32" s="30"/>
    </row>
    <row r="33" spans="1:1023" s="29" customFormat="1" ht="18" customHeight="1" x14ac:dyDescent="0.25">
      <c r="A33" s="28">
        <v>9</v>
      </c>
      <c r="B33" s="22">
        <v>313</v>
      </c>
      <c r="C33" s="7">
        <f>IFERROR((VLOOKUP(B33,INSCRITOS!A:B,2,0)),"")</f>
        <v>104488</v>
      </c>
      <c r="D33" s="7" t="str">
        <f>IFERROR((VLOOKUP(B33,INSCRITOS!A:C,3,0)),"")</f>
        <v>BEN</v>
      </c>
      <c r="E33" s="23" t="str">
        <f>IFERROR((VLOOKUP(B33,INSCRITOS!A:D,4,0)),"")</f>
        <v>Vânia Pereira Crispim</v>
      </c>
      <c r="F33" s="7" t="str">
        <f>IFERROR((VLOOKUP(B33,INSCRITOS!A:F,6,0)),"")</f>
        <v>F</v>
      </c>
      <c r="G33" s="23" t="str">
        <f>IFERROR((VLOOKUP(B33,INSCRITOS!A:H,8,0)),"")</f>
        <v>Sport Lisboa e Benfica/ Não federado</v>
      </c>
      <c r="H33" s="24"/>
      <c r="I33" s="80">
        <v>0.32430555555555557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</row>
    <row r="34" spans="1:1023" s="29" customFormat="1" ht="18" customHeight="1" x14ac:dyDescent="0.25">
      <c r="A34" s="28">
        <v>10</v>
      </c>
      <c r="B34" s="22">
        <v>1026</v>
      </c>
      <c r="C34" s="7">
        <f>IFERROR((VLOOKUP(B34,INSCRITOS!A:B,2,0)),"")</f>
        <v>105697</v>
      </c>
      <c r="D34" s="7" t="str">
        <f>IFERROR((VLOOKUP(B34,INSCRITOS!A:C,3,0)),"")</f>
        <v>BEN</v>
      </c>
      <c r="E34" s="23" t="str">
        <f>IFERROR((VLOOKUP(B34,INSCRITOS!A:D,4,0)),"")</f>
        <v>Rafaela Pratas</v>
      </c>
      <c r="F34" s="7" t="str">
        <f>IFERROR((VLOOKUP(B34,INSCRITOS!A:F,6,0)),"")</f>
        <v>F</v>
      </c>
      <c r="G34" s="23" t="str">
        <f>IFERROR((VLOOKUP(B34,INSCRITOS!A:H,8,0)),"")</f>
        <v>REPSOL TRIATLO/ outra região</v>
      </c>
      <c r="H34" s="24"/>
      <c r="I34" s="80">
        <v>0.34167824074074077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  <c r="AFZ34" s="30"/>
      <c r="AGA34" s="30"/>
      <c r="AGB34" s="30"/>
      <c r="AGC34" s="30"/>
      <c r="AGD34" s="30"/>
      <c r="AGE34" s="30"/>
      <c r="AGF34" s="30"/>
      <c r="AGG34" s="30"/>
      <c r="AGH34" s="30"/>
      <c r="AGI34" s="30"/>
      <c r="AGJ34" s="30"/>
      <c r="AGK34" s="30"/>
      <c r="AGL34" s="30"/>
      <c r="AGM34" s="30"/>
      <c r="AGN34" s="30"/>
      <c r="AGO34" s="30"/>
      <c r="AGP34" s="30"/>
      <c r="AGQ34" s="30"/>
      <c r="AGR34" s="30"/>
      <c r="AGS34" s="30"/>
      <c r="AGT34" s="30"/>
      <c r="AGU34" s="30"/>
      <c r="AGV34" s="30"/>
      <c r="AGW34" s="30"/>
      <c r="AGX34" s="30"/>
      <c r="AGY34" s="30"/>
      <c r="AGZ34" s="30"/>
      <c r="AHA34" s="30"/>
      <c r="AHB34" s="30"/>
      <c r="AHC34" s="30"/>
      <c r="AHD34" s="30"/>
      <c r="AHE34" s="30"/>
      <c r="AHF34" s="30"/>
      <c r="AHG34" s="30"/>
      <c r="AHH34" s="30"/>
      <c r="AHI34" s="30"/>
      <c r="AHJ34" s="30"/>
      <c r="AHK34" s="30"/>
      <c r="AHL34" s="30"/>
      <c r="AHM34" s="30"/>
      <c r="AHN34" s="30"/>
      <c r="AHO34" s="30"/>
      <c r="AHP34" s="30"/>
      <c r="AHQ34" s="30"/>
      <c r="AHR34" s="30"/>
      <c r="AHS34" s="30"/>
      <c r="AHT34" s="30"/>
      <c r="AHU34" s="30"/>
      <c r="AHV34" s="30"/>
      <c r="AHW34" s="30"/>
      <c r="AHX34" s="30"/>
      <c r="AHY34" s="30"/>
      <c r="AHZ34" s="30"/>
      <c r="AIA34" s="30"/>
      <c r="AIB34" s="30"/>
      <c r="AIC34" s="30"/>
      <c r="AID34" s="30"/>
      <c r="AIE34" s="30"/>
      <c r="AIF34" s="30"/>
      <c r="AIG34" s="30"/>
      <c r="AIH34" s="30"/>
      <c r="AII34" s="30"/>
      <c r="AIJ34" s="30"/>
      <c r="AIK34" s="30"/>
      <c r="AIL34" s="30"/>
      <c r="AIM34" s="30"/>
      <c r="AIN34" s="30"/>
      <c r="AIO34" s="30"/>
      <c r="AIP34" s="30"/>
      <c r="AIQ34" s="30"/>
      <c r="AIR34" s="30"/>
      <c r="AIS34" s="30"/>
      <c r="AIT34" s="30"/>
      <c r="AIU34" s="30"/>
      <c r="AIV34" s="30"/>
      <c r="AIW34" s="30"/>
      <c r="AIX34" s="30"/>
      <c r="AIY34" s="30"/>
      <c r="AIZ34" s="30"/>
      <c r="AJA34" s="30"/>
      <c r="AJB34" s="30"/>
      <c r="AJC34" s="30"/>
      <c r="AJD34" s="30"/>
      <c r="AJE34" s="30"/>
      <c r="AJF34" s="30"/>
      <c r="AJG34" s="30"/>
      <c r="AJH34" s="30"/>
      <c r="AJI34" s="30"/>
      <c r="AJJ34" s="30"/>
      <c r="AJK34" s="30"/>
      <c r="AJL34" s="30"/>
      <c r="AJM34" s="30"/>
      <c r="AJN34" s="30"/>
      <c r="AJO34" s="30"/>
      <c r="AJP34" s="30"/>
      <c r="AJQ34" s="30"/>
      <c r="AJR34" s="30"/>
      <c r="AJS34" s="30"/>
      <c r="AJT34" s="30"/>
      <c r="AJU34" s="30"/>
      <c r="AJV34" s="30"/>
      <c r="AJW34" s="30"/>
      <c r="AJX34" s="30"/>
      <c r="AJY34" s="30"/>
      <c r="AJZ34" s="30"/>
      <c r="AKA34" s="30"/>
      <c r="AKB34" s="30"/>
      <c r="AKC34" s="30"/>
      <c r="AKD34" s="30"/>
      <c r="AKE34" s="30"/>
      <c r="AKF34" s="30"/>
      <c r="AKG34" s="30"/>
      <c r="AKH34" s="30"/>
      <c r="AKI34" s="30"/>
      <c r="AKJ34" s="30"/>
      <c r="AKK34" s="30"/>
      <c r="AKL34" s="30"/>
      <c r="AKM34" s="30"/>
      <c r="AKN34" s="30"/>
      <c r="AKO34" s="30"/>
      <c r="AKP34" s="30"/>
      <c r="AKQ34" s="30"/>
      <c r="AKR34" s="30"/>
      <c r="AKS34" s="30"/>
      <c r="AKT34" s="30"/>
      <c r="AKU34" s="30"/>
      <c r="AKV34" s="30"/>
      <c r="AKW34" s="30"/>
      <c r="AKX34" s="30"/>
      <c r="AKY34" s="30"/>
      <c r="AKZ34" s="30"/>
      <c r="ALA34" s="30"/>
      <c r="ALB34" s="30"/>
      <c r="ALC34" s="30"/>
      <c r="ALD34" s="30"/>
      <c r="ALE34" s="30"/>
      <c r="ALF34" s="30"/>
      <c r="ALG34" s="30"/>
      <c r="ALH34" s="30"/>
      <c r="ALI34" s="30"/>
      <c r="ALJ34" s="30"/>
      <c r="ALK34" s="30"/>
      <c r="ALL34" s="30"/>
      <c r="ALM34" s="30"/>
      <c r="ALN34" s="30"/>
      <c r="ALO34" s="30"/>
      <c r="ALP34" s="30"/>
      <c r="ALQ34" s="30"/>
      <c r="ALR34" s="30"/>
      <c r="ALS34" s="30"/>
      <c r="ALT34" s="30"/>
      <c r="ALU34" s="30"/>
      <c r="ALV34" s="30"/>
      <c r="ALW34" s="30"/>
      <c r="ALX34" s="30"/>
      <c r="ALY34" s="30"/>
      <c r="ALZ34" s="30"/>
      <c r="AMA34" s="30"/>
      <c r="AMB34" s="30"/>
      <c r="AMC34" s="30"/>
      <c r="AMD34" s="30"/>
      <c r="AME34" s="30"/>
      <c r="AMF34" s="30"/>
      <c r="AMG34" s="30"/>
      <c r="AMH34" s="30"/>
      <c r="AMI34" s="30"/>
    </row>
    <row r="35" spans="1:1023" s="29" customFormat="1" ht="18" customHeight="1" x14ac:dyDescent="0.25">
      <c r="A35" s="28">
        <v>11</v>
      </c>
      <c r="B35" s="22">
        <v>5346</v>
      </c>
      <c r="C35" s="7">
        <f>IFERROR((VLOOKUP(B35,INSCRITOS!A:B,2,0)),"")</f>
        <v>0</v>
      </c>
      <c r="D35" s="7" t="str">
        <f>IFERROR((VLOOKUP(B35,INSCRITOS!A:C,3,0)),"")</f>
        <v>BEN</v>
      </c>
      <c r="E35" s="23" t="str">
        <f>IFERROR((VLOOKUP(B35,INSCRITOS!A:D,4,0)),"")</f>
        <v>Maria Inês Raposo</v>
      </c>
      <c r="F35" s="7" t="str">
        <f>IFERROR((VLOOKUP(B35,INSCRITOS!A:F,6,0)),"")</f>
        <v>F</v>
      </c>
      <c r="G35" s="23" t="str">
        <f>IFERROR((VLOOKUP(B35,INSCRITOS!A:H,8,0)),"")</f>
        <v>Não federado</v>
      </c>
      <c r="H35" s="24"/>
      <c r="I35" s="80">
        <v>0.35115740740740736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</row>
    <row r="36" spans="1:1023" s="29" customFormat="1" ht="18" customHeight="1" x14ac:dyDescent="0.25">
      <c r="A36" s="28">
        <v>12</v>
      </c>
      <c r="B36" s="22">
        <v>5335</v>
      </c>
      <c r="C36" s="7">
        <f>IFERROR((VLOOKUP(B36,INSCRITOS!A:B,2,0)),"")</f>
        <v>0</v>
      </c>
      <c r="D36" s="7" t="str">
        <f>IFERROR((VLOOKUP(B36,INSCRITOS!A:C,3,0)),"")</f>
        <v>BEN</v>
      </c>
      <c r="E36" s="23" t="str">
        <f>IFERROR((VLOOKUP(B36,INSCRITOS!A:D,4,0)),"")</f>
        <v>Beatrice</v>
      </c>
      <c r="F36" s="7" t="str">
        <f>IFERROR((VLOOKUP(B36,INSCRITOS!A:F,6,0)),"")</f>
        <v>F</v>
      </c>
      <c r="G36" s="23" t="str">
        <f>IFERROR((VLOOKUP(B36,INSCRITOS!A:H,8,0)),"")</f>
        <v>Não federado</v>
      </c>
      <c r="H36" s="24"/>
      <c r="I36" s="80">
        <v>0.35813657407407407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</row>
    <row r="37" spans="1:1023" s="29" customFormat="1" ht="18" customHeight="1" x14ac:dyDescent="0.25">
      <c r="A37" s="28">
        <v>13</v>
      </c>
      <c r="B37" s="22">
        <v>5338</v>
      </c>
      <c r="C37" s="7">
        <f>IFERROR((VLOOKUP(B37,INSCRITOS!A:B,2,0)),"")</f>
        <v>0</v>
      </c>
      <c r="D37" s="7" t="str">
        <f>IFERROR((VLOOKUP(B37,INSCRITOS!A:C,3,0)),"")</f>
        <v>BEN</v>
      </c>
      <c r="E37" s="23" t="str">
        <f>IFERROR((VLOOKUP(B37,INSCRITOS!A:D,4,0)),"")</f>
        <v>Gabriela Antunes</v>
      </c>
      <c r="F37" s="7" t="str">
        <f>IFERROR((VLOOKUP(B37,INSCRITOS!A:F,6,0)),"")</f>
        <v>F</v>
      </c>
      <c r="G37" s="23" t="str">
        <f>IFERROR((VLOOKUP(B37,INSCRITOS!A:H,8,0)),"")</f>
        <v>Não federado</v>
      </c>
      <c r="H37" s="24"/>
      <c r="I37" s="80">
        <v>0.35871527777777779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</row>
    <row r="38" spans="1:1023" s="29" customFormat="1" ht="18" customHeight="1" x14ac:dyDescent="0.25">
      <c r="A38" s="28">
        <v>14</v>
      </c>
      <c r="B38" s="22">
        <v>5495</v>
      </c>
      <c r="C38" s="7">
        <f>IFERROR((VLOOKUP(B38,INSCRITOS!A:B,2,0)),"")</f>
        <v>0</v>
      </c>
      <c r="D38" s="7" t="str">
        <f>IFERROR((VLOOKUP(B38,INSCRITOS!A:C,3,0)),"")</f>
        <v>BEN</v>
      </c>
      <c r="E38" s="23" t="str">
        <f>IFERROR((VLOOKUP(B38,INSCRITOS!A:D,4,0)),"")</f>
        <v>Laís Sofia Painho</v>
      </c>
      <c r="F38" s="7" t="str">
        <f>IFERROR((VLOOKUP(B38,INSCRITOS!A:F,6,0)),"")</f>
        <v>F</v>
      </c>
      <c r="G38" s="23" t="str">
        <f>IFERROR((VLOOKUP(B38,INSCRITOS!A:H,8,0)),"")</f>
        <v>Não federado</v>
      </c>
      <c r="H38" s="24"/>
      <c r="I38" s="80">
        <v>0.36756944444444445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/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/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/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/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/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/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/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/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/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/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/>
      <c r="AMG38" s="30"/>
      <c r="AMH38" s="30"/>
      <c r="AMI38" s="30"/>
    </row>
    <row r="39" spans="1:1023" s="29" customFormat="1" ht="18" customHeight="1" x14ac:dyDescent="0.25">
      <c r="A39" s="28">
        <v>15</v>
      </c>
      <c r="B39" s="22">
        <v>5404</v>
      </c>
      <c r="C39" s="7">
        <f>IFERROR((VLOOKUP(B39,INSCRITOS!A:B,2,0)),"")</f>
        <v>0</v>
      </c>
      <c r="D39" s="7" t="str">
        <f>IFERROR((VLOOKUP(B39,INSCRITOS!A:C,3,0)),"")</f>
        <v>BEN</v>
      </c>
      <c r="E39" s="23" t="str">
        <f>IFERROR((VLOOKUP(B39,INSCRITOS!A:D,4,0)),"")</f>
        <v>Vera Ramos da Silva</v>
      </c>
      <c r="F39" s="7" t="str">
        <f>IFERROR((VLOOKUP(B39,INSCRITOS!A:F,6,0)),"")</f>
        <v>F</v>
      </c>
      <c r="G39" s="23" t="str">
        <f>IFERROR((VLOOKUP(B39,INSCRITOS!A:H,8,0)),"")</f>
        <v>Não federado</v>
      </c>
      <c r="H39" s="24"/>
      <c r="I39" s="80">
        <v>0.37706018518518519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</row>
    <row r="40" spans="1:1023" s="29" customFormat="1" ht="18" customHeight="1" x14ac:dyDescent="0.25">
      <c r="A40" s="28"/>
      <c r="B40" s="22"/>
      <c r="C40" s="7" t="str">
        <f>IFERROR((VLOOKUP(B40,INSCRITOS!A:B,2,0)),"")</f>
        <v/>
      </c>
      <c r="D40" s="7" t="str">
        <f>IFERROR((VLOOKUP(B40,INSCRITOS!A:C,3,0)),"")</f>
        <v/>
      </c>
      <c r="E40" s="23" t="str">
        <f>IFERROR((VLOOKUP(B40,INSCRITOS!A:D,4,0)),"")</f>
        <v/>
      </c>
      <c r="F40" s="7" t="str">
        <f>IFERROR((VLOOKUP(B40,INSCRITOS!A:F,6,0)),"")</f>
        <v/>
      </c>
      <c r="G40" s="23" t="str">
        <f>IFERROR((VLOOKUP(B40,INSCRITOS!A:H,8,0)),"")</f>
        <v/>
      </c>
      <c r="H40" s="24"/>
      <c r="I40" s="38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  <c r="AMG40" s="30"/>
      <c r="AMH40" s="30"/>
      <c r="AMI40" s="30"/>
    </row>
    <row r="41" spans="1:1023" ht="18" customHeight="1" x14ac:dyDescent="0.25">
      <c r="A41" s="12"/>
      <c r="B41" s="12"/>
      <c r="C41" s="12"/>
      <c r="D41" s="12"/>
      <c r="E41" s="26"/>
      <c r="F41" s="12"/>
      <c r="G41" s="26"/>
      <c r="H41" s="12"/>
      <c r="I41" s="31"/>
    </row>
    <row r="42" spans="1:1023" ht="18" customHeight="1" x14ac:dyDescent="0.25">
      <c r="A42" s="86" t="s">
        <v>13</v>
      </c>
      <c r="B42" s="86"/>
      <c r="C42" s="86"/>
      <c r="D42" s="86"/>
      <c r="E42" s="86"/>
      <c r="F42" s="86"/>
      <c r="G42" s="86"/>
      <c r="H42" s="86"/>
      <c r="I42" s="31"/>
    </row>
    <row r="43" spans="1:1023" ht="18" customHeight="1" x14ac:dyDescent="0.25">
      <c r="A43" s="21" t="s">
        <v>9</v>
      </c>
      <c r="B43" s="21" t="s">
        <v>10</v>
      </c>
      <c r="C43" s="21" t="s">
        <v>1</v>
      </c>
      <c r="D43" s="21" t="s">
        <v>2</v>
      </c>
      <c r="E43" s="21" t="s">
        <v>3</v>
      </c>
      <c r="F43" s="21" t="s">
        <v>5</v>
      </c>
      <c r="G43" s="21" t="s">
        <v>7</v>
      </c>
      <c r="H43" s="21" t="s">
        <v>11</v>
      </c>
      <c r="I43" s="6" t="s">
        <v>24</v>
      </c>
    </row>
    <row r="44" spans="1:1023" ht="18" customHeight="1" x14ac:dyDescent="0.25">
      <c r="A44" s="7">
        <v>1</v>
      </c>
      <c r="B44" s="7">
        <v>965</v>
      </c>
      <c r="C44" s="7">
        <f>IFERROR((VLOOKUP(B44,INSCRITOS!A:B,2,0)),"")</f>
        <v>104103</v>
      </c>
      <c r="D44" s="7" t="str">
        <f>IFERROR((VLOOKUP(B44,INSCRITOS!A:C,3,0)),"")</f>
        <v>INF</v>
      </c>
      <c r="E44" s="23" t="str">
        <f>IFERROR((VLOOKUP(B44,INSCRITOS!A:D,4,0)),"")</f>
        <v>Nuno Fernandes</v>
      </c>
      <c r="F44" s="7" t="str">
        <f>IFERROR((VLOOKUP(B44,INSCRITOS!A:F,6,0)),"")</f>
        <v>M</v>
      </c>
      <c r="G44" s="23" t="str">
        <f>IFERROR((VLOOKUP(B44,INSCRITOS!A:H,8,0)),"")</f>
        <v>Peniche A. C.</v>
      </c>
      <c r="H44" s="24">
        <v>100</v>
      </c>
      <c r="I44" s="81">
        <v>5.7754629629629623E-3</v>
      </c>
    </row>
    <row r="45" spans="1:1023" ht="18" customHeight="1" x14ac:dyDescent="0.25">
      <c r="A45" s="7">
        <v>2</v>
      </c>
      <c r="B45" s="7">
        <v>643</v>
      </c>
      <c r="C45" s="7">
        <f>IFERROR((VLOOKUP(B45,INSCRITOS!A:B,2,0)),"")</f>
        <v>105135</v>
      </c>
      <c r="D45" s="7" t="str">
        <f>IFERROR((VLOOKUP(B45,INSCRITOS!A:C,3,0)),"")</f>
        <v>INF</v>
      </c>
      <c r="E45" s="23" t="str">
        <f>IFERROR((VLOOKUP(B45,INSCRITOS!A:D,4,0)),"")</f>
        <v>Rafael Ebrero</v>
      </c>
      <c r="F45" s="7" t="str">
        <f>IFERROR((VLOOKUP(B45,INSCRITOS!A:F,6,0)),"")</f>
        <v>M</v>
      </c>
      <c r="G45" s="23" t="str">
        <f>IFERROR((VLOOKUP(B45,INSCRITOS!A:H,8,0)),"")</f>
        <v>Peniche A. C.</v>
      </c>
      <c r="H45" s="24">
        <v>99</v>
      </c>
      <c r="I45" s="81">
        <v>5.7870370370370376E-3</v>
      </c>
    </row>
    <row r="46" spans="1:1023" ht="18" customHeight="1" x14ac:dyDescent="0.25">
      <c r="A46" s="7">
        <v>3</v>
      </c>
      <c r="B46" s="7">
        <v>941</v>
      </c>
      <c r="C46" s="7">
        <f>IFERROR((VLOOKUP(B46,INSCRITOS!A:B,2,0)),"")</f>
        <v>104693</v>
      </c>
      <c r="D46" s="7" t="str">
        <f>IFERROR((VLOOKUP(B46,INSCRITOS!A:C,3,0)),"")</f>
        <v>INF</v>
      </c>
      <c r="E46" s="23" t="str">
        <f>IFERROR((VLOOKUP(B46,INSCRITOS!A:D,4,0)),"")</f>
        <v>Henrique Silva</v>
      </c>
      <c r="F46" s="7" t="str">
        <f>IFERROR((VLOOKUP(B46,INSCRITOS!A:F,6,0)),"")</f>
        <v>M</v>
      </c>
      <c r="G46" s="23" t="str">
        <f>IFERROR((VLOOKUP(B46,INSCRITOS!A:H,8,0)),"")</f>
        <v>Sport Lisboa e Benfica</v>
      </c>
      <c r="H46" s="24">
        <v>98</v>
      </c>
      <c r="I46" s="81">
        <v>5.9027777777777776E-3</v>
      </c>
    </row>
    <row r="47" spans="1:1023" ht="18" customHeight="1" x14ac:dyDescent="0.25">
      <c r="A47" s="7">
        <v>4</v>
      </c>
      <c r="B47" s="7">
        <v>5499</v>
      </c>
      <c r="C47" s="7">
        <f>IFERROR((VLOOKUP(B47,INSCRITOS!A:B,2,0)),"")</f>
        <v>0</v>
      </c>
      <c r="D47" s="7" t="str">
        <f>IFERROR((VLOOKUP(B47,INSCRITOS!A:C,3,0)),"")</f>
        <v>INF</v>
      </c>
      <c r="E47" s="23" t="str">
        <f>IFERROR((VLOOKUP(B47,INSCRITOS!A:D,4,0)),"")</f>
        <v>Diogo Gonçalves</v>
      </c>
      <c r="F47" s="7" t="str">
        <f>IFERROR((VLOOKUP(B47,INSCRITOS!A:F,6,0)),"")</f>
        <v>M</v>
      </c>
      <c r="G47" s="23" t="str">
        <f>IFERROR((VLOOKUP(B47,INSCRITOS!A:H,8,0)),"")</f>
        <v>Não federado</v>
      </c>
      <c r="H47" s="24"/>
      <c r="I47" s="81">
        <v>6.0069444444444441E-3</v>
      </c>
    </row>
    <row r="48" spans="1:1023" ht="18" customHeight="1" x14ac:dyDescent="0.25">
      <c r="A48" s="7">
        <v>5</v>
      </c>
      <c r="B48" s="7">
        <v>220</v>
      </c>
      <c r="C48" s="7">
        <f>IFERROR((VLOOKUP(B48,INSCRITOS!A:B,2,0)),"")</f>
        <v>104191</v>
      </c>
      <c r="D48" s="7" t="str">
        <f>IFERROR((VLOOKUP(B48,INSCRITOS!A:C,3,0)),"")</f>
        <v>INF</v>
      </c>
      <c r="E48" s="23" t="str">
        <f>IFERROR((VLOOKUP(B48,INSCRITOS!A:D,4,0)),"")</f>
        <v>Rafael Pacheco</v>
      </c>
      <c r="F48" s="7" t="str">
        <f>IFERROR((VLOOKUP(B48,INSCRITOS!A:F,6,0)),"")</f>
        <v>M</v>
      </c>
      <c r="G48" s="23" t="str">
        <f>IFERROR((VLOOKUP(B48,INSCRITOS!A:H,8,0)),"")</f>
        <v>SFRAA TRIATLO</v>
      </c>
      <c r="H48" s="24">
        <v>97</v>
      </c>
      <c r="I48" s="81">
        <v>6.4583333333333333E-3</v>
      </c>
    </row>
    <row r="49" spans="1:9" ht="18" customHeight="1" x14ac:dyDescent="0.25">
      <c r="A49" s="7">
        <v>6</v>
      </c>
      <c r="B49" s="7">
        <v>5497</v>
      </c>
      <c r="C49" s="7">
        <f>IFERROR((VLOOKUP(B49,INSCRITOS!A:B,2,0)),"")</f>
        <v>0</v>
      </c>
      <c r="D49" s="7" t="str">
        <f>IFERROR((VLOOKUP(B49,INSCRITOS!A:C,3,0)),"")</f>
        <v>INF</v>
      </c>
      <c r="E49" s="23" t="str">
        <f>IFERROR((VLOOKUP(B49,INSCRITOS!A:D,4,0)),"")</f>
        <v>Micael Borges Batista</v>
      </c>
      <c r="F49" s="7" t="str">
        <f>IFERROR((VLOOKUP(B49,INSCRITOS!A:F,6,0)),"")</f>
        <v>M</v>
      </c>
      <c r="G49" s="23" t="str">
        <f>IFERROR((VLOOKUP(B49,INSCRITOS!A:H,8,0)),"")</f>
        <v>Não federado</v>
      </c>
      <c r="H49" s="24"/>
      <c r="I49" s="81">
        <v>6.7592592592592591E-3</v>
      </c>
    </row>
    <row r="50" spans="1:9" ht="18" customHeight="1" x14ac:dyDescent="0.25">
      <c r="A50" s="7">
        <v>7</v>
      </c>
      <c r="B50" s="7">
        <v>5494</v>
      </c>
      <c r="C50" s="7">
        <f>IFERROR((VLOOKUP(B50,INSCRITOS!A:B,2,0)),"")</f>
        <v>0</v>
      </c>
      <c r="D50" s="7" t="str">
        <f>IFERROR((VLOOKUP(B50,INSCRITOS!A:C,3,0)),"")</f>
        <v>INF</v>
      </c>
      <c r="E50" s="23" t="str">
        <f>IFERROR((VLOOKUP(B50,INSCRITOS!A:D,4,0)),"")</f>
        <v>Guilherme Pinto Ferreira</v>
      </c>
      <c r="F50" s="7" t="str">
        <f>IFERROR((VLOOKUP(B50,INSCRITOS!A:F,6,0)),"")</f>
        <v>M</v>
      </c>
      <c r="G50" s="23" t="str">
        <f>IFERROR((VLOOKUP(B50,INSCRITOS!A:H,8,0)),"")</f>
        <v>Não federado</v>
      </c>
      <c r="H50" s="24"/>
      <c r="I50" s="81">
        <v>7.9861111111111122E-3</v>
      </c>
    </row>
    <row r="51" spans="1:9" ht="18" customHeight="1" x14ac:dyDescent="0.25">
      <c r="A51" s="82">
        <v>8</v>
      </c>
      <c r="B51" s="82">
        <v>5390</v>
      </c>
      <c r="C51" s="82">
        <f>IFERROR((VLOOKUP(B51,INSCRITOS!A:B,2,0)),"")</f>
        <v>0</v>
      </c>
      <c r="D51" s="82" t="str">
        <f>IFERROR((VLOOKUP(B51,INSCRITOS!A:C,3,0)),"")</f>
        <v>BEN</v>
      </c>
      <c r="E51" s="83" t="str">
        <f>IFERROR((VLOOKUP(B51,INSCRITOS!A:D,4,0)),"")</f>
        <v>Leonardo Botelho Santiago</v>
      </c>
      <c r="F51" s="82" t="str">
        <f>IFERROR((VLOOKUP(B51,INSCRITOS!A:F,6,0)),"")</f>
        <v>M</v>
      </c>
      <c r="G51" s="83" t="str">
        <f>IFERROR((VLOOKUP(B51,INSCRITOS!A:H,8,0)),"")</f>
        <v>Não federado</v>
      </c>
      <c r="H51" s="45"/>
      <c r="I51" s="84">
        <v>8.3796296296296292E-3</v>
      </c>
    </row>
    <row r="52" spans="1:9" ht="18" customHeight="1" x14ac:dyDescent="0.25">
      <c r="A52" s="7">
        <v>9</v>
      </c>
      <c r="B52" s="7">
        <v>167</v>
      </c>
      <c r="C52" s="7">
        <f>IFERROR((VLOOKUP(B52,INSCRITOS!A:B,2,0)),"")</f>
        <v>103871</v>
      </c>
      <c r="D52" s="7" t="str">
        <f>IFERROR((VLOOKUP(B52,INSCRITOS!A:C,3,0)),"")</f>
        <v>INF</v>
      </c>
      <c r="E52" s="23" t="str">
        <f>IFERROR((VLOOKUP(B52,INSCRITOS!A:D,4,0)),"")</f>
        <v>Martim Maquinista</v>
      </c>
      <c r="F52" s="7" t="str">
        <f>IFERROR((VLOOKUP(B52,INSCRITOS!A:F,6,0)),"")</f>
        <v>M</v>
      </c>
      <c r="G52" s="23" t="str">
        <f>IFERROR((VLOOKUP(B52,INSCRITOS!A:H,8,0)),"")</f>
        <v>REPSOL TRIATLO/ outra região</v>
      </c>
      <c r="H52" s="24"/>
      <c r="I52" s="81">
        <v>9.0624999999999994E-3</v>
      </c>
    </row>
    <row r="53" spans="1:9" ht="18" customHeight="1" x14ac:dyDescent="0.25">
      <c r="A53" s="12"/>
      <c r="B53" s="12"/>
      <c r="C53" s="12"/>
      <c r="D53" s="12"/>
      <c r="E53" s="26"/>
      <c r="F53" s="12"/>
      <c r="G53" s="26"/>
      <c r="H53" s="31"/>
    </row>
    <row r="54" spans="1:9" ht="18" customHeight="1" x14ac:dyDescent="0.25">
      <c r="A54" s="12"/>
      <c r="B54" s="12"/>
      <c r="C54" s="12"/>
      <c r="D54" s="12"/>
      <c r="E54" s="26"/>
      <c r="F54" s="12"/>
      <c r="G54" s="26"/>
      <c r="H54" s="31"/>
    </row>
    <row r="55" spans="1:9" ht="18" customHeight="1" x14ac:dyDescent="0.25">
      <c r="A55" s="86" t="s">
        <v>14</v>
      </c>
      <c r="B55" s="86"/>
      <c r="C55" s="86"/>
      <c r="D55" s="86"/>
      <c r="E55" s="86"/>
      <c r="F55" s="86"/>
      <c r="G55" s="86"/>
      <c r="H55" s="86"/>
    </row>
    <row r="56" spans="1:9" ht="18" customHeight="1" x14ac:dyDescent="0.25">
      <c r="A56" s="21" t="s">
        <v>9</v>
      </c>
      <c r="B56" s="21" t="s">
        <v>10</v>
      </c>
      <c r="C56" s="21" t="s">
        <v>1</v>
      </c>
      <c r="D56" s="21" t="s">
        <v>2</v>
      </c>
      <c r="E56" s="21" t="s">
        <v>3</v>
      </c>
      <c r="F56" s="21" t="s">
        <v>5</v>
      </c>
      <c r="G56" s="21" t="s">
        <v>7</v>
      </c>
      <c r="H56" s="21" t="s">
        <v>11</v>
      </c>
      <c r="I56" s="6" t="s">
        <v>24</v>
      </c>
    </row>
    <row r="57" spans="1:9" ht="18" customHeight="1" x14ac:dyDescent="0.25">
      <c r="A57" s="7">
        <v>1</v>
      </c>
      <c r="B57" s="4">
        <v>919</v>
      </c>
      <c r="C57" s="7">
        <f>IFERROR((VLOOKUP(B57,INSCRITOS!A:B,2,0)),"")</f>
        <v>103075</v>
      </c>
      <c r="D57" s="7" t="str">
        <f>IFERROR((VLOOKUP(B57,INSCRITOS!A:C,3,0)),"")</f>
        <v>INF</v>
      </c>
      <c r="E57" s="23" t="str">
        <f>IFERROR((VLOOKUP(B57,INSCRITOS!A:D,4,0)),"")</f>
        <v>Ana Marcelino</v>
      </c>
      <c r="F57" s="7" t="str">
        <f>IFERROR((VLOOKUP(B57,INSCRITOS!A:F,6,0)),"")</f>
        <v>F</v>
      </c>
      <c r="G57" s="23" t="str">
        <f>IFERROR((VLOOKUP(B57,INSCRITOS!A:H,8,0)),"")</f>
        <v>Sport Lisboa e Benfica</v>
      </c>
      <c r="H57" s="24">
        <v>100</v>
      </c>
      <c r="I57" s="80">
        <v>5.7060185185185191E-3</v>
      </c>
    </row>
    <row r="58" spans="1:9" ht="18" customHeight="1" x14ac:dyDescent="0.25">
      <c r="A58" s="7">
        <v>2</v>
      </c>
      <c r="B58" s="4">
        <v>921</v>
      </c>
      <c r="C58" s="7">
        <f>IFERROR((VLOOKUP(B58,INSCRITOS!A:B,2,0)),"")</f>
        <v>103076</v>
      </c>
      <c r="D58" s="7" t="str">
        <f>IFERROR((VLOOKUP(B58,INSCRITOS!A:C,3,0)),"")</f>
        <v>INF</v>
      </c>
      <c r="E58" s="23" t="str">
        <f>IFERROR((VLOOKUP(B58,INSCRITOS!A:D,4,0)),"")</f>
        <v>Diana Marcelino</v>
      </c>
      <c r="F58" s="7" t="str">
        <f>IFERROR((VLOOKUP(B58,INSCRITOS!A:F,6,0)),"")</f>
        <v>F</v>
      </c>
      <c r="G58" s="23" t="str">
        <f>IFERROR((VLOOKUP(B58,INSCRITOS!A:H,8,0)),"")</f>
        <v>Sport Lisboa e Benfica</v>
      </c>
      <c r="H58" s="24">
        <v>99</v>
      </c>
      <c r="I58" s="80">
        <v>5.9375000000000009E-3</v>
      </c>
    </row>
    <row r="59" spans="1:9" ht="18" customHeight="1" x14ac:dyDescent="0.25">
      <c r="A59" s="7">
        <v>3</v>
      </c>
      <c r="B59" s="4">
        <v>620</v>
      </c>
      <c r="C59" s="7">
        <f>IFERROR((VLOOKUP(B59,INSCRITOS!A:B,2,0)),"")</f>
        <v>104486</v>
      </c>
      <c r="D59" s="7" t="str">
        <f>IFERROR((VLOOKUP(B59,INSCRITOS!A:C,3,0)),"")</f>
        <v>INF</v>
      </c>
      <c r="E59" s="23" t="str">
        <f>IFERROR((VLOOKUP(B59,INSCRITOS!A:D,4,0)),"")</f>
        <v>Luna Pereira Crispim</v>
      </c>
      <c r="F59" s="7" t="str">
        <f>IFERROR((VLOOKUP(B59,INSCRITOS!A:F,6,0)),"")</f>
        <v>F</v>
      </c>
      <c r="G59" s="23" t="str">
        <f>IFERROR((VLOOKUP(B59,INSCRITOS!A:H,8,0)),"")</f>
        <v>Sport Lisboa e Benfica</v>
      </c>
      <c r="H59" s="24">
        <v>98</v>
      </c>
      <c r="I59" s="80">
        <v>6.3541666666666668E-3</v>
      </c>
    </row>
    <row r="60" spans="1:9" ht="18" customHeight="1" x14ac:dyDescent="0.25">
      <c r="A60" s="7">
        <v>4</v>
      </c>
      <c r="B60" s="4">
        <v>109</v>
      </c>
      <c r="C60" s="7">
        <f>IFERROR((VLOOKUP(B60,INSCRITOS!A:B,2,0)),"")</f>
        <v>103257</v>
      </c>
      <c r="D60" s="7" t="str">
        <f>IFERROR((VLOOKUP(B60,INSCRITOS!A:C,3,0)),"")</f>
        <v>INF</v>
      </c>
      <c r="E60" s="23" t="str">
        <f>IFERROR((VLOOKUP(B60,INSCRITOS!A:D,4,0)),"")</f>
        <v>Benedita Pedro</v>
      </c>
      <c r="F60" s="7" t="str">
        <f>IFERROR((VLOOKUP(B60,INSCRITOS!A:F,6,0)),"")</f>
        <v>F</v>
      </c>
      <c r="G60" s="23" t="str">
        <f>IFERROR((VLOOKUP(B60,INSCRITOS!A:H,8,0)),"")</f>
        <v>SFRAA TRIATLO</v>
      </c>
      <c r="H60" s="24">
        <v>97</v>
      </c>
      <c r="I60" s="80">
        <v>6.4814814814814813E-3</v>
      </c>
    </row>
    <row r="61" spans="1:9" ht="18" customHeight="1" x14ac:dyDescent="0.25">
      <c r="A61" s="7">
        <v>5</v>
      </c>
      <c r="B61" s="4">
        <v>940</v>
      </c>
      <c r="C61" s="7">
        <f>IFERROR((VLOOKUP(B61,INSCRITOS!A:B,2,0)),"")</f>
        <v>104692</v>
      </c>
      <c r="D61" s="7" t="str">
        <f>IFERROR((VLOOKUP(B61,INSCRITOS!A:C,3,0)),"")</f>
        <v>INF</v>
      </c>
      <c r="E61" s="23" t="str">
        <f>IFERROR((VLOOKUP(B61,INSCRITOS!A:D,4,0)),"")</f>
        <v>Gabriela Santos</v>
      </c>
      <c r="F61" s="7" t="str">
        <f>IFERROR((VLOOKUP(B61,INSCRITOS!A:F,6,0)),"")</f>
        <v>F</v>
      </c>
      <c r="G61" s="23" t="str">
        <f>IFERROR((VLOOKUP(B61,INSCRITOS!A:H,8,0)),"")</f>
        <v>Sport Lisboa e Benfica</v>
      </c>
      <c r="H61" s="24">
        <v>96</v>
      </c>
      <c r="I61" s="80">
        <v>6.4930555555555549E-3</v>
      </c>
    </row>
    <row r="62" spans="1:9" ht="18" customHeight="1" x14ac:dyDescent="0.25">
      <c r="A62" s="7">
        <v>6</v>
      </c>
      <c r="B62" s="7">
        <v>228</v>
      </c>
      <c r="C62" s="7">
        <f>IFERROR((VLOOKUP(B62,INSCRITOS!A:B,2,0)),"")</f>
        <v>104930</v>
      </c>
      <c r="D62" s="7" t="str">
        <f>IFERROR((VLOOKUP(B62,INSCRITOS!A:C,3,0)),"")</f>
        <v>INF</v>
      </c>
      <c r="E62" s="23" t="str">
        <f>IFERROR((VLOOKUP(B62,INSCRITOS!A:D,4,0)),"")</f>
        <v>Matilde Sequeira</v>
      </c>
      <c r="F62" s="7" t="str">
        <f>IFERROR((VLOOKUP(B62,INSCRITOS!A:F,6,0)),"")</f>
        <v>F</v>
      </c>
      <c r="G62" s="23" t="str">
        <f>IFERROR((VLOOKUP(B62,INSCRITOS!A:H,8,0)),"")</f>
        <v>Sporting Clube de Portugal</v>
      </c>
      <c r="H62" s="24">
        <v>95</v>
      </c>
      <c r="I62" s="80">
        <v>6.9328703703703696E-3</v>
      </c>
    </row>
    <row r="63" spans="1:9" ht="18" customHeight="1" x14ac:dyDescent="0.25">
      <c r="A63" s="7">
        <v>7</v>
      </c>
      <c r="B63" s="7">
        <v>5324</v>
      </c>
      <c r="C63" s="7">
        <f>IFERROR((VLOOKUP(B63,INSCRITOS!A:B,2,0)),"")</f>
        <v>0</v>
      </c>
      <c r="D63" s="7" t="str">
        <f>IFERROR((VLOOKUP(B63,INSCRITOS!A:C,3,0)),"")</f>
        <v>INF</v>
      </c>
      <c r="E63" s="23" t="str">
        <f>IFERROR((VLOOKUP(B63,INSCRITOS!A:D,4,0)),"")</f>
        <v>Diana Forte</v>
      </c>
      <c r="F63" s="7" t="str">
        <f>IFERROR((VLOOKUP(B63,INSCRITOS!A:F,6,0)),"")</f>
        <v>F</v>
      </c>
      <c r="G63" s="23" t="str">
        <f>IFERROR((VLOOKUP(B63,INSCRITOS!A:H,8,0)),"")</f>
        <v>Não federado</v>
      </c>
      <c r="H63" s="24"/>
      <c r="I63" s="80">
        <v>8.3217592592592596E-3</v>
      </c>
    </row>
    <row r="64" spans="1:9" ht="18" customHeight="1" x14ac:dyDescent="0.25">
      <c r="A64" s="7"/>
      <c r="B64" s="7"/>
      <c r="C64" s="7" t="str">
        <f>IFERROR((VLOOKUP(B64,INSCRITOS!A:B,2,0)),"")</f>
        <v/>
      </c>
      <c r="D64" s="7" t="str">
        <f>IFERROR((VLOOKUP(B64,INSCRITOS!A:C,3,0)),"")</f>
        <v/>
      </c>
      <c r="E64" s="23" t="str">
        <f>IFERROR((VLOOKUP(B64,INSCRITOS!A:D,4,0)),"")</f>
        <v/>
      </c>
      <c r="F64" s="7" t="str">
        <f>IFERROR((VLOOKUP(B64,INSCRITOS!A:F,6,0)),"")</f>
        <v/>
      </c>
      <c r="G64" s="23" t="str">
        <f>IFERROR((VLOOKUP(B64,INSCRITOS!A:H,8,0)),"")</f>
        <v/>
      </c>
      <c r="H64" s="24"/>
      <c r="I64" s="38"/>
    </row>
    <row r="65" spans="1:1023" s="29" customFormat="1" ht="18" customHeight="1" x14ac:dyDescent="0.25">
      <c r="A65" s="33"/>
      <c r="B65" s="33"/>
      <c r="C65" s="33"/>
      <c r="D65" s="33"/>
      <c r="E65" s="34"/>
      <c r="F65" s="33"/>
      <c r="G65" s="34"/>
      <c r="H65" s="33"/>
      <c r="I65" s="39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0"/>
      <c r="OK65" s="30"/>
      <c r="OL65" s="30"/>
      <c r="OM65" s="30"/>
      <c r="ON65" s="30"/>
      <c r="OO65" s="30"/>
      <c r="OP65" s="30"/>
      <c r="OQ65" s="30"/>
      <c r="OR65" s="30"/>
      <c r="OS65" s="30"/>
      <c r="OT65" s="30"/>
      <c r="OU65" s="30"/>
      <c r="OV65" s="30"/>
      <c r="OW65" s="30"/>
      <c r="OX65" s="30"/>
      <c r="OY65" s="30"/>
      <c r="OZ65" s="30"/>
      <c r="PA65" s="30"/>
      <c r="PB65" s="30"/>
      <c r="PC65" s="30"/>
      <c r="PD65" s="30"/>
      <c r="PE65" s="30"/>
      <c r="PF65" s="30"/>
      <c r="PG65" s="30"/>
      <c r="PH65" s="30"/>
      <c r="PI65" s="30"/>
      <c r="PJ65" s="30"/>
      <c r="PK65" s="30"/>
      <c r="PL65" s="30"/>
      <c r="PM65" s="30"/>
      <c r="PN65" s="30"/>
      <c r="PO65" s="30"/>
      <c r="PP65" s="30"/>
      <c r="PQ65" s="30"/>
      <c r="PR65" s="30"/>
      <c r="PS65" s="30"/>
      <c r="PT65" s="30"/>
      <c r="PU65" s="30"/>
      <c r="PV65" s="30"/>
      <c r="PW65" s="30"/>
      <c r="PX65" s="30"/>
      <c r="PY65" s="30"/>
      <c r="PZ65" s="30"/>
      <c r="QA65" s="30"/>
      <c r="QB65" s="30"/>
      <c r="QC65" s="30"/>
      <c r="QD65" s="30"/>
      <c r="QE65" s="30"/>
      <c r="QF65" s="30"/>
      <c r="QG65" s="30"/>
      <c r="QH65" s="30"/>
      <c r="QI65" s="30"/>
      <c r="QJ65" s="30"/>
      <c r="QK65" s="30"/>
      <c r="QL65" s="30"/>
      <c r="QM65" s="30"/>
      <c r="QN65" s="30"/>
      <c r="QO65" s="30"/>
      <c r="QP65" s="30"/>
      <c r="QQ65" s="30"/>
      <c r="QR65" s="30"/>
      <c r="QS65" s="30"/>
      <c r="QT65" s="30"/>
      <c r="QU65" s="30"/>
      <c r="QV65" s="30"/>
      <c r="QW65" s="30"/>
      <c r="QX65" s="30"/>
      <c r="QY65" s="30"/>
      <c r="QZ65" s="30"/>
      <c r="RA65" s="30"/>
      <c r="RB65" s="30"/>
      <c r="RC65" s="30"/>
      <c r="RD65" s="30"/>
      <c r="RE65" s="30"/>
      <c r="RF65" s="30"/>
      <c r="RG65" s="30"/>
      <c r="RH65" s="30"/>
      <c r="RI65" s="30"/>
      <c r="RJ65" s="30"/>
      <c r="RK65" s="30"/>
      <c r="RL65" s="30"/>
      <c r="RM65" s="30"/>
      <c r="RN65" s="30"/>
      <c r="RO65" s="30"/>
      <c r="RP65" s="30"/>
      <c r="RQ65" s="30"/>
      <c r="RR65" s="30"/>
      <c r="RS65" s="30"/>
      <c r="RT65" s="30"/>
      <c r="RU65" s="30"/>
      <c r="RV65" s="30"/>
      <c r="RW65" s="30"/>
      <c r="RX65" s="30"/>
      <c r="RY65" s="30"/>
      <c r="RZ65" s="30"/>
      <c r="SA65" s="30"/>
      <c r="SB65" s="30"/>
      <c r="SC65" s="30"/>
      <c r="SD65" s="30"/>
      <c r="SE65" s="30"/>
      <c r="SF65" s="30"/>
      <c r="SG65" s="30"/>
      <c r="SH65" s="30"/>
      <c r="SI65" s="30"/>
      <c r="SJ65" s="30"/>
      <c r="SK65" s="30"/>
      <c r="SL65" s="30"/>
      <c r="SM65" s="30"/>
      <c r="SN65" s="30"/>
      <c r="SO65" s="30"/>
      <c r="SP65" s="30"/>
      <c r="SQ65" s="30"/>
      <c r="SR65" s="30"/>
      <c r="SS65" s="30"/>
      <c r="ST65" s="30"/>
      <c r="SU65" s="30"/>
      <c r="SV65" s="30"/>
      <c r="SW65" s="30"/>
      <c r="SX65" s="30"/>
      <c r="SY65" s="30"/>
      <c r="SZ65" s="30"/>
      <c r="TA65" s="30"/>
      <c r="TB65" s="30"/>
      <c r="TC65" s="30"/>
      <c r="TD65" s="30"/>
      <c r="TE65" s="30"/>
      <c r="TF65" s="30"/>
      <c r="TG65" s="30"/>
      <c r="TH65" s="30"/>
      <c r="TI65" s="30"/>
      <c r="TJ65" s="30"/>
      <c r="TK65" s="30"/>
      <c r="TL65" s="30"/>
      <c r="TM65" s="30"/>
      <c r="TN65" s="30"/>
      <c r="TO65" s="30"/>
      <c r="TP65" s="30"/>
      <c r="TQ65" s="30"/>
      <c r="TR65" s="30"/>
      <c r="TS65" s="30"/>
      <c r="TT65" s="30"/>
      <c r="TU65" s="30"/>
      <c r="TV65" s="30"/>
      <c r="TW65" s="30"/>
      <c r="TX65" s="30"/>
      <c r="TY65" s="30"/>
      <c r="TZ65" s="30"/>
      <c r="UA65" s="30"/>
      <c r="UB65" s="30"/>
      <c r="UC65" s="30"/>
      <c r="UD65" s="30"/>
      <c r="UE65" s="30"/>
      <c r="UF65" s="30"/>
      <c r="UG65" s="30"/>
      <c r="UH65" s="30"/>
      <c r="UI65" s="30"/>
      <c r="UJ65" s="30"/>
      <c r="UK65" s="30"/>
      <c r="UL65" s="30"/>
      <c r="UM65" s="30"/>
      <c r="UN65" s="30"/>
      <c r="UO65" s="30"/>
      <c r="UP65" s="30"/>
      <c r="UQ65" s="30"/>
      <c r="UR65" s="30"/>
      <c r="US65" s="30"/>
      <c r="UT65" s="30"/>
      <c r="UU65" s="30"/>
      <c r="UV65" s="30"/>
      <c r="UW65" s="30"/>
      <c r="UX65" s="30"/>
      <c r="UY65" s="30"/>
      <c r="UZ65" s="30"/>
      <c r="VA65" s="30"/>
      <c r="VB65" s="30"/>
      <c r="VC65" s="30"/>
      <c r="VD65" s="30"/>
      <c r="VE65" s="30"/>
      <c r="VF65" s="30"/>
      <c r="VG65" s="30"/>
      <c r="VH65" s="30"/>
      <c r="VI65" s="30"/>
      <c r="VJ65" s="30"/>
      <c r="VK65" s="30"/>
      <c r="VL65" s="30"/>
      <c r="VM65" s="30"/>
      <c r="VN65" s="30"/>
      <c r="VO65" s="30"/>
      <c r="VP65" s="30"/>
      <c r="VQ65" s="30"/>
      <c r="VR65" s="30"/>
      <c r="VS65" s="30"/>
      <c r="VT65" s="30"/>
      <c r="VU65" s="30"/>
      <c r="VV65" s="30"/>
      <c r="VW65" s="30"/>
      <c r="VX65" s="30"/>
      <c r="VY65" s="30"/>
      <c r="VZ65" s="30"/>
      <c r="WA65" s="30"/>
      <c r="WB65" s="30"/>
      <c r="WC65" s="30"/>
      <c r="WD65" s="30"/>
      <c r="WE65" s="30"/>
      <c r="WF65" s="30"/>
      <c r="WG65" s="30"/>
      <c r="WH65" s="30"/>
      <c r="WI65" s="30"/>
      <c r="WJ65" s="30"/>
      <c r="WK65" s="30"/>
      <c r="WL65" s="30"/>
      <c r="WM65" s="30"/>
      <c r="WN65" s="30"/>
      <c r="WO65" s="30"/>
      <c r="WP65" s="30"/>
      <c r="WQ65" s="30"/>
      <c r="WR65" s="30"/>
      <c r="WS65" s="30"/>
      <c r="WT65" s="30"/>
      <c r="WU65" s="30"/>
      <c r="WV65" s="30"/>
      <c r="WW65" s="30"/>
      <c r="WX65" s="30"/>
      <c r="WY65" s="30"/>
      <c r="WZ65" s="30"/>
      <c r="XA65" s="30"/>
      <c r="XB65" s="30"/>
      <c r="XC65" s="30"/>
      <c r="XD65" s="30"/>
      <c r="XE65" s="30"/>
      <c r="XF65" s="30"/>
      <c r="XG65" s="30"/>
      <c r="XH65" s="30"/>
      <c r="XI65" s="30"/>
      <c r="XJ65" s="30"/>
      <c r="XK65" s="30"/>
      <c r="XL65" s="30"/>
      <c r="XM65" s="30"/>
      <c r="XN65" s="30"/>
      <c r="XO65" s="30"/>
      <c r="XP65" s="30"/>
      <c r="XQ65" s="30"/>
      <c r="XR65" s="30"/>
      <c r="XS65" s="30"/>
      <c r="XT65" s="30"/>
      <c r="XU65" s="30"/>
      <c r="XV65" s="30"/>
      <c r="XW65" s="30"/>
      <c r="XX65" s="30"/>
      <c r="XY65" s="30"/>
      <c r="XZ65" s="30"/>
      <c r="YA65" s="30"/>
      <c r="YB65" s="30"/>
      <c r="YC65" s="30"/>
      <c r="YD65" s="30"/>
      <c r="YE65" s="30"/>
      <c r="YF65" s="30"/>
      <c r="YG65" s="30"/>
      <c r="YH65" s="30"/>
      <c r="YI65" s="30"/>
      <c r="YJ65" s="30"/>
      <c r="YK65" s="30"/>
      <c r="YL65" s="30"/>
      <c r="YM65" s="30"/>
      <c r="YN65" s="30"/>
      <c r="YO65" s="30"/>
      <c r="YP65" s="30"/>
      <c r="YQ65" s="30"/>
      <c r="YR65" s="30"/>
      <c r="YS65" s="30"/>
      <c r="YT65" s="30"/>
      <c r="YU65" s="30"/>
      <c r="YV65" s="30"/>
      <c r="YW65" s="30"/>
      <c r="YX65" s="30"/>
      <c r="YY65" s="30"/>
      <c r="YZ65" s="30"/>
      <c r="ZA65" s="30"/>
      <c r="ZB65" s="30"/>
      <c r="ZC65" s="30"/>
      <c r="ZD65" s="30"/>
      <c r="ZE65" s="30"/>
      <c r="ZF65" s="30"/>
      <c r="ZG65" s="30"/>
      <c r="ZH65" s="30"/>
      <c r="ZI65" s="30"/>
      <c r="ZJ65" s="30"/>
      <c r="ZK65" s="30"/>
      <c r="ZL65" s="30"/>
      <c r="ZM65" s="30"/>
      <c r="ZN65" s="30"/>
      <c r="ZO65" s="30"/>
      <c r="ZP65" s="30"/>
      <c r="ZQ65" s="30"/>
      <c r="ZR65" s="30"/>
      <c r="ZS65" s="30"/>
      <c r="ZT65" s="30"/>
      <c r="ZU65" s="30"/>
      <c r="ZV65" s="30"/>
      <c r="ZW65" s="30"/>
      <c r="ZX65" s="30"/>
      <c r="ZY65" s="30"/>
      <c r="ZZ65" s="30"/>
      <c r="AAA65" s="30"/>
      <c r="AAB65" s="30"/>
      <c r="AAC65" s="30"/>
      <c r="AAD65" s="30"/>
      <c r="AAE65" s="30"/>
      <c r="AAF65" s="30"/>
      <c r="AAG65" s="30"/>
      <c r="AAH65" s="30"/>
      <c r="AAI65" s="30"/>
      <c r="AAJ65" s="30"/>
      <c r="AAK65" s="30"/>
      <c r="AAL65" s="30"/>
      <c r="AAM65" s="30"/>
      <c r="AAN65" s="30"/>
      <c r="AAO65" s="30"/>
      <c r="AAP65" s="30"/>
      <c r="AAQ65" s="30"/>
      <c r="AAR65" s="30"/>
      <c r="AAS65" s="30"/>
      <c r="AAT65" s="30"/>
      <c r="AAU65" s="30"/>
      <c r="AAV65" s="30"/>
      <c r="AAW65" s="30"/>
      <c r="AAX65" s="30"/>
      <c r="AAY65" s="30"/>
      <c r="AAZ65" s="30"/>
      <c r="ABA65" s="30"/>
      <c r="ABB65" s="30"/>
      <c r="ABC65" s="30"/>
      <c r="ABD65" s="30"/>
      <c r="ABE65" s="30"/>
      <c r="ABF65" s="30"/>
      <c r="ABG65" s="30"/>
      <c r="ABH65" s="30"/>
      <c r="ABI65" s="30"/>
      <c r="ABJ65" s="30"/>
      <c r="ABK65" s="30"/>
      <c r="ABL65" s="30"/>
      <c r="ABM65" s="30"/>
      <c r="ABN65" s="30"/>
      <c r="ABO65" s="30"/>
      <c r="ABP65" s="30"/>
      <c r="ABQ65" s="30"/>
      <c r="ABR65" s="30"/>
      <c r="ABS65" s="30"/>
      <c r="ABT65" s="30"/>
      <c r="ABU65" s="30"/>
      <c r="ABV65" s="30"/>
      <c r="ABW65" s="30"/>
      <c r="ABX65" s="30"/>
      <c r="ABY65" s="30"/>
      <c r="ABZ65" s="30"/>
      <c r="ACA65" s="30"/>
      <c r="ACB65" s="30"/>
      <c r="ACC65" s="30"/>
      <c r="ACD65" s="30"/>
      <c r="ACE65" s="30"/>
      <c r="ACF65" s="30"/>
      <c r="ACG65" s="30"/>
      <c r="ACH65" s="30"/>
      <c r="ACI65" s="30"/>
      <c r="ACJ65" s="30"/>
      <c r="ACK65" s="30"/>
      <c r="ACL65" s="30"/>
      <c r="ACM65" s="30"/>
      <c r="ACN65" s="30"/>
      <c r="ACO65" s="30"/>
      <c r="ACP65" s="30"/>
      <c r="ACQ65" s="30"/>
      <c r="ACR65" s="30"/>
      <c r="ACS65" s="30"/>
      <c r="ACT65" s="30"/>
      <c r="ACU65" s="30"/>
      <c r="ACV65" s="30"/>
      <c r="ACW65" s="30"/>
      <c r="ACX65" s="30"/>
      <c r="ACY65" s="30"/>
      <c r="ACZ65" s="30"/>
      <c r="ADA65" s="30"/>
      <c r="ADB65" s="30"/>
      <c r="ADC65" s="30"/>
      <c r="ADD65" s="30"/>
      <c r="ADE65" s="30"/>
      <c r="ADF65" s="30"/>
      <c r="ADG65" s="30"/>
      <c r="ADH65" s="30"/>
      <c r="ADI65" s="30"/>
      <c r="ADJ65" s="30"/>
      <c r="ADK65" s="30"/>
      <c r="ADL65" s="30"/>
      <c r="ADM65" s="30"/>
      <c r="ADN65" s="30"/>
      <c r="ADO65" s="30"/>
      <c r="ADP65" s="30"/>
      <c r="ADQ65" s="30"/>
      <c r="ADR65" s="30"/>
      <c r="ADS65" s="30"/>
      <c r="ADT65" s="30"/>
      <c r="ADU65" s="30"/>
      <c r="ADV65" s="30"/>
      <c r="ADW65" s="30"/>
      <c r="ADX65" s="30"/>
      <c r="ADY65" s="30"/>
      <c r="ADZ65" s="30"/>
      <c r="AEA65" s="30"/>
      <c r="AEB65" s="30"/>
      <c r="AEC65" s="30"/>
      <c r="AED65" s="30"/>
      <c r="AEE65" s="30"/>
      <c r="AEF65" s="30"/>
      <c r="AEG65" s="30"/>
      <c r="AEH65" s="30"/>
      <c r="AEI65" s="30"/>
      <c r="AEJ65" s="30"/>
      <c r="AEK65" s="30"/>
      <c r="AEL65" s="30"/>
      <c r="AEM65" s="30"/>
      <c r="AEN65" s="30"/>
      <c r="AEO65" s="30"/>
      <c r="AEP65" s="30"/>
      <c r="AEQ65" s="30"/>
      <c r="AER65" s="30"/>
      <c r="AES65" s="30"/>
      <c r="AET65" s="30"/>
      <c r="AEU65" s="30"/>
      <c r="AEV65" s="30"/>
      <c r="AEW65" s="30"/>
      <c r="AEX65" s="30"/>
      <c r="AEY65" s="30"/>
      <c r="AEZ65" s="30"/>
      <c r="AFA65" s="30"/>
      <c r="AFB65" s="30"/>
      <c r="AFC65" s="30"/>
      <c r="AFD65" s="30"/>
      <c r="AFE65" s="30"/>
      <c r="AFF65" s="30"/>
      <c r="AFG65" s="30"/>
      <c r="AFH65" s="30"/>
      <c r="AFI65" s="30"/>
      <c r="AFJ65" s="30"/>
      <c r="AFK65" s="30"/>
      <c r="AFL65" s="30"/>
      <c r="AFM65" s="30"/>
      <c r="AFN65" s="30"/>
      <c r="AFO65" s="30"/>
      <c r="AFP65" s="30"/>
      <c r="AFQ65" s="30"/>
      <c r="AFR65" s="30"/>
      <c r="AFS65" s="30"/>
      <c r="AFT65" s="30"/>
      <c r="AFU65" s="30"/>
      <c r="AFV65" s="30"/>
      <c r="AFW65" s="30"/>
      <c r="AFX65" s="30"/>
      <c r="AFY65" s="30"/>
      <c r="AFZ65" s="30"/>
      <c r="AGA65" s="30"/>
      <c r="AGB65" s="30"/>
      <c r="AGC65" s="30"/>
      <c r="AGD65" s="30"/>
      <c r="AGE65" s="30"/>
      <c r="AGF65" s="30"/>
      <c r="AGG65" s="30"/>
      <c r="AGH65" s="30"/>
      <c r="AGI65" s="30"/>
      <c r="AGJ65" s="30"/>
      <c r="AGK65" s="30"/>
      <c r="AGL65" s="30"/>
      <c r="AGM65" s="30"/>
      <c r="AGN65" s="30"/>
      <c r="AGO65" s="30"/>
      <c r="AGP65" s="30"/>
      <c r="AGQ65" s="30"/>
      <c r="AGR65" s="30"/>
      <c r="AGS65" s="30"/>
      <c r="AGT65" s="30"/>
      <c r="AGU65" s="30"/>
      <c r="AGV65" s="30"/>
      <c r="AGW65" s="30"/>
      <c r="AGX65" s="30"/>
      <c r="AGY65" s="30"/>
      <c r="AGZ65" s="30"/>
      <c r="AHA65" s="30"/>
      <c r="AHB65" s="30"/>
      <c r="AHC65" s="30"/>
      <c r="AHD65" s="30"/>
      <c r="AHE65" s="30"/>
      <c r="AHF65" s="30"/>
      <c r="AHG65" s="30"/>
      <c r="AHH65" s="30"/>
      <c r="AHI65" s="30"/>
      <c r="AHJ65" s="30"/>
      <c r="AHK65" s="30"/>
      <c r="AHL65" s="30"/>
      <c r="AHM65" s="30"/>
      <c r="AHN65" s="30"/>
      <c r="AHO65" s="30"/>
      <c r="AHP65" s="30"/>
      <c r="AHQ65" s="30"/>
      <c r="AHR65" s="30"/>
      <c r="AHS65" s="30"/>
      <c r="AHT65" s="30"/>
      <c r="AHU65" s="30"/>
      <c r="AHV65" s="30"/>
      <c r="AHW65" s="30"/>
      <c r="AHX65" s="30"/>
      <c r="AHY65" s="30"/>
      <c r="AHZ65" s="30"/>
      <c r="AIA65" s="30"/>
      <c r="AIB65" s="30"/>
      <c r="AIC65" s="30"/>
      <c r="AID65" s="30"/>
      <c r="AIE65" s="30"/>
      <c r="AIF65" s="30"/>
      <c r="AIG65" s="30"/>
      <c r="AIH65" s="30"/>
      <c r="AII65" s="30"/>
      <c r="AIJ65" s="30"/>
      <c r="AIK65" s="30"/>
      <c r="AIL65" s="30"/>
      <c r="AIM65" s="30"/>
      <c r="AIN65" s="30"/>
      <c r="AIO65" s="30"/>
      <c r="AIP65" s="30"/>
      <c r="AIQ65" s="30"/>
      <c r="AIR65" s="30"/>
      <c r="AIS65" s="30"/>
      <c r="AIT65" s="30"/>
      <c r="AIU65" s="30"/>
      <c r="AIV65" s="30"/>
      <c r="AIW65" s="30"/>
      <c r="AIX65" s="30"/>
      <c r="AIY65" s="30"/>
      <c r="AIZ65" s="30"/>
      <c r="AJA65" s="30"/>
      <c r="AJB65" s="30"/>
      <c r="AJC65" s="30"/>
      <c r="AJD65" s="30"/>
      <c r="AJE65" s="30"/>
      <c r="AJF65" s="30"/>
      <c r="AJG65" s="30"/>
      <c r="AJH65" s="30"/>
      <c r="AJI65" s="30"/>
      <c r="AJJ65" s="30"/>
      <c r="AJK65" s="30"/>
      <c r="AJL65" s="30"/>
      <c r="AJM65" s="30"/>
      <c r="AJN65" s="30"/>
      <c r="AJO65" s="30"/>
      <c r="AJP65" s="30"/>
      <c r="AJQ65" s="30"/>
      <c r="AJR65" s="30"/>
      <c r="AJS65" s="30"/>
      <c r="AJT65" s="30"/>
      <c r="AJU65" s="30"/>
      <c r="AJV65" s="30"/>
      <c r="AJW65" s="30"/>
      <c r="AJX65" s="30"/>
      <c r="AJY65" s="30"/>
      <c r="AJZ65" s="30"/>
      <c r="AKA65" s="30"/>
      <c r="AKB65" s="30"/>
      <c r="AKC65" s="30"/>
      <c r="AKD65" s="30"/>
      <c r="AKE65" s="30"/>
      <c r="AKF65" s="30"/>
      <c r="AKG65" s="30"/>
      <c r="AKH65" s="30"/>
      <c r="AKI65" s="30"/>
      <c r="AKJ65" s="30"/>
      <c r="AKK65" s="30"/>
      <c r="AKL65" s="30"/>
      <c r="AKM65" s="30"/>
      <c r="AKN65" s="30"/>
      <c r="AKO65" s="30"/>
      <c r="AKP65" s="30"/>
      <c r="AKQ65" s="30"/>
      <c r="AKR65" s="30"/>
      <c r="AKS65" s="30"/>
      <c r="AKT65" s="30"/>
      <c r="AKU65" s="30"/>
      <c r="AKV65" s="30"/>
      <c r="AKW65" s="30"/>
      <c r="AKX65" s="30"/>
      <c r="AKY65" s="30"/>
      <c r="AKZ65" s="30"/>
      <c r="ALA65" s="30"/>
      <c r="ALB65" s="30"/>
      <c r="ALC65" s="30"/>
      <c r="ALD65" s="30"/>
      <c r="ALE65" s="30"/>
      <c r="ALF65" s="30"/>
      <c r="ALG65" s="30"/>
      <c r="ALH65" s="30"/>
      <c r="ALI65" s="30"/>
      <c r="ALJ65" s="30"/>
      <c r="ALK65" s="30"/>
      <c r="ALL65" s="30"/>
      <c r="ALM65" s="30"/>
      <c r="ALN65" s="30"/>
      <c r="ALO65" s="30"/>
      <c r="ALP65" s="30"/>
      <c r="ALQ65" s="30"/>
      <c r="ALR65" s="30"/>
      <c r="ALS65" s="30"/>
      <c r="ALT65" s="30"/>
      <c r="ALU65" s="30"/>
      <c r="ALV65" s="30"/>
      <c r="ALW65" s="30"/>
      <c r="ALX65" s="30"/>
      <c r="ALY65" s="30"/>
      <c r="ALZ65" s="30"/>
      <c r="AMA65" s="30"/>
      <c r="AMB65" s="30"/>
      <c r="AMC65" s="30"/>
      <c r="AMD65" s="30"/>
      <c r="AME65" s="30"/>
      <c r="AMF65" s="30"/>
      <c r="AMG65" s="30"/>
      <c r="AMH65" s="30"/>
      <c r="AMI65" s="30"/>
    </row>
    <row r="66" spans="1:1023" ht="18" customHeight="1" x14ac:dyDescent="0.25">
      <c r="A66" s="19"/>
      <c r="B66" s="19"/>
      <c r="C66" s="19"/>
      <c r="D66" s="19"/>
      <c r="E66" s="19"/>
      <c r="F66" s="19"/>
      <c r="G66" s="19"/>
      <c r="H66" s="20"/>
    </row>
    <row r="67" spans="1:1023" ht="18" customHeight="1" x14ac:dyDescent="0.25">
      <c r="A67" s="86" t="s">
        <v>15</v>
      </c>
      <c r="B67" s="86"/>
      <c r="C67" s="86"/>
      <c r="D67" s="86"/>
      <c r="E67" s="86"/>
      <c r="F67" s="86"/>
      <c r="G67" s="86"/>
      <c r="H67" s="86"/>
    </row>
    <row r="68" spans="1:1023" ht="18" customHeight="1" x14ac:dyDescent="0.25">
      <c r="A68" s="21" t="s">
        <v>9</v>
      </c>
      <c r="B68" s="21" t="s">
        <v>10</v>
      </c>
      <c r="C68" s="21" t="s">
        <v>1</v>
      </c>
      <c r="D68" s="21" t="s">
        <v>2</v>
      </c>
      <c r="E68" s="21" t="s">
        <v>3</v>
      </c>
      <c r="F68" s="21" t="s">
        <v>5</v>
      </c>
      <c r="G68" s="21" t="s">
        <v>7</v>
      </c>
      <c r="H68" s="21" t="s">
        <v>11</v>
      </c>
      <c r="I68" s="6" t="s">
        <v>24</v>
      </c>
    </row>
    <row r="69" spans="1:1023" ht="18" customHeight="1" x14ac:dyDescent="0.25">
      <c r="A69" s="7">
        <v>1</v>
      </c>
      <c r="B69" s="7">
        <v>1060</v>
      </c>
      <c r="C69" s="7">
        <f>IFERROR((VLOOKUP(B69,INSCRITOS!A:B,2,0)),"")</f>
        <v>105811</v>
      </c>
      <c r="D69" s="7" t="str">
        <f>IFERROR((VLOOKUP(B69,INSCRITOS!A:C,3,0)),"")</f>
        <v>INI</v>
      </c>
      <c r="E69" s="23" t="str">
        <f>IFERROR((VLOOKUP(B69,INSCRITOS!A:D,4,0)),"")</f>
        <v>João Ribeiro</v>
      </c>
      <c r="F69" s="7" t="str">
        <f>IFERROR((VLOOKUP(B69,INSCRITOS!A:F,6,0)),"")</f>
        <v>M</v>
      </c>
      <c r="G69" s="23" t="str">
        <f>IFERROR((VLOOKUP(B69,INSCRITOS!A:H,8,0)),"")</f>
        <v>SFRAA TRIATLO</v>
      </c>
      <c r="H69" s="24">
        <v>100</v>
      </c>
      <c r="I69" s="80">
        <v>7.0023148148148154E-3</v>
      </c>
    </row>
    <row r="70" spans="1:1023" ht="18" customHeight="1" x14ac:dyDescent="0.25">
      <c r="A70" s="7">
        <v>2</v>
      </c>
      <c r="B70" s="7">
        <v>716</v>
      </c>
      <c r="C70" s="7">
        <f>IFERROR((VLOOKUP(B70,INSCRITOS!A:B,2,0)),"")</f>
        <v>102969</v>
      </c>
      <c r="D70" s="7" t="str">
        <f>IFERROR((VLOOKUP(B70,INSCRITOS!A:C,3,0)),"")</f>
        <v>INI</v>
      </c>
      <c r="E70" s="23" t="str">
        <f>IFERROR((VLOOKUP(B70,INSCRITOS!A:D,4,0)),"")</f>
        <v>Bernardo Mendes</v>
      </c>
      <c r="F70" s="7" t="str">
        <f>IFERROR((VLOOKUP(B70,INSCRITOS!A:F,6,0)),"")</f>
        <v>M</v>
      </c>
      <c r="G70" s="23" t="str">
        <f>IFERROR((VLOOKUP(B70,INSCRITOS!A:H,8,0)),"")</f>
        <v>Sport Lisboa e Benfica</v>
      </c>
      <c r="H70" s="24">
        <v>99</v>
      </c>
      <c r="I70" s="80">
        <v>7.083333333333333E-3</v>
      </c>
    </row>
    <row r="71" spans="1:1023" ht="18" customHeight="1" x14ac:dyDescent="0.25">
      <c r="A71" s="7">
        <v>3</v>
      </c>
      <c r="B71" s="7">
        <v>687</v>
      </c>
      <c r="C71" s="7">
        <f>IFERROR((VLOOKUP(B71,INSCRITOS!A:B,2,0)),"")</f>
        <v>104530</v>
      </c>
      <c r="D71" s="7" t="str">
        <f>IFERROR((VLOOKUP(B71,INSCRITOS!A:C,3,0)),"")</f>
        <v>INI</v>
      </c>
      <c r="E71" s="23" t="str">
        <f>IFERROR((VLOOKUP(B71,INSCRITOS!A:D,4,0)),"")</f>
        <v>Gonçalo Almeida</v>
      </c>
      <c r="F71" s="7" t="str">
        <f>IFERROR((VLOOKUP(B71,INSCRITOS!A:F,6,0)),"")</f>
        <v>M</v>
      </c>
      <c r="G71" s="23" t="str">
        <f>IFERROR((VLOOKUP(B71,INSCRITOS!A:H,8,0)),"")</f>
        <v>CCDSintrense</v>
      </c>
      <c r="H71" s="24">
        <v>98</v>
      </c>
      <c r="I71" s="80">
        <v>7.1874999999999994E-3</v>
      </c>
    </row>
    <row r="72" spans="1:1023" ht="18" customHeight="1" x14ac:dyDescent="0.25">
      <c r="A72" s="7">
        <v>4</v>
      </c>
      <c r="B72" s="7">
        <v>316</v>
      </c>
      <c r="C72" s="7">
        <f>IFERROR((VLOOKUP(B72,INSCRITOS!A:B,2,0)),"")</f>
        <v>102030</v>
      </c>
      <c r="D72" s="7" t="str">
        <f>IFERROR((VLOOKUP(B72,INSCRITOS!A:C,3,0)),"")</f>
        <v>INI</v>
      </c>
      <c r="E72" s="23" t="str">
        <f>IFERROR((VLOOKUP(B72,INSCRITOS!A:D,4,0)),"")</f>
        <v>Rodrigo Neves</v>
      </c>
      <c r="F72" s="7" t="str">
        <f>IFERROR((VLOOKUP(B72,INSCRITOS!A:F,6,0)),"")</f>
        <v>M</v>
      </c>
      <c r="G72" s="23" t="str">
        <f>IFERROR((VLOOKUP(B72,INSCRITOS!A:H,8,0)),"")</f>
        <v>Sporting Clube de Portugal</v>
      </c>
      <c r="H72" s="24">
        <v>97</v>
      </c>
      <c r="I72" s="80">
        <v>7.3148148148148148E-3</v>
      </c>
    </row>
    <row r="73" spans="1:1023" ht="18" customHeight="1" x14ac:dyDescent="0.25">
      <c r="A73" s="7">
        <v>5</v>
      </c>
      <c r="B73" s="7">
        <v>384</v>
      </c>
      <c r="C73" s="7">
        <f>IFERROR((VLOOKUP(B73,INSCRITOS!A:B,2,0)),"")</f>
        <v>103085</v>
      </c>
      <c r="D73" s="7" t="str">
        <f>IFERROR((VLOOKUP(B73,INSCRITOS!A:C,3,0)),"")</f>
        <v>INI</v>
      </c>
      <c r="E73" s="23" t="str">
        <f>IFERROR((VLOOKUP(B73,INSCRITOS!A:D,4,0)),"")</f>
        <v>Martim Santos</v>
      </c>
      <c r="F73" s="7" t="str">
        <f>IFERROR((VLOOKUP(B73,INSCRITOS!A:F,6,0)),"")</f>
        <v>M</v>
      </c>
      <c r="G73" s="23" t="str">
        <f>IFERROR((VLOOKUP(B73,INSCRITOS!A:H,8,0)),"")</f>
        <v>Sport Lisboa e Benfica</v>
      </c>
      <c r="H73" s="24">
        <v>96</v>
      </c>
      <c r="I73" s="80">
        <v>7.3726851851851861E-3</v>
      </c>
    </row>
    <row r="74" spans="1:1023" ht="18" customHeight="1" x14ac:dyDescent="0.25">
      <c r="A74" s="7">
        <v>6</v>
      </c>
      <c r="B74" s="7">
        <v>896</v>
      </c>
      <c r="C74" s="7">
        <f>IFERROR((VLOOKUP(B74,INSCRITOS!A:B,2,0)),"")</f>
        <v>104102</v>
      </c>
      <c r="D74" s="7" t="str">
        <f>IFERROR((VLOOKUP(B74,INSCRITOS!A:C,3,0)),"")</f>
        <v>INI</v>
      </c>
      <c r="E74" s="23" t="str">
        <f>IFERROR((VLOOKUP(B74,INSCRITOS!A:D,4,0)),"")</f>
        <v>Alberto Fernandes</v>
      </c>
      <c r="F74" s="7" t="str">
        <f>IFERROR((VLOOKUP(B74,INSCRITOS!A:F,6,0)),"")</f>
        <v>M</v>
      </c>
      <c r="G74" s="23" t="str">
        <f>IFERROR((VLOOKUP(B74,INSCRITOS!A:H,8,0)),"")</f>
        <v>Peniche A. C.</v>
      </c>
      <c r="H74" s="24">
        <v>95</v>
      </c>
      <c r="I74" s="80">
        <v>7.4537037037037028E-3</v>
      </c>
    </row>
    <row r="75" spans="1:1023" ht="18" customHeight="1" x14ac:dyDescent="0.25">
      <c r="A75" s="7">
        <v>7</v>
      </c>
      <c r="B75" s="7">
        <v>1053</v>
      </c>
      <c r="C75" s="7">
        <f>IFERROR((VLOOKUP(B75,INSCRITOS!A:B,2,0)),"")</f>
        <v>105782</v>
      </c>
      <c r="D75" s="7" t="str">
        <f>IFERROR((VLOOKUP(B75,INSCRITOS!A:C,3,0)),"")</f>
        <v>INI</v>
      </c>
      <c r="E75" s="23" t="str">
        <f>IFERROR((VLOOKUP(B75,INSCRITOS!A:D,4,0)),"")</f>
        <v xml:space="preserve">Martim Guarda </v>
      </c>
      <c r="F75" s="7" t="str">
        <f>IFERROR((VLOOKUP(B75,INSCRITOS!A:F,6,0)),"")</f>
        <v>M</v>
      </c>
      <c r="G75" s="23" t="str">
        <f>IFERROR((VLOOKUP(B75,INSCRITOS!A:H,8,0)),"")</f>
        <v>Sporting Clube de Portugal</v>
      </c>
      <c r="H75" s="24">
        <v>94</v>
      </c>
      <c r="I75" s="80">
        <v>7.6041666666666662E-3</v>
      </c>
    </row>
    <row r="76" spans="1:1023" ht="18" customHeight="1" x14ac:dyDescent="0.25">
      <c r="A76" s="7">
        <v>8</v>
      </c>
      <c r="B76" s="7">
        <v>439</v>
      </c>
      <c r="C76" s="7">
        <f>IFERROR((VLOOKUP(B76,INSCRITOS!A:B,2,0)),"")</f>
        <v>105032</v>
      </c>
      <c r="D76" s="7" t="str">
        <f>IFERROR((VLOOKUP(B76,INSCRITOS!A:C,3,0)),"")</f>
        <v>INI</v>
      </c>
      <c r="E76" s="23" t="str">
        <f>IFERROR((VLOOKUP(B76,INSCRITOS!A:D,4,0)),"")</f>
        <v>Afonso Ferreira</v>
      </c>
      <c r="F76" s="7" t="str">
        <f>IFERROR((VLOOKUP(B76,INSCRITOS!A:F,6,0)),"")</f>
        <v>M</v>
      </c>
      <c r="G76" s="23" t="str">
        <f>IFERROR((VLOOKUP(B76,INSCRITOS!A:H,8,0)),"")</f>
        <v>Sporting Clube de Portugal</v>
      </c>
      <c r="H76" s="24">
        <v>93</v>
      </c>
      <c r="I76" s="80">
        <v>7.6736111111111111E-3</v>
      </c>
    </row>
    <row r="77" spans="1:1023" ht="18" customHeight="1" x14ac:dyDescent="0.25">
      <c r="A77" s="7">
        <v>9</v>
      </c>
      <c r="B77" s="7">
        <v>5633</v>
      </c>
      <c r="C77" s="7">
        <f>IFERROR((VLOOKUP(B77,INSCRITOS!A:B,2,0)),"")</f>
        <v>105108</v>
      </c>
      <c r="D77" s="7" t="str">
        <f>IFERROR((VLOOKUP(B77,INSCRITOS!A:C,3,0)),"")</f>
        <v>INI</v>
      </c>
      <c r="E77" s="23" t="str">
        <f>IFERROR((VLOOKUP(B77,INSCRITOS!A:D,4,0)),"")</f>
        <v>João Gonçalves</v>
      </c>
      <c r="F77" s="7" t="str">
        <f>IFERROR((VLOOKUP(B77,INSCRITOS!A:F,6,0)),"")</f>
        <v>M</v>
      </c>
      <c r="G77" s="23" t="str">
        <f>IFERROR((VLOOKUP(B77,INSCRITOS!A:H,8,0)),"")</f>
        <v>REPSOL TRIATLO/ outra região</v>
      </c>
      <c r="I77" s="80">
        <v>7.8703703703703713E-3</v>
      </c>
    </row>
    <row r="78" spans="1:1023" ht="18" customHeight="1" x14ac:dyDescent="0.25">
      <c r="A78" s="7">
        <v>10</v>
      </c>
      <c r="B78" s="7">
        <v>5624</v>
      </c>
      <c r="C78" s="7">
        <f>IFERROR((VLOOKUP(B78,INSCRITOS!A:B,2,0)),"")</f>
        <v>0</v>
      </c>
      <c r="D78" s="7" t="str">
        <f>IFERROR((VLOOKUP(B78,INSCRITOS!A:C,3,0)),"")</f>
        <v>INI</v>
      </c>
      <c r="E78" s="23" t="str">
        <f>IFERROR((VLOOKUP(B78,INSCRITOS!A:D,4,0)),"")</f>
        <v>Manuel Duarte</v>
      </c>
      <c r="F78" s="7" t="str">
        <f>IFERROR((VLOOKUP(B78,INSCRITOS!A:F,6,0)),"")</f>
        <v>M</v>
      </c>
      <c r="G78" s="23" t="str">
        <f>IFERROR((VLOOKUP(B78,INSCRITOS!A:H,8,0)),"")</f>
        <v>LXTRIATHLON</v>
      </c>
      <c r="H78" s="24">
        <v>92</v>
      </c>
      <c r="I78" s="80">
        <v>7.8819444444444432E-3</v>
      </c>
    </row>
    <row r="79" spans="1:1023" ht="18" customHeight="1" x14ac:dyDescent="0.25">
      <c r="A79" s="7">
        <v>11</v>
      </c>
      <c r="B79" s="7">
        <v>349</v>
      </c>
      <c r="C79" s="7">
        <f>IFERROR((VLOOKUP(B79,INSCRITOS!A:B,2,0)),"")</f>
        <v>105010</v>
      </c>
      <c r="D79" s="7" t="str">
        <f>IFERROR((VLOOKUP(B79,INSCRITOS!A:C,3,0)),"")</f>
        <v>INI</v>
      </c>
      <c r="E79" s="23" t="str">
        <f>IFERROR((VLOOKUP(B79,INSCRITOS!A:D,4,0)),"")</f>
        <v>Daniel Pacheco</v>
      </c>
      <c r="F79" s="7" t="str">
        <f>IFERROR((VLOOKUP(B79,INSCRITOS!A:F,6,0)),"")</f>
        <v>M</v>
      </c>
      <c r="G79" s="23" t="str">
        <f>IFERROR((VLOOKUP(B79,INSCRITOS!A:H,8,0)),"")</f>
        <v>SFRAA TRIATLO</v>
      </c>
      <c r="H79" s="24">
        <v>91</v>
      </c>
      <c r="I79" s="80">
        <v>7.9745370370370369E-3</v>
      </c>
    </row>
    <row r="80" spans="1:1023" ht="18" customHeight="1" x14ac:dyDescent="0.25">
      <c r="A80" s="7">
        <v>12</v>
      </c>
      <c r="B80" s="7">
        <v>443</v>
      </c>
      <c r="C80" s="7">
        <f>IFERROR((VLOOKUP(B80,INSCRITOS!A:B,2,0)),"")</f>
        <v>105033</v>
      </c>
      <c r="D80" s="7" t="str">
        <f>IFERROR((VLOOKUP(B80,INSCRITOS!A:C,3,0)),"")</f>
        <v>INI</v>
      </c>
      <c r="E80" s="23" t="str">
        <f>IFERROR((VLOOKUP(B80,INSCRITOS!A:D,4,0)),"")</f>
        <v>José Ferreira</v>
      </c>
      <c r="F80" s="7" t="str">
        <f>IFERROR((VLOOKUP(B80,INSCRITOS!A:F,6,0)),"")</f>
        <v>M</v>
      </c>
      <c r="G80" s="23" t="str">
        <f>IFERROR((VLOOKUP(B80,INSCRITOS!A:H,8,0)),"")</f>
        <v>Sporting Clube de Portugal</v>
      </c>
      <c r="H80" s="24">
        <v>90</v>
      </c>
      <c r="I80" s="80">
        <v>7.9861111111111122E-3</v>
      </c>
    </row>
    <row r="81" spans="1:9" ht="18" customHeight="1" x14ac:dyDescent="0.25">
      <c r="A81" s="7">
        <v>13</v>
      </c>
      <c r="B81" s="7">
        <v>5612</v>
      </c>
      <c r="C81" s="7">
        <f>IFERROR((VLOOKUP(B81,INSCRITOS!A:B,2,0)),"")</f>
        <v>0</v>
      </c>
      <c r="D81" s="7" t="str">
        <f>IFERROR((VLOOKUP(B81,INSCRITOS!A:C,3,0)),"")</f>
        <v>INI</v>
      </c>
      <c r="E81" s="23" t="str">
        <f>IFERROR((VLOOKUP(B81,INSCRITOS!A:D,4,0)),"")</f>
        <v>Afonso Fazendeiro</v>
      </c>
      <c r="F81" s="7" t="str">
        <f>IFERROR((VLOOKUP(B81,INSCRITOS!A:F,6,0)),"")</f>
        <v>M</v>
      </c>
      <c r="G81" s="23" t="str">
        <f>IFERROR((VLOOKUP(B81,INSCRITOS!A:H,8,0)),"")</f>
        <v>Não federado</v>
      </c>
      <c r="I81" s="80">
        <v>8.2407407407407412E-3</v>
      </c>
    </row>
    <row r="82" spans="1:9" ht="18" customHeight="1" x14ac:dyDescent="0.25">
      <c r="A82" s="7">
        <v>14</v>
      </c>
      <c r="B82" s="7">
        <v>518</v>
      </c>
      <c r="C82" s="7">
        <f>IFERROR((VLOOKUP(B82,INSCRITOS!A:B,2,0)),"")</f>
        <v>103565</v>
      </c>
      <c r="D82" s="7" t="str">
        <f>IFERROR((VLOOKUP(B82,INSCRITOS!A:C,3,0)),"")</f>
        <v>INI</v>
      </c>
      <c r="E82" s="23" t="str">
        <f>IFERROR((VLOOKUP(B82,INSCRITOS!A:D,4,0)),"")</f>
        <v>David Fonseca</v>
      </c>
      <c r="F82" s="7" t="str">
        <f>IFERROR((VLOOKUP(B82,INSCRITOS!A:F,6,0)),"")</f>
        <v>M</v>
      </c>
      <c r="G82" s="23" t="str">
        <f>IFERROR((VLOOKUP(B82,INSCRITOS!A:H,8,0)),"")</f>
        <v>CCDSintrense</v>
      </c>
      <c r="H82" s="24">
        <v>89</v>
      </c>
      <c r="I82" s="80">
        <v>8.4259259259259253E-3</v>
      </c>
    </row>
    <row r="83" spans="1:9" ht="18" customHeight="1" x14ac:dyDescent="0.25">
      <c r="A83" s="7">
        <v>15</v>
      </c>
      <c r="B83" s="7">
        <v>229</v>
      </c>
      <c r="C83" s="7">
        <f>IFERROR((VLOOKUP(B83,INSCRITOS!A:B,2,0)),"")</f>
        <v>102192</v>
      </c>
      <c r="D83" s="7" t="str">
        <f>IFERROR((VLOOKUP(B83,INSCRITOS!A:C,3,0)),"")</f>
        <v>INI</v>
      </c>
      <c r="E83" s="23" t="str">
        <f>IFERROR((VLOOKUP(B83,INSCRITOS!A:D,4,0)),"")</f>
        <v>Duarte Margarido</v>
      </c>
      <c r="F83" s="7" t="str">
        <f>IFERROR((VLOOKUP(B83,INSCRITOS!A:F,6,0)),"")</f>
        <v>M</v>
      </c>
      <c r="G83" s="23" t="str">
        <f>IFERROR((VLOOKUP(B83,INSCRITOS!A:H,8,0)),"")</f>
        <v>Sport Lisboa e Benfica</v>
      </c>
      <c r="H83" s="24">
        <v>88</v>
      </c>
      <c r="I83" s="80">
        <v>8.8773148148148153E-3</v>
      </c>
    </row>
    <row r="84" spans="1:9" ht="18" customHeight="1" x14ac:dyDescent="0.25">
      <c r="A84" s="7">
        <v>16</v>
      </c>
      <c r="B84" s="7">
        <v>21</v>
      </c>
      <c r="C84" s="7">
        <f>IFERROR((VLOOKUP(B84,INSCRITOS!A:B,2,0)),"")</f>
        <v>104109</v>
      </c>
      <c r="D84" s="7" t="str">
        <f>IFERROR((VLOOKUP(B84,INSCRITOS!A:C,3,0)),"")</f>
        <v>INI</v>
      </c>
      <c r="E84" s="23" t="str">
        <f>IFERROR((VLOOKUP(B84,INSCRITOS!A:D,4,0)),"")</f>
        <v>Afonso Farto</v>
      </c>
      <c r="F84" s="7" t="str">
        <f>IFERROR((VLOOKUP(B84,INSCRITOS!A:F,6,0)),"")</f>
        <v>M</v>
      </c>
      <c r="G84" s="23" t="str">
        <f>IFERROR((VLOOKUP(B84,INSCRITOS!A:H,8,0)),"")</f>
        <v>Peniche A. C.</v>
      </c>
      <c r="H84" s="24">
        <v>87</v>
      </c>
      <c r="I84" s="80">
        <v>9.0740740740740729E-3</v>
      </c>
    </row>
    <row r="85" spans="1:9" ht="18" customHeight="1" x14ac:dyDescent="0.25">
      <c r="A85" s="7">
        <v>17</v>
      </c>
      <c r="B85" s="7">
        <v>5533</v>
      </c>
      <c r="C85" s="7">
        <f>IFERROR((VLOOKUP(B85,INSCRITOS!A:B,2,0)),"")</f>
        <v>106016</v>
      </c>
      <c r="D85" s="7" t="str">
        <f>IFERROR((VLOOKUP(B85,INSCRITOS!A:C,3,0)),"")</f>
        <v>INI</v>
      </c>
      <c r="E85" s="23" t="str">
        <f>IFERROR((VLOOKUP(B85,INSCRITOS!A:D,4,0)),"")</f>
        <v>Francisco Santos</v>
      </c>
      <c r="F85" s="7" t="str">
        <f>IFERROR((VLOOKUP(B85,INSCRITOS!A:F,6,0)),"")</f>
        <v>M</v>
      </c>
      <c r="G85" s="23" t="str">
        <f>IFERROR((VLOOKUP(B85,INSCRITOS!A:H,8,0)),"")</f>
        <v>Sporting Clube de Portugal</v>
      </c>
      <c r="H85" s="24">
        <v>86</v>
      </c>
      <c r="I85" s="80">
        <v>9.1898148148148139E-3</v>
      </c>
    </row>
    <row r="86" spans="1:9" ht="18" customHeight="1" x14ac:dyDescent="0.25">
      <c r="A86" s="7">
        <v>18</v>
      </c>
      <c r="B86" s="7">
        <v>674</v>
      </c>
      <c r="C86" s="7">
        <f>IFERROR((VLOOKUP(B86,INSCRITOS!A:B,2,0)),"")</f>
        <v>102215</v>
      </c>
      <c r="D86" s="7" t="str">
        <f>IFERROR((VLOOKUP(B86,INSCRITOS!A:C,3,0)),"")</f>
        <v>INI</v>
      </c>
      <c r="E86" s="23" t="str">
        <f>IFERROR((VLOOKUP(B86,INSCRITOS!A:D,4,0)),"")</f>
        <v>Miguel Miranda</v>
      </c>
      <c r="F86" s="7" t="str">
        <f>IFERROR((VLOOKUP(B86,INSCRITOS!A:F,6,0)),"")</f>
        <v>M</v>
      </c>
      <c r="G86" s="23" t="str">
        <f>IFERROR((VLOOKUP(B86,INSCRITOS!A:H,8,0)),"")</f>
        <v>Sport Lisboa e Benfica</v>
      </c>
      <c r="H86" s="24">
        <v>85</v>
      </c>
      <c r="I86" s="80">
        <v>9.1898148148148139E-3</v>
      </c>
    </row>
    <row r="87" spans="1:9" ht="18" customHeight="1" x14ac:dyDescent="0.25">
      <c r="A87" s="7">
        <v>19</v>
      </c>
      <c r="B87" s="7">
        <v>5496</v>
      </c>
      <c r="C87" s="7">
        <f>IFERROR((VLOOKUP(B87,INSCRITOS!A:B,2,0)),"")</f>
        <v>0</v>
      </c>
      <c r="D87" s="7" t="str">
        <f>IFERROR((VLOOKUP(B87,INSCRITOS!A:C,3,0)),"")</f>
        <v>INI</v>
      </c>
      <c r="E87" s="23" t="str">
        <f>IFERROR((VLOOKUP(B87,INSCRITOS!A:D,4,0)),"")</f>
        <v>Márcio Soares Afonso </v>
      </c>
      <c r="F87" s="7" t="str">
        <f>IFERROR((VLOOKUP(B87,INSCRITOS!A:F,6,0)),"")</f>
        <v>M</v>
      </c>
      <c r="G87" s="23" t="str">
        <f>IFERROR((VLOOKUP(B87,INSCRITOS!A:H,8,0)),"")</f>
        <v>Não federado</v>
      </c>
      <c r="H87" s="24"/>
      <c r="I87" s="80">
        <v>9.6527777777777775E-3</v>
      </c>
    </row>
    <row r="88" spans="1:9" ht="18" customHeight="1" x14ac:dyDescent="0.25">
      <c r="A88" s="7">
        <v>20</v>
      </c>
      <c r="B88" s="7">
        <v>5334</v>
      </c>
      <c r="C88" s="7">
        <f>IFERROR((VLOOKUP(B88,INSCRITOS!A:B,2,0)),"")</f>
        <v>0</v>
      </c>
      <c r="D88" s="7" t="str">
        <f>IFERROR((VLOOKUP(B88,INSCRITOS!A:C,3,0)),"")</f>
        <v>INI</v>
      </c>
      <c r="E88" s="23" t="str">
        <f>IFERROR((VLOOKUP(B88,INSCRITOS!A:D,4,0)),"")</f>
        <v>Guilherme Cambez</v>
      </c>
      <c r="F88" s="7" t="str">
        <f>IFERROR((VLOOKUP(B88,INSCRITOS!A:F,6,0)),"")</f>
        <v>M</v>
      </c>
      <c r="G88" s="23" t="str">
        <f>IFERROR((VLOOKUP(B88,INSCRITOS!A:H,8,0)),"")</f>
        <v>Não federado</v>
      </c>
      <c r="H88" s="24"/>
      <c r="I88" s="80">
        <v>1.1342592592592592E-2</v>
      </c>
    </row>
    <row r="89" spans="1:9" ht="18" customHeight="1" x14ac:dyDescent="0.25">
      <c r="A89" s="12"/>
      <c r="B89" s="12"/>
      <c r="C89" s="12"/>
      <c r="D89" s="12"/>
      <c r="E89" s="26"/>
      <c r="F89" s="12"/>
      <c r="G89" s="26"/>
      <c r="H89" s="31"/>
    </row>
    <row r="90" spans="1:9" ht="18" customHeight="1" x14ac:dyDescent="0.25">
      <c r="A90" s="33"/>
      <c r="B90" s="12"/>
      <c r="C90" s="12"/>
      <c r="D90" s="12"/>
      <c r="E90" s="26"/>
      <c r="F90" s="12"/>
      <c r="G90" s="26"/>
      <c r="H90" s="12"/>
    </row>
    <row r="91" spans="1:9" ht="18" customHeight="1" x14ac:dyDescent="0.25">
      <c r="A91" s="86" t="s">
        <v>16</v>
      </c>
      <c r="B91" s="86"/>
      <c r="C91" s="86"/>
      <c r="D91" s="86"/>
      <c r="E91" s="86"/>
      <c r="F91" s="86"/>
      <c r="G91" s="86"/>
      <c r="H91" s="86"/>
    </row>
    <row r="92" spans="1:9" ht="18" customHeight="1" x14ac:dyDescent="0.25">
      <c r="A92" s="21" t="s">
        <v>9</v>
      </c>
      <c r="B92" s="21" t="s">
        <v>10</v>
      </c>
      <c r="C92" s="21" t="s">
        <v>1</v>
      </c>
      <c r="D92" s="21" t="s">
        <v>2</v>
      </c>
      <c r="E92" s="21" t="s">
        <v>3</v>
      </c>
      <c r="F92" s="21" t="s">
        <v>5</v>
      </c>
      <c r="G92" s="21" t="s">
        <v>7</v>
      </c>
      <c r="H92" s="21" t="s">
        <v>11</v>
      </c>
      <c r="I92" s="6" t="s">
        <v>24</v>
      </c>
    </row>
    <row r="93" spans="1:9" ht="18" customHeight="1" x14ac:dyDescent="0.25">
      <c r="A93" s="7">
        <v>1</v>
      </c>
      <c r="B93" s="7">
        <v>753</v>
      </c>
      <c r="C93" s="7">
        <f>IFERROR((VLOOKUP(B93,INSCRITOS!A:B,2,0)),"")</f>
        <v>103027</v>
      </c>
      <c r="D93" s="7" t="str">
        <f>IFERROR((VLOOKUP(B93,INSCRITOS!A:C,3,0)),"")</f>
        <v>INI</v>
      </c>
      <c r="E93" s="23" t="str">
        <f>IFERROR((VLOOKUP(B93,INSCRITOS!A:D,4,0)),"")</f>
        <v>Joana salgado</v>
      </c>
      <c r="F93" s="7" t="str">
        <f>IFERROR((VLOOKUP(B93,INSCRITOS!A:F,6,0)),"")</f>
        <v>F</v>
      </c>
      <c r="G93" s="23" t="str">
        <f>IFERROR((VLOOKUP(B93,INSCRITOS!A:H,8,0)),"")</f>
        <v>Sport Lisboa e Benfica</v>
      </c>
      <c r="H93" s="24">
        <v>100</v>
      </c>
      <c r="I93" s="80">
        <v>7.6041666666666662E-3</v>
      </c>
    </row>
    <row r="94" spans="1:9" ht="18" customHeight="1" x14ac:dyDescent="0.25">
      <c r="A94" s="7">
        <v>2</v>
      </c>
      <c r="B94" s="7">
        <v>330</v>
      </c>
      <c r="C94" s="7">
        <f>IFERROR((VLOOKUP(B94,INSCRITOS!A:B,2,0)),"")</f>
        <v>104882</v>
      </c>
      <c r="D94" s="7" t="str">
        <f>IFERROR((VLOOKUP(B94,INSCRITOS!A:C,3,0)),"")</f>
        <v>INI</v>
      </c>
      <c r="E94" s="23" t="str">
        <f>IFERROR((VLOOKUP(B94,INSCRITOS!A:D,4,0)),"")</f>
        <v>Margarida Dias Coutinho</v>
      </c>
      <c r="F94" s="7" t="str">
        <f>IFERROR((VLOOKUP(B94,INSCRITOS!A:F,6,0)),"")</f>
        <v>F</v>
      </c>
      <c r="G94" s="23" t="str">
        <f>IFERROR((VLOOKUP(B94,INSCRITOS!A:H,8,0)),"")</f>
        <v>Sporting Clube de Portugal</v>
      </c>
      <c r="H94" s="24">
        <v>99</v>
      </c>
      <c r="I94" s="80">
        <v>7.8125E-3</v>
      </c>
    </row>
    <row r="95" spans="1:9" ht="18" customHeight="1" x14ac:dyDescent="0.25">
      <c r="A95" s="7">
        <v>3</v>
      </c>
      <c r="B95" s="7">
        <v>609</v>
      </c>
      <c r="C95" s="7">
        <f>IFERROR((VLOOKUP(B95,INSCRITOS!A:B,2,0)),"")</f>
        <v>104484</v>
      </c>
      <c r="D95" s="7" t="str">
        <f>IFERROR((VLOOKUP(B95,INSCRITOS!A:C,3,0)),"")</f>
        <v>INI</v>
      </c>
      <c r="E95" s="23" t="str">
        <f>IFERROR((VLOOKUP(B95,INSCRITOS!A:D,4,0)),"")</f>
        <v>Catarina Santos</v>
      </c>
      <c r="F95" s="7" t="str">
        <f>IFERROR((VLOOKUP(B95,INSCRITOS!A:F,6,0)),"")</f>
        <v>F</v>
      </c>
      <c r="G95" s="23" t="str">
        <f>IFERROR((VLOOKUP(B95,INSCRITOS!A:H,8,0)),"")</f>
        <v>Sport Lisboa e Benfica</v>
      </c>
      <c r="H95" s="24">
        <v>98</v>
      </c>
      <c r="I95" s="80">
        <v>7.905092592592592E-3</v>
      </c>
    </row>
    <row r="96" spans="1:9" ht="18" customHeight="1" x14ac:dyDescent="0.25">
      <c r="A96" s="7">
        <v>4</v>
      </c>
      <c r="B96" s="7">
        <v>634</v>
      </c>
      <c r="C96" s="7">
        <f>IFERROR((VLOOKUP(B96,INSCRITOS!A:B,2,0)),"")</f>
        <v>102025</v>
      </c>
      <c r="D96" s="7" t="str">
        <f>IFERROR((VLOOKUP(B96,INSCRITOS!A:C,3,0)),"")</f>
        <v>INI</v>
      </c>
      <c r="E96" s="23" t="str">
        <f>IFERROR((VLOOKUP(B96,INSCRITOS!A:D,4,0)),"")</f>
        <v>Joana Alves</v>
      </c>
      <c r="F96" s="7" t="str">
        <f>IFERROR((VLOOKUP(B96,INSCRITOS!A:F,6,0)),"")</f>
        <v>F</v>
      </c>
      <c r="G96" s="23" t="str">
        <f>IFERROR((VLOOKUP(B96,INSCRITOS!A:H,8,0)),"")</f>
        <v>Sporting Clube de Portugal</v>
      </c>
      <c r="H96" s="24">
        <v>97</v>
      </c>
      <c r="I96" s="80">
        <v>8.564814814814815E-3</v>
      </c>
    </row>
    <row r="97" spans="1:9" ht="18" customHeight="1" x14ac:dyDescent="0.25">
      <c r="A97" s="7">
        <v>5</v>
      </c>
      <c r="B97" s="7">
        <v>1012</v>
      </c>
      <c r="C97" s="7">
        <f>IFERROR((VLOOKUP(B97,INSCRITOS!A:B,2,0)),"")</f>
        <v>105555</v>
      </c>
      <c r="D97" s="7" t="str">
        <f>IFERROR((VLOOKUP(B97,INSCRITOS!A:C,3,0)),"")</f>
        <v>INI</v>
      </c>
      <c r="E97" s="23" t="str">
        <f>IFERROR((VLOOKUP(B97,INSCRITOS!A:D,4,0)),"")</f>
        <v>Íris Pratas</v>
      </c>
      <c r="F97" s="7" t="str">
        <f>IFERROR((VLOOKUP(B97,INSCRITOS!A:F,6,0)),"")</f>
        <v>F</v>
      </c>
      <c r="G97" s="23" t="str">
        <f>IFERROR((VLOOKUP(B97,INSCRITOS!A:H,8,0)),"")</f>
        <v>REPSOL TRIATLO/ outra região</v>
      </c>
      <c r="H97" s="24"/>
      <c r="I97" s="80">
        <v>8.5995370370370357E-3</v>
      </c>
    </row>
    <row r="98" spans="1:9" ht="18" customHeight="1" x14ac:dyDescent="0.25">
      <c r="A98" s="7">
        <v>6</v>
      </c>
      <c r="B98" s="7">
        <v>5328</v>
      </c>
      <c r="C98" s="7">
        <f>IFERROR((VLOOKUP(B98,INSCRITOS!A:B,2,0)),"")</f>
        <v>0</v>
      </c>
      <c r="D98" s="7" t="str">
        <f>IFERROR((VLOOKUP(B98,INSCRITOS!A:C,3,0)),"")</f>
        <v>INI</v>
      </c>
      <c r="E98" s="23" t="str">
        <f>IFERROR((VLOOKUP(B98,INSCRITOS!A:D,4,0)),"")</f>
        <v>Catarina Bastos de Carvalho</v>
      </c>
      <c r="F98" s="7" t="str">
        <f>IFERROR((VLOOKUP(B98,INSCRITOS!A:F,6,0)),"")</f>
        <v>F</v>
      </c>
      <c r="G98" s="23" t="str">
        <f>IFERROR((VLOOKUP(B98,INSCRITOS!A:H,8,0)),"")</f>
        <v>Não federado</v>
      </c>
      <c r="H98" s="24"/>
      <c r="I98" s="80">
        <v>8.9004629629629625E-3</v>
      </c>
    </row>
    <row r="99" spans="1:9" ht="18" customHeight="1" x14ac:dyDescent="0.25">
      <c r="A99" s="7">
        <v>7</v>
      </c>
      <c r="B99" s="7">
        <v>5301</v>
      </c>
      <c r="C99" s="7">
        <f>IFERROR((VLOOKUP(B99,INSCRITOS!A:B,2,0)),"")</f>
        <v>0</v>
      </c>
      <c r="D99" s="7" t="str">
        <f>IFERROR((VLOOKUP(B99,INSCRITOS!A:C,3,0)),"")</f>
        <v>INI</v>
      </c>
      <c r="E99" s="23" t="str">
        <f>IFERROR((VLOOKUP(B99,INSCRITOS!A:D,4,0)),"")</f>
        <v>Mariana Tomé</v>
      </c>
      <c r="F99" s="7" t="str">
        <f>IFERROR((VLOOKUP(B99,INSCRITOS!A:F,6,0)),"")</f>
        <v>F</v>
      </c>
      <c r="G99" s="23" t="str">
        <f>IFERROR((VLOOKUP(B99,INSCRITOS!A:H,8,0)),"")</f>
        <v>Não federado</v>
      </c>
      <c r="H99" s="24"/>
      <c r="I99" s="80">
        <v>1.5208333333333332E-2</v>
      </c>
    </row>
    <row r="100" spans="1:9" ht="18" customHeight="1" x14ac:dyDescent="0.25">
      <c r="A100" s="12"/>
      <c r="B100" s="12"/>
      <c r="C100" s="12"/>
      <c r="D100" s="12"/>
      <c r="E100" s="26"/>
      <c r="F100" s="12"/>
      <c r="G100" s="26"/>
      <c r="H100" s="12"/>
    </row>
    <row r="101" spans="1:9" ht="18" customHeight="1" x14ac:dyDescent="0.25">
      <c r="A101" s="12"/>
      <c r="B101" s="12"/>
      <c r="C101" s="12"/>
      <c r="D101" s="12"/>
      <c r="E101" s="26"/>
      <c r="F101" s="12"/>
      <c r="G101" s="26"/>
      <c r="H101" s="12"/>
    </row>
    <row r="102" spans="1:9" ht="18" customHeight="1" x14ac:dyDescent="0.25">
      <c r="A102" s="86" t="s">
        <v>17</v>
      </c>
      <c r="B102" s="86"/>
      <c r="C102" s="86"/>
      <c r="D102" s="86"/>
      <c r="E102" s="86"/>
      <c r="F102" s="86"/>
      <c r="G102" s="86"/>
      <c r="H102" s="86"/>
    </row>
    <row r="103" spans="1:9" ht="18" customHeight="1" x14ac:dyDescent="0.25">
      <c r="A103" s="21" t="s">
        <v>9</v>
      </c>
      <c r="B103" s="21" t="s">
        <v>10</v>
      </c>
      <c r="C103" s="21" t="s">
        <v>1</v>
      </c>
      <c r="D103" s="21" t="s">
        <v>2</v>
      </c>
      <c r="E103" s="21" t="s">
        <v>3</v>
      </c>
      <c r="F103" s="21" t="s">
        <v>5</v>
      </c>
      <c r="G103" s="21" t="s">
        <v>7</v>
      </c>
      <c r="H103" s="21" t="s">
        <v>11</v>
      </c>
      <c r="I103" s="6" t="s">
        <v>24</v>
      </c>
    </row>
    <row r="104" spans="1:9" ht="18" customHeight="1" x14ac:dyDescent="0.25">
      <c r="A104" s="7">
        <v>1</v>
      </c>
      <c r="B104" s="4">
        <v>1311</v>
      </c>
      <c r="C104" s="7">
        <f>IFERROR((VLOOKUP(B104,INSCRITOS!A:B,2,0)),"")</f>
        <v>105354</v>
      </c>
      <c r="D104" s="7" t="str">
        <f>IFERROR((VLOOKUP(B104,INSCRITOS!A:C,3,0)),"")</f>
        <v>JUV</v>
      </c>
      <c r="E104" s="23" t="str">
        <f>IFERROR((VLOOKUP(B104,INSCRITOS!A:D,4,0)),"")</f>
        <v>Pedro Carvalho</v>
      </c>
      <c r="F104" s="7" t="str">
        <f>IFERROR((VLOOKUP(B104,INSCRITOS!A:F,6,0)),"")</f>
        <v>M</v>
      </c>
      <c r="G104" s="23" t="str">
        <f>IFERROR((VLOOKUP(B104,INSCRITOS!A:H,8,0)),"")</f>
        <v>Sport Lisboa e Benfica</v>
      </c>
      <c r="H104" s="24">
        <v>100</v>
      </c>
      <c r="I104" s="80">
        <v>1.4097222222222221E-2</v>
      </c>
    </row>
    <row r="105" spans="1:9" ht="18" customHeight="1" x14ac:dyDescent="0.25">
      <c r="A105" s="7">
        <v>2</v>
      </c>
      <c r="B105" s="4">
        <v>233</v>
      </c>
      <c r="C105" s="7">
        <f>IFERROR((VLOOKUP(B105,INSCRITOS!A:B,2,0)),"")</f>
        <v>102225</v>
      </c>
      <c r="D105" s="7" t="str">
        <f>IFERROR((VLOOKUP(B105,INSCRITOS!A:C,3,0)),"")</f>
        <v>JUV</v>
      </c>
      <c r="E105" s="23" t="str">
        <f>IFERROR((VLOOKUP(B105,INSCRITOS!A:D,4,0)),"")</f>
        <v>Tiago Margarido</v>
      </c>
      <c r="F105" s="7" t="str">
        <f>IFERROR((VLOOKUP(B105,INSCRITOS!A:F,6,0)),"")</f>
        <v>M</v>
      </c>
      <c r="G105" s="23" t="str">
        <f>IFERROR((VLOOKUP(B105,INSCRITOS!A:H,8,0)),"")</f>
        <v>Sport Lisboa e Benfica</v>
      </c>
      <c r="H105" s="24">
        <v>99</v>
      </c>
      <c r="I105" s="80">
        <v>1.4097222222222221E-2</v>
      </c>
    </row>
    <row r="106" spans="1:9" ht="18" customHeight="1" x14ac:dyDescent="0.25">
      <c r="A106" s="7">
        <v>3</v>
      </c>
      <c r="B106" s="4">
        <v>196</v>
      </c>
      <c r="C106" s="7">
        <f>IFERROR((VLOOKUP(B106,INSCRITOS!A:B,2,0)),"")</f>
        <v>102619</v>
      </c>
      <c r="D106" s="7" t="str">
        <f>IFERROR((VLOOKUP(B106,INSCRITOS!A:C,3,0)),"")</f>
        <v>JUV</v>
      </c>
      <c r="E106" s="23" t="str">
        <f>IFERROR((VLOOKUP(B106,INSCRITOS!A:D,4,0)),"")</f>
        <v>Vasco Teló</v>
      </c>
      <c r="F106" s="7" t="str">
        <f>IFERROR((VLOOKUP(B106,INSCRITOS!A:F,6,0)),"")</f>
        <v>M</v>
      </c>
      <c r="G106" s="23" t="str">
        <f>IFERROR((VLOOKUP(B106,INSCRITOS!A:H,8,0)),"")</f>
        <v>Sport Lisboa e Benfica</v>
      </c>
      <c r="H106" s="24">
        <v>98</v>
      </c>
      <c r="I106" s="80">
        <v>1.4108796296296295E-2</v>
      </c>
    </row>
    <row r="107" spans="1:9" ht="18" customHeight="1" x14ac:dyDescent="0.25">
      <c r="A107" s="7">
        <v>4</v>
      </c>
      <c r="B107" s="4">
        <v>630</v>
      </c>
      <c r="C107" s="7">
        <f>IFERROR((VLOOKUP(B107,INSCRITOS!A:B,2,0)),"")</f>
        <v>100784</v>
      </c>
      <c r="D107" s="7" t="str">
        <f>IFERROR((VLOOKUP(B107,INSCRITOS!A:C,3,0)),"")</f>
        <v>JUV</v>
      </c>
      <c r="E107" s="23" t="str">
        <f>IFERROR((VLOOKUP(B107,INSCRITOS!A:D,4,0)),"")</f>
        <v>Tomás Prudêncio</v>
      </c>
      <c r="F107" s="7" t="str">
        <f>IFERROR((VLOOKUP(B107,INSCRITOS!A:F,6,0)),"")</f>
        <v>M</v>
      </c>
      <c r="G107" s="23" t="str">
        <f>IFERROR((VLOOKUP(B107,INSCRITOS!A:H,8,0)),"")</f>
        <v>Sport Lisboa e Benfica</v>
      </c>
      <c r="H107" s="24">
        <v>97</v>
      </c>
      <c r="I107" s="80">
        <v>1.4120370370370368E-2</v>
      </c>
    </row>
    <row r="108" spans="1:9" ht="18" customHeight="1" x14ac:dyDescent="0.25">
      <c r="A108" s="7">
        <v>5</v>
      </c>
      <c r="B108" s="4">
        <v>415</v>
      </c>
      <c r="C108" s="7">
        <f>IFERROR((VLOOKUP(B108,INSCRITOS!A:B,2,0)),"")</f>
        <v>100762</v>
      </c>
      <c r="D108" s="7" t="str">
        <f>IFERROR((VLOOKUP(B108,INSCRITOS!A:C,3,0)),"")</f>
        <v>JUV</v>
      </c>
      <c r="E108" s="23" t="str">
        <f>IFERROR((VLOOKUP(B108,INSCRITOS!A:D,4,0)),"")</f>
        <v>Francisco Protásio</v>
      </c>
      <c r="F108" s="7" t="str">
        <f>IFERROR((VLOOKUP(B108,INSCRITOS!A:F,6,0)),"")</f>
        <v>M</v>
      </c>
      <c r="G108" s="23" t="str">
        <f>IFERROR((VLOOKUP(B108,INSCRITOS!A:H,8,0)),"")</f>
        <v>Sport Lisboa e Benfica</v>
      </c>
      <c r="H108" s="24">
        <v>96</v>
      </c>
      <c r="I108" s="80">
        <v>1.4131944444444445E-2</v>
      </c>
    </row>
    <row r="109" spans="1:9" ht="18" customHeight="1" x14ac:dyDescent="0.25">
      <c r="A109" s="7">
        <v>6</v>
      </c>
      <c r="B109" s="4">
        <v>1034</v>
      </c>
      <c r="C109" s="7">
        <f>IFERROR((VLOOKUP(B109,INSCRITOS!A:B,2,0)),"")</f>
        <v>105702</v>
      </c>
      <c r="D109" s="7" t="str">
        <f>IFERROR((VLOOKUP(B109,INSCRITOS!A:C,3,0)),"")</f>
        <v>JUV</v>
      </c>
      <c r="E109" s="23" t="str">
        <f>IFERROR((VLOOKUP(B109,INSCRITOS!A:D,4,0)),"")</f>
        <v>Joaquim Vasconcelos</v>
      </c>
      <c r="F109" s="7" t="str">
        <f>IFERROR((VLOOKUP(B109,INSCRITOS!A:F,6,0)),"")</f>
        <v>M</v>
      </c>
      <c r="G109" s="23" t="str">
        <f>IFERROR((VLOOKUP(B109,INSCRITOS!A:H,8,0)),"")</f>
        <v>SFRAA TRIATLO</v>
      </c>
      <c r="H109" s="24">
        <v>95</v>
      </c>
      <c r="I109" s="80">
        <v>1.4849537037037036E-2</v>
      </c>
    </row>
    <row r="110" spans="1:9" ht="18" customHeight="1" x14ac:dyDescent="0.25">
      <c r="A110" s="7">
        <v>7</v>
      </c>
      <c r="B110" s="4">
        <v>1047</v>
      </c>
      <c r="C110" s="7">
        <f>IFERROR((VLOOKUP(B110,INSCRITOS!A:B,2,0)),"")</f>
        <v>105677</v>
      </c>
      <c r="D110" s="7" t="str">
        <f>IFERROR((VLOOKUP(B110,INSCRITOS!A:C,3,0)),"")</f>
        <v>JUV</v>
      </c>
      <c r="E110" s="23" t="str">
        <f>IFERROR((VLOOKUP(B110,INSCRITOS!A:D,4,0)),"")</f>
        <v>Miguel Neves</v>
      </c>
      <c r="F110" s="7" t="str">
        <f>IFERROR((VLOOKUP(B110,INSCRITOS!A:F,6,0)),"")</f>
        <v>M</v>
      </c>
      <c r="G110" s="23" t="str">
        <f>IFERROR((VLOOKUP(B110,INSCRITOS!A:H,8,0)),"")</f>
        <v>Sport Lisboa e Benfica</v>
      </c>
      <c r="H110" s="24">
        <v>94</v>
      </c>
      <c r="I110" s="80">
        <v>1.5416666666666667E-2</v>
      </c>
    </row>
    <row r="111" spans="1:9" ht="18" customHeight="1" x14ac:dyDescent="0.25">
      <c r="A111" s="7">
        <v>8</v>
      </c>
      <c r="B111" s="4">
        <v>1283</v>
      </c>
      <c r="C111" s="7">
        <f>IFERROR((VLOOKUP(B111,INSCRITOS!A:B,2,0)),"")</f>
        <v>106277</v>
      </c>
      <c r="D111" s="7" t="str">
        <f>IFERROR((VLOOKUP(B111,INSCRITOS!A:C,3,0)),"")</f>
        <v>JUV</v>
      </c>
      <c r="E111" s="23" t="str">
        <f>IFERROR((VLOOKUP(B111,INSCRITOS!A:D,4,0)),"")</f>
        <v>Bruno Santos</v>
      </c>
      <c r="F111" s="7" t="str">
        <f>IFERROR((VLOOKUP(B111,INSCRITOS!A:F,6,0)),"")</f>
        <v>M</v>
      </c>
      <c r="G111" s="23" t="str">
        <f>IFERROR((VLOOKUP(B111,INSCRITOS!A:H,8,0)),"")</f>
        <v>Peniche A. C.</v>
      </c>
      <c r="H111" s="24">
        <v>93</v>
      </c>
      <c r="I111" s="80">
        <v>1.8749999999999999E-2</v>
      </c>
    </row>
    <row r="112" spans="1:9" s="18" customFormat="1" ht="18" customHeight="1" x14ac:dyDescent="0.25">
      <c r="A112" s="12"/>
      <c r="B112" s="12"/>
      <c r="C112" s="12"/>
      <c r="D112" s="12"/>
      <c r="E112" s="26"/>
      <c r="F112" s="12"/>
      <c r="G112" s="26"/>
      <c r="H112" s="12"/>
      <c r="I112" s="40"/>
    </row>
    <row r="113" spans="1:9" s="18" customFormat="1" ht="18" customHeight="1" x14ac:dyDescent="0.25">
      <c r="A113" s="12"/>
      <c r="B113" s="12"/>
      <c r="C113" s="12"/>
      <c r="D113" s="12"/>
      <c r="E113" s="26"/>
      <c r="F113" s="12"/>
      <c r="G113" s="26"/>
      <c r="H113" s="32"/>
      <c r="I113" s="35"/>
    </row>
    <row r="114" spans="1:9" ht="18" customHeight="1" x14ac:dyDescent="0.25">
      <c r="A114" s="86" t="s">
        <v>18</v>
      </c>
      <c r="B114" s="86"/>
      <c r="C114" s="86"/>
      <c r="D114" s="86"/>
      <c r="E114" s="86"/>
      <c r="F114" s="86"/>
      <c r="G114" s="86"/>
      <c r="H114" s="86"/>
    </row>
    <row r="115" spans="1:9" ht="18" customHeight="1" x14ac:dyDescent="0.25">
      <c r="A115" s="21" t="s">
        <v>9</v>
      </c>
      <c r="B115" s="21" t="s">
        <v>10</v>
      </c>
      <c r="C115" s="21" t="s">
        <v>1</v>
      </c>
      <c r="D115" s="21" t="s">
        <v>2</v>
      </c>
      <c r="E115" s="21" t="s">
        <v>3</v>
      </c>
      <c r="F115" s="21" t="s">
        <v>5</v>
      </c>
      <c r="G115" s="21" t="s">
        <v>7</v>
      </c>
      <c r="H115" s="21" t="s">
        <v>11</v>
      </c>
      <c r="I115" s="6" t="s">
        <v>24</v>
      </c>
    </row>
    <row r="116" spans="1:9" ht="18" customHeight="1" x14ac:dyDescent="0.25">
      <c r="A116" s="7">
        <v>1</v>
      </c>
      <c r="B116" s="7">
        <v>893</v>
      </c>
      <c r="C116" s="7">
        <f>IFERROR((VLOOKUP(B116,INSCRITOS!A:B,2,0)),"")</f>
        <v>103073</v>
      </c>
      <c r="D116" s="7" t="str">
        <f>IFERROR((VLOOKUP(B116,INSCRITOS!A:C,3,0)),"")</f>
        <v>JUV</v>
      </c>
      <c r="E116" s="23" t="str">
        <f>IFERROR((VLOOKUP(B116,INSCRITOS!A:D,4,0)),"")</f>
        <v>Cassilda Carvalho</v>
      </c>
      <c r="F116" s="7" t="str">
        <f>IFERROR((VLOOKUP(B116,INSCRITOS!A:F,6,0)),"")</f>
        <v>F</v>
      </c>
      <c r="G116" s="23" t="str">
        <f>IFERROR((VLOOKUP(B116,INSCRITOS!A:H,8,0)),"")</f>
        <v>Sport Lisboa e Benfica</v>
      </c>
      <c r="H116" s="7">
        <v>100</v>
      </c>
      <c r="I116" s="41">
        <v>1.3738425925925926E-2</v>
      </c>
    </row>
    <row r="117" spans="1:9" ht="18" customHeight="1" x14ac:dyDescent="0.25">
      <c r="A117" s="7">
        <v>2</v>
      </c>
      <c r="B117" s="7">
        <v>129</v>
      </c>
      <c r="C117" s="7">
        <f>IFERROR((VLOOKUP(B117,INSCRITOS!A:B,2,0)),"")</f>
        <v>102210</v>
      </c>
      <c r="D117" s="7" t="str">
        <f>IFERROR((VLOOKUP(B117,INSCRITOS!A:C,3,0)),"")</f>
        <v>JUV</v>
      </c>
      <c r="E117" s="23" t="str">
        <f>IFERROR((VLOOKUP(B117,INSCRITOS!A:D,4,0)),"")</f>
        <v>Luisa Miranda</v>
      </c>
      <c r="F117" s="7" t="str">
        <f>IFERROR((VLOOKUP(B117,INSCRITOS!A:F,6,0)),"")</f>
        <v>F</v>
      </c>
      <c r="G117" s="23" t="str">
        <f>IFERROR((VLOOKUP(B117,INSCRITOS!A:H,8,0)),"")</f>
        <v>Sport Lisboa e Benfica</v>
      </c>
      <c r="H117" s="7">
        <v>99</v>
      </c>
      <c r="I117" s="41">
        <v>1.4212962962962962E-2</v>
      </c>
    </row>
    <row r="118" spans="1:9" ht="18" customHeight="1" x14ac:dyDescent="0.25">
      <c r="A118" s="7">
        <v>3</v>
      </c>
      <c r="B118" s="7">
        <v>317</v>
      </c>
      <c r="C118" s="7">
        <f>IFERROR((VLOOKUP(B118,INSCRITOS!A:B,2,0)),"")</f>
        <v>102027</v>
      </c>
      <c r="D118" s="7" t="str">
        <f>IFERROR((VLOOKUP(B118,INSCRITOS!A:C,3,0)),"")</f>
        <v>JUV</v>
      </c>
      <c r="E118" s="23" t="str">
        <f>IFERROR((VLOOKUP(B118,INSCRITOS!A:D,4,0)),"")</f>
        <v>Luna  Neves</v>
      </c>
      <c r="F118" s="7" t="str">
        <f>IFERROR((VLOOKUP(B118,INSCRITOS!A:F,6,0)),"")</f>
        <v>F</v>
      </c>
      <c r="G118" s="23" t="str">
        <f>IFERROR((VLOOKUP(B118,INSCRITOS!A:H,8,0)),"")</f>
        <v>Sporting Clube de Portugal</v>
      </c>
      <c r="H118" s="7">
        <v>98</v>
      </c>
      <c r="I118" s="41">
        <v>1.5057870370370369E-2</v>
      </c>
    </row>
    <row r="119" spans="1:9" ht="18" customHeight="1" x14ac:dyDescent="0.25">
      <c r="A119" s="7">
        <v>4</v>
      </c>
      <c r="B119" s="7">
        <v>967</v>
      </c>
      <c r="C119" s="7">
        <f>IFERROR((VLOOKUP(B119,INSCRITOS!A:B,2,0)),"")</f>
        <v>103090</v>
      </c>
      <c r="D119" s="7" t="str">
        <f>IFERROR((VLOOKUP(B119,INSCRITOS!A:C,3,0)),"")</f>
        <v>JUV</v>
      </c>
      <c r="E119" s="23" t="str">
        <f>IFERROR((VLOOKUP(B119,INSCRITOS!A:D,4,0)),"")</f>
        <v>Constança Santos</v>
      </c>
      <c r="F119" s="7" t="str">
        <f>IFERROR((VLOOKUP(B119,INSCRITOS!A:F,6,0)),"")</f>
        <v>F</v>
      </c>
      <c r="G119" s="23" t="str">
        <f>IFERROR((VLOOKUP(B119,INSCRITOS!A:H,8,0)),"")</f>
        <v>Sport Lisboa e Benfica</v>
      </c>
      <c r="H119" s="7">
        <v>97</v>
      </c>
      <c r="I119" s="41">
        <v>1.5185185185185185E-2</v>
      </c>
    </row>
    <row r="120" spans="1:9" ht="18" customHeight="1" x14ac:dyDescent="0.25">
      <c r="A120" s="7">
        <v>5</v>
      </c>
      <c r="B120" s="7">
        <v>5327</v>
      </c>
      <c r="C120" s="7">
        <f>IFERROR((VLOOKUP(B120,INSCRITOS!A:B,2,0)),"")</f>
        <v>0</v>
      </c>
      <c r="D120" s="7" t="str">
        <f>IFERROR((VLOOKUP(B120,INSCRITOS!A:C,3,0)),"")</f>
        <v>JUV</v>
      </c>
      <c r="E120" s="23" t="str">
        <f>IFERROR((VLOOKUP(B120,INSCRITOS!A:D,4,0)),"")</f>
        <v>Margarida Carvalho Barão</v>
      </c>
      <c r="F120" s="7" t="str">
        <f>IFERROR((VLOOKUP(B120,INSCRITOS!A:F,6,0)),"")</f>
        <v>F</v>
      </c>
      <c r="G120" s="23" t="str">
        <f>IFERROR((VLOOKUP(B120,INSCRITOS!A:H,8,0)),"")</f>
        <v>Não federado</v>
      </c>
      <c r="H120" s="7"/>
      <c r="I120" s="41">
        <v>1.5196759259259259E-2</v>
      </c>
    </row>
    <row r="121" spans="1:9" ht="18" customHeight="1" x14ac:dyDescent="0.25">
      <c r="A121" s="7">
        <v>6</v>
      </c>
      <c r="B121" s="7">
        <v>964</v>
      </c>
      <c r="C121" s="7">
        <f>IFERROR((VLOOKUP(B121,INSCRITOS!A:B,2,0)),"")</f>
        <v>103089</v>
      </c>
      <c r="D121" s="7" t="str">
        <f>IFERROR((VLOOKUP(B121,INSCRITOS!A:C,3,0)),"")</f>
        <v>JUV</v>
      </c>
      <c r="E121" s="23" t="str">
        <f>IFERROR((VLOOKUP(B121,INSCRITOS!A:D,4,0)),"")</f>
        <v>Ana Francisca Moreira</v>
      </c>
      <c r="F121" s="7" t="str">
        <f>IFERROR((VLOOKUP(B121,INSCRITOS!A:F,6,0)),"")</f>
        <v>F</v>
      </c>
      <c r="G121" s="23" t="str">
        <f>IFERROR((VLOOKUP(B121,INSCRITOS!A:H,8,0)),"")</f>
        <v>Sport Lisboa e Benfica</v>
      </c>
      <c r="H121" s="7">
        <v>96</v>
      </c>
      <c r="I121" s="41">
        <v>1.5995370370370372E-2</v>
      </c>
    </row>
    <row r="122" spans="1:9" ht="18" customHeight="1" x14ac:dyDescent="0.25">
      <c r="A122" s="7">
        <v>7</v>
      </c>
      <c r="B122" s="7">
        <v>942</v>
      </c>
      <c r="C122" s="7">
        <f>IFERROR((VLOOKUP(B122,INSCRITOS!A:B,2,0)),"")</f>
        <v>100472</v>
      </c>
      <c r="D122" s="7" t="str">
        <f>IFERROR((VLOOKUP(B122,INSCRITOS!A:C,3,0)),"")</f>
        <v>JUV</v>
      </c>
      <c r="E122" s="23" t="str">
        <f>IFERROR((VLOOKUP(B122,INSCRITOS!A:D,4,0)),"")</f>
        <v>Mariana Silva</v>
      </c>
      <c r="F122" s="7" t="str">
        <f>IFERROR((VLOOKUP(B122,INSCRITOS!A:F,6,0)),"")</f>
        <v>F</v>
      </c>
      <c r="G122" s="23" t="str">
        <f>IFERROR((VLOOKUP(B122,INSCRITOS!A:H,8,0)),"")</f>
        <v>SFRAA TRIATLO</v>
      </c>
      <c r="H122" s="7">
        <v>95</v>
      </c>
      <c r="I122" s="41">
        <v>1.849537037037037E-2</v>
      </c>
    </row>
    <row r="123" spans="1:9" ht="18" customHeight="1" x14ac:dyDescent="0.25">
      <c r="A123" s="12"/>
      <c r="B123" s="12"/>
      <c r="C123" s="12"/>
      <c r="D123" s="12"/>
      <c r="E123" s="26"/>
      <c r="F123" s="12"/>
      <c r="G123" s="26"/>
      <c r="H123" s="12"/>
      <c r="I123" s="58"/>
    </row>
    <row r="124" spans="1:9" ht="18" customHeight="1" x14ac:dyDescent="0.25">
      <c r="A124" s="19"/>
      <c r="B124" s="19"/>
      <c r="C124" s="19"/>
      <c r="D124" s="19"/>
      <c r="E124" s="19"/>
      <c r="F124" s="19"/>
      <c r="G124" s="19"/>
      <c r="H124" s="19"/>
    </row>
    <row r="125" spans="1:9" ht="18" customHeight="1" x14ac:dyDescent="0.25">
      <c r="A125" s="86" t="s">
        <v>56</v>
      </c>
      <c r="B125" s="86"/>
      <c r="C125" s="86"/>
      <c r="D125" s="86"/>
      <c r="E125" s="86"/>
      <c r="F125" s="86"/>
      <c r="G125" s="86"/>
      <c r="H125" s="86"/>
    </row>
    <row r="126" spans="1:9" ht="18" customHeight="1" x14ac:dyDescent="0.25">
      <c r="A126" s="21" t="s">
        <v>9</v>
      </c>
      <c r="B126" s="21" t="s">
        <v>0</v>
      </c>
      <c r="C126" s="21" t="s">
        <v>1</v>
      </c>
      <c r="D126" s="21" t="s">
        <v>2</v>
      </c>
      <c r="E126" s="21" t="s">
        <v>3</v>
      </c>
      <c r="F126" s="21" t="s">
        <v>5</v>
      </c>
      <c r="G126" s="21" t="s">
        <v>7</v>
      </c>
      <c r="H126" s="21" t="s">
        <v>11</v>
      </c>
      <c r="I126" s="6" t="s">
        <v>24</v>
      </c>
    </row>
    <row r="127" spans="1:9" ht="18" customHeight="1" x14ac:dyDescent="0.25">
      <c r="A127" s="7">
        <v>1</v>
      </c>
      <c r="B127" s="7">
        <v>1503</v>
      </c>
      <c r="C127" s="7">
        <f>IFERROR((VLOOKUP(B127,INSCRITOS!A:B,2,0)),"")</f>
        <v>102552</v>
      </c>
      <c r="D127" s="7" t="str">
        <f>IFERROR((VLOOKUP(B127,INSCRITOS!A:C,3,0)),"")</f>
        <v>CAD</v>
      </c>
      <c r="E127" s="23" t="str">
        <f>IFERROR((VLOOKUP(B127,INSCRITOS!A:D,4,0)),"")</f>
        <v>João Menino</v>
      </c>
      <c r="F127" s="7" t="str">
        <f>IFERROR((VLOOKUP(B127,INSCRITOS!A:F,6,0)),"")</f>
        <v>M</v>
      </c>
      <c r="G127" s="23" t="str">
        <f>IFERROR((VLOOKUP(B127,INSCRITOS!A:H,8,0)),"")</f>
        <v>Sport Lisboa e Benfica</v>
      </c>
      <c r="H127" s="7">
        <v>100</v>
      </c>
      <c r="I127" s="41">
        <v>1.8622685185185183E-2</v>
      </c>
    </row>
    <row r="128" spans="1:9" ht="18" customHeight="1" x14ac:dyDescent="0.25">
      <c r="A128" s="7">
        <v>2</v>
      </c>
      <c r="B128" s="7">
        <v>1502</v>
      </c>
      <c r="C128" s="7">
        <f>IFERROR((VLOOKUP(B128,INSCRITOS!A:B,2,0)),"")</f>
        <v>103077</v>
      </c>
      <c r="D128" s="7" t="str">
        <f>IFERROR((VLOOKUP(B128,INSCRITOS!A:C,3,0)),"")</f>
        <v>CAD</v>
      </c>
      <c r="E128" s="23" t="str">
        <f>IFERROR((VLOOKUP(B128,INSCRITOS!A:D,4,0)),"")</f>
        <v>Martim Pombo</v>
      </c>
      <c r="F128" s="7" t="str">
        <f>IFERROR((VLOOKUP(B128,INSCRITOS!A:F,6,0)),"")</f>
        <v>M</v>
      </c>
      <c r="G128" s="23" t="str">
        <f>IFERROR((VLOOKUP(B128,INSCRITOS!A:H,8,0)),"")</f>
        <v>Sport Lisboa e Benfica</v>
      </c>
      <c r="H128" s="7">
        <v>99</v>
      </c>
      <c r="I128" s="41">
        <v>1.8888888888888889E-2</v>
      </c>
    </row>
    <row r="129" spans="1:9" ht="18" customHeight="1" x14ac:dyDescent="0.25">
      <c r="A129" s="7">
        <v>3</v>
      </c>
      <c r="B129" s="7">
        <v>1632</v>
      </c>
      <c r="C129" s="7">
        <f>IFERROR((VLOOKUP(B129,INSCRITOS!A:B,2,0)),"")</f>
        <v>104135</v>
      </c>
      <c r="D129" s="7" t="str">
        <f>IFERROR((VLOOKUP(B129,INSCRITOS!A:C,3,0)),"")</f>
        <v>CAD</v>
      </c>
      <c r="E129" s="23" t="str">
        <f>IFERROR((VLOOKUP(B129,INSCRITOS!A:D,4,0)),"")</f>
        <v>Daniel Alcântara</v>
      </c>
      <c r="F129" s="7" t="str">
        <f>IFERROR((VLOOKUP(B129,INSCRITOS!A:F,6,0)),"")</f>
        <v>M</v>
      </c>
      <c r="G129" s="23" t="str">
        <f>IFERROR((VLOOKUP(B129,INSCRITOS!A:H,8,0)),"")</f>
        <v>Sporting Clube de Portugal</v>
      </c>
      <c r="H129" s="7">
        <v>98</v>
      </c>
      <c r="I129" s="41">
        <v>1.892361111111111E-2</v>
      </c>
    </row>
    <row r="130" spans="1:9" ht="18" customHeight="1" x14ac:dyDescent="0.25">
      <c r="A130" s="7">
        <v>4</v>
      </c>
      <c r="B130" s="7">
        <v>1654</v>
      </c>
      <c r="C130" s="7">
        <f>IFERROR((VLOOKUP(B130,INSCRITOS!A:B,2,0)),"")</f>
        <v>104766</v>
      </c>
      <c r="D130" s="7" t="str">
        <f>IFERROR((VLOOKUP(B130,INSCRITOS!A:C,3,0)),"")</f>
        <v>CAD</v>
      </c>
      <c r="E130" s="23" t="str">
        <f>IFERROR((VLOOKUP(B130,INSCRITOS!A:D,4,0)),"")</f>
        <v>João Mariz</v>
      </c>
      <c r="F130" s="7" t="str">
        <f>IFERROR((VLOOKUP(B130,INSCRITOS!A:F,6,0)),"")</f>
        <v>M</v>
      </c>
      <c r="G130" s="23" t="str">
        <f>IFERROR((VLOOKUP(B130,INSCRITOS!A:H,8,0)),"")</f>
        <v>CNATRIL Triatlo</v>
      </c>
      <c r="H130" s="7">
        <v>97</v>
      </c>
      <c r="I130" s="41">
        <v>2.0173611111111111E-2</v>
      </c>
    </row>
    <row r="131" spans="1:9" ht="18" customHeight="1" x14ac:dyDescent="0.25">
      <c r="A131" s="7">
        <v>5</v>
      </c>
      <c r="B131" s="7">
        <v>5332</v>
      </c>
      <c r="C131" s="7">
        <f>IFERROR((VLOOKUP(B131,INSCRITOS!A:B,2,0)),"")</f>
        <v>0</v>
      </c>
      <c r="D131" s="7" t="str">
        <f>IFERROR((VLOOKUP(B131,INSCRITOS!A:C,3,0)),"")</f>
        <v>CAD</v>
      </c>
      <c r="E131" s="23" t="str">
        <f>IFERROR((VLOOKUP(B131,INSCRITOS!A:D,4,0)),"")</f>
        <v>Gonçalo Feliciano Santos</v>
      </c>
      <c r="F131" s="7" t="str">
        <f>IFERROR((VLOOKUP(B131,INSCRITOS!A:F,6,0)),"")</f>
        <v>M</v>
      </c>
      <c r="G131" s="23" t="str">
        <f>IFERROR((VLOOKUP(B131,INSCRITOS!A:H,8,0)),"")</f>
        <v>Não federado</v>
      </c>
      <c r="H131" s="7"/>
      <c r="I131" s="41">
        <v>2.4525462962962968E-2</v>
      </c>
    </row>
    <row r="132" spans="1:9" ht="18" customHeight="1" x14ac:dyDescent="0.25">
      <c r="A132" s="7">
        <v>6</v>
      </c>
      <c r="B132" s="7">
        <v>5331</v>
      </c>
      <c r="C132" s="7">
        <f>IFERROR((VLOOKUP(B132,INSCRITOS!A:B,2,0)),"")</f>
        <v>0</v>
      </c>
      <c r="D132" s="7" t="str">
        <f>IFERROR((VLOOKUP(B132,INSCRITOS!A:C,3,0)),"")</f>
        <v>CAD</v>
      </c>
      <c r="E132" s="23" t="str">
        <f>IFERROR((VLOOKUP(B132,INSCRITOS!A:D,4,0)),"")</f>
        <v>Afonso Esteves Tomé</v>
      </c>
      <c r="F132" s="7" t="str">
        <f>IFERROR((VLOOKUP(B132,INSCRITOS!A:F,6,0)),"")</f>
        <v>M</v>
      </c>
      <c r="G132" s="23" t="str">
        <f>IFERROR((VLOOKUP(B132,INSCRITOS!A:H,8,0)),"")</f>
        <v>Não federado</v>
      </c>
      <c r="H132" s="7"/>
      <c r="I132" s="41">
        <v>2.49537037037037E-2</v>
      </c>
    </row>
    <row r="133" spans="1:9" x14ac:dyDescent="0.2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x14ac:dyDescent="0.2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.75" x14ac:dyDescent="0.25">
      <c r="A135" s="86" t="s">
        <v>57</v>
      </c>
      <c r="B135" s="86"/>
      <c r="C135" s="86"/>
      <c r="D135" s="86"/>
      <c r="E135" s="86"/>
      <c r="F135" s="86"/>
      <c r="G135" s="86"/>
      <c r="H135" s="86"/>
    </row>
    <row r="136" spans="1:9" ht="15.75" x14ac:dyDescent="0.25">
      <c r="A136" s="21" t="s">
        <v>9</v>
      </c>
      <c r="B136" s="21" t="s">
        <v>0</v>
      </c>
      <c r="C136" s="21" t="s">
        <v>1</v>
      </c>
      <c r="D136" s="21" t="s">
        <v>2</v>
      </c>
      <c r="E136" s="21" t="s">
        <v>3</v>
      </c>
      <c r="F136" s="21" t="s">
        <v>5</v>
      </c>
      <c r="G136" s="21" t="s">
        <v>7</v>
      </c>
      <c r="H136" s="21" t="s">
        <v>11</v>
      </c>
      <c r="I136" s="6" t="s">
        <v>24</v>
      </c>
    </row>
    <row r="137" spans="1:9" x14ac:dyDescent="0.25">
      <c r="A137" s="7">
        <v>1</v>
      </c>
      <c r="B137" s="66">
        <v>1549</v>
      </c>
      <c r="C137" s="7">
        <f>IFERROR((VLOOKUP(B137,INSCRITOS!A:B,2,0)),"")</f>
        <v>102828</v>
      </c>
      <c r="D137" s="7" t="str">
        <f>IFERROR((VLOOKUP(B137,INSCRITOS!A:C,3,0)),"")</f>
        <v>CAD</v>
      </c>
      <c r="E137" s="23" t="str">
        <f>IFERROR((VLOOKUP(B137,INSCRITOS!A:D,4,0)),"")</f>
        <v>Mariana Carvalho</v>
      </c>
      <c r="F137" s="7" t="str">
        <f>IFERROR((VLOOKUP(B137,INSCRITOS!A:F,6,0)),"")</f>
        <v>F</v>
      </c>
      <c r="G137" s="23" t="str">
        <f>IFERROR((VLOOKUP(B137,INSCRITOS!A:H,8,0)),"")</f>
        <v>Sport Lisboa e Benfica</v>
      </c>
      <c r="H137" s="7">
        <v>100</v>
      </c>
      <c r="I137" s="41">
        <v>2.3657407407407408E-2</v>
      </c>
    </row>
    <row r="138" spans="1:9" x14ac:dyDescent="0.25">
      <c r="A138" s="7">
        <v>2</v>
      </c>
      <c r="B138" s="66">
        <v>1690</v>
      </c>
      <c r="C138" s="7">
        <f>IFERROR((VLOOKUP(B138,INSCRITOS!A:B,2,0)),"")</f>
        <v>105891</v>
      </c>
      <c r="D138" s="7" t="str">
        <f>IFERROR((VLOOKUP(B138,INSCRITOS!A:C,3,0)),"")</f>
        <v>CAD</v>
      </c>
      <c r="E138" s="23" t="str">
        <f>IFERROR((VLOOKUP(B138,INSCRITOS!A:D,4,0)),"")</f>
        <v>Carolina Xistra Domingos</v>
      </c>
      <c r="F138" s="7" t="str">
        <f>IFERROR((VLOOKUP(B138,INSCRITOS!A:F,6,0)),"")</f>
        <v>F</v>
      </c>
      <c r="G138" s="23" t="str">
        <f>IFERROR((VLOOKUP(B138,INSCRITOS!A:H,8,0)),"")</f>
        <v>LXTRIATHLON</v>
      </c>
      <c r="H138" s="7">
        <v>99</v>
      </c>
      <c r="I138" s="41">
        <v>3.0405092592592591E-2</v>
      </c>
    </row>
    <row r="139" spans="1:9" x14ac:dyDescent="0.25">
      <c r="D139" s="19"/>
      <c r="E139" s="19"/>
      <c r="F139" s="19"/>
    </row>
    <row r="140" spans="1:9" x14ac:dyDescent="0.25">
      <c r="D140" s="19"/>
      <c r="E140" s="19"/>
      <c r="F140" s="19"/>
    </row>
    <row r="141" spans="1:9" ht="15.75" x14ac:dyDescent="0.25">
      <c r="D141" s="90" t="s">
        <v>9</v>
      </c>
      <c r="E141" s="91" t="s">
        <v>7</v>
      </c>
      <c r="F141" s="90" t="s">
        <v>11</v>
      </c>
      <c r="G141" s="88"/>
      <c r="H141" s="89"/>
    </row>
    <row r="142" spans="1:9" ht="15.75" x14ac:dyDescent="0.25">
      <c r="D142" s="36">
        <v>1</v>
      </c>
      <c r="E142" s="15" t="s">
        <v>87</v>
      </c>
      <c r="F142" s="36">
        <v>2726</v>
      </c>
      <c r="G142" s="30"/>
      <c r="H142" s="87"/>
    </row>
    <row r="143" spans="1:9" ht="15.75" x14ac:dyDescent="0.25">
      <c r="D143" s="36">
        <v>2</v>
      </c>
      <c r="E143" s="15" t="s">
        <v>166</v>
      </c>
      <c r="F143" s="36">
        <v>1043</v>
      </c>
      <c r="G143" s="30"/>
      <c r="H143" s="87"/>
    </row>
    <row r="144" spans="1:9" ht="15.75" x14ac:dyDescent="0.25">
      <c r="D144" s="36">
        <v>3</v>
      </c>
      <c r="E144" s="15" t="s">
        <v>217</v>
      </c>
      <c r="F144" s="36">
        <v>857</v>
      </c>
      <c r="G144" s="30"/>
      <c r="H144" s="87"/>
    </row>
    <row r="145" spans="4:8" ht="15.75" x14ac:dyDescent="0.25">
      <c r="D145" s="36">
        <v>4</v>
      </c>
      <c r="E145" s="15" t="s">
        <v>137</v>
      </c>
      <c r="F145" s="36">
        <v>568</v>
      </c>
      <c r="G145" s="30"/>
      <c r="H145" s="87"/>
    </row>
    <row r="146" spans="4:8" x14ac:dyDescent="0.25">
      <c r="D146" s="36">
        <v>5</v>
      </c>
      <c r="E146" s="68" t="s">
        <v>70</v>
      </c>
      <c r="F146" s="36">
        <v>482</v>
      </c>
      <c r="G146" s="30"/>
      <c r="H146" s="87"/>
    </row>
    <row r="147" spans="4:8" x14ac:dyDescent="0.25">
      <c r="D147" s="37">
        <v>6</v>
      </c>
      <c r="E147" s="68" t="s">
        <v>79</v>
      </c>
      <c r="F147" s="36">
        <v>286</v>
      </c>
      <c r="G147" s="30"/>
      <c r="H147" s="87"/>
    </row>
    <row r="148" spans="4:8" x14ac:dyDescent="0.25">
      <c r="D148" s="37">
        <v>7</v>
      </c>
      <c r="E148" s="68" t="s">
        <v>141</v>
      </c>
      <c r="F148" s="36">
        <v>98</v>
      </c>
      <c r="G148" s="30"/>
      <c r="H148" s="87"/>
    </row>
    <row r="149" spans="4:8" x14ac:dyDescent="0.25">
      <c r="D149" s="37">
        <v>8</v>
      </c>
      <c r="E149" s="67" t="s">
        <v>182</v>
      </c>
      <c r="F149" s="36">
        <v>97</v>
      </c>
      <c r="G149" s="30"/>
      <c r="H149" s="87"/>
    </row>
    <row r="150" spans="4:8" ht="15.75" x14ac:dyDescent="0.25">
      <c r="D150" s="87"/>
      <c r="E150" s="92"/>
      <c r="F150" s="93"/>
    </row>
  </sheetData>
  <sortState ref="G180:H188">
    <sortCondition descending="1" ref="H180:H188"/>
  </sortState>
  <mergeCells count="10">
    <mergeCell ref="A135:H135"/>
    <mergeCell ref="A102:H102"/>
    <mergeCell ref="A114:H114"/>
    <mergeCell ref="A4:H4"/>
    <mergeCell ref="A23:H23"/>
    <mergeCell ref="A42:H42"/>
    <mergeCell ref="A55:H55"/>
    <mergeCell ref="A67:H67"/>
    <mergeCell ref="A91:H91"/>
    <mergeCell ref="A125:H125"/>
  </mergeCells>
  <printOptions horizontalCentered="1"/>
  <pageMargins left="0.11811023622047245" right="0" top="0.55118110236220474" bottom="0.15748031496062992" header="0.11811023622047245" footer="0.11811023622047245"/>
  <pageSetup paperSize="9" scale="67" firstPageNumber="0" fitToHeight="0" orientation="portrait" r:id="rId1"/>
  <rowBreaks count="2" manualBreakCount="2">
    <brk id="66" max="8" man="1"/>
    <brk id="1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9.140625" style="42"/>
    <col min="2" max="2" width="9" style="42" bestFit="1" customWidth="1"/>
    <col min="3" max="3" width="9.140625" style="42"/>
    <col min="4" max="4" width="8.140625" style="42" bestFit="1" customWidth="1"/>
    <col min="5" max="5" width="37.42578125" style="42" bestFit="1" customWidth="1"/>
    <col min="6" max="6" width="8.140625" style="42" bestFit="1" customWidth="1"/>
    <col min="7" max="7" width="31.5703125" style="42" bestFit="1" customWidth="1"/>
    <col min="8" max="8" width="7.85546875" style="42" bestFit="1" customWidth="1"/>
    <col min="9" max="9" width="8.7109375" style="42" bestFit="1" customWidth="1"/>
    <col min="10" max="10" width="2.140625" style="42" customWidth="1"/>
    <col min="11" max="16384" width="9.140625" style="42"/>
  </cols>
  <sheetData>
    <row r="1" spans="1:9" ht="15.75" x14ac:dyDescent="0.25">
      <c r="A1" s="53" t="s">
        <v>54</v>
      </c>
      <c r="B1" s="54"/>
      <c r="C1" s="55"/>
      <c r="D1" s="55"/>
      <c r="E1" s="53"/>
      <c r="F1" s="53"/>
      <c r="G1" s="53"/>
      <c r="H1" s="53"/>
      <c r="I1" s="56"/>
    </row>
    <row r="2" spans="1:9" ht="15.75" x14ac:dyDescent="0.25">
      <c r="A2" s="53" t="s">
        <v>55</v>
      </c>
      <c r="B2" s="54"/>
      <c r="C2" s="55"/>
      <c r="D2" s="55"/>
      <c r="E2" s="53"/>
      <c r="F2" s="53"/>
      <c r="G2" s="53"/>
      <c r="H2" s="53"/>
      <c r="I2" s="57"/>
    </row>
    <row r="4" spans="1:9" ht="18.75" x14ac:dyDescent="0.25">
      <c r="A4" s="59" t="s">
        <v>39</v>
      </c>
      <c r="B4" s="43"/>
      <c r="C4" s="43"/>
      <c r="D4" s="43"/>
      <c r="E4" s="43"/>
      <c r="F4" s="43"/>
      <c r="G4" s="43"/>
      <c r="I4" s="43"/>
    </row>
    <row r="5" spans="1:9" ht="15.75" x14ac:dyDescent="0.25">
      <c r="A5" s="43" t="s">
        <v>23</v>
      </c>
      <c r="I5" s="44"/>
    </row>
    <row r="6" spans="1:9" ht="15.75" customHeight="1" x14ac:dyDescent="0.25">
      <c r="A6" s="1" t="s">
        <v>9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7</v>
      </c>
      <c r="H6" s="1" t="s">
        <v>11</v>
      </c>
      <c r="I6" s="6" t="s">
        <v>24</v>
      </c>
    </row>
    <row r="7" spans="1:9" ht="15.75" x14ac:dyDescent="0.25">
      <c r="A7" s="5">
        <v>1</v>
      </c>
      <c r="B7" s="9">
        <v>5647</v>
      </c>
      <c r="C7" s="2">
        <f>IFERROR((VLOOKUP(B7,INSCRITOS!A:B,2,0)),"")</f>
        <v>105948</v>
      </c>
      <c r="D7" s="2" t="str">
        <f>IFERROR((VLOOKUP(B7,INSCRITOS!A:C,3,0)),"")</f>
        <v>30-34</v>
      </c>
      <c r="E7" s="3" t="str">
        <f>IFERROR((VLOOKUP(B7,INSCRITOS!A:D,4,0)),"")</f>
        <v>João Saldanha Lopes</v>
      </c>
      <c r="F7" s="2" t="str">
        <f>IFERROR((VLOOKUP(B7,INSCRITOS!A:F,6,0)),"")</f>
        <v>M</v>
      </c>
      <c r="G7" s="3" t="str">
        <f>IFERROR((VLOOKUP(B7,INSCRITOS!A:H,8,0)),"")</f>
        <v>LXTRIATHLON</v>
      </c>
      <c r="H7" s="11"/>
      <c r="I7" s="41">
        <v>2.0219907407407409E-2</v>
      </c>
    </row>
    <row r="8" spans="1:9" ht="15.75" x14ac:dyDescent="0.25">
      <c r="A8" s="5">
        <v>2</v>
      </c>
      <c r="B8" s="9">
        <v>2013</v>
      </c>
      <c r="C8" s="2">
        <f>IFERROR((VLOOKUP(B8,INSCRITOS!A:B,2,0)),"")</f>
        <v>104132</v>
      </c>
      <c r="D8" s="2" t="str">
        <f>IFERROR((VLOOKUP(B8,INSCRITOS!A:C,3,0)),"")</f>
        <v>JUN</v>
      </c>
      <c r="E8" s="3" t="str">
        <f>IFERROR((VLOOKUP(B8,INSCRITOS!A:D,4,0)),"")</f>
        <v>Gonçalo Mendes</v>
      </c>
      <c r="F8" s="2" t="str">
        <f>IFERROR((VLOOKUP(B8,INSCRITOS!A:F,6,0)),"")</f>
        <v>M</v>
      </c>
      <c r="G8" s="3" t="str">
        <f>IFERROR((VLOOKUP(B8,INSCRITOS!A:H,8,0)),"")</f>
        <v>Clube Millenium BCP</v>
      </c>
      <c r="H8" s="11"/>
      <c r="I8" s="41">
        <v>2.0625000000000001E-2</v>
      </c>
    </row>
    <row r="9" spans="1:9" ht="15.75" x14ac:dyDescent="0.25">
      <c r="A9" s="5">
        <v>3</v>
      </c>
      <c r="B9" s="9">
        <v>3126</v>
      </c>
      <c r="C9" s="2">
        <f>IFERROR((VLOOKUP(B9,INSCRITOS!A:B,2,0)),"")</f>
        <v>106071</v>
      </c>
      <c r="D9" s="2" t="str">
        <f>IFERROR((VLOOKUP(B9,INSCRITOS!A:C,3,0)),"")</f>
        <v>35-39</v>
      </c>
      <c r="E9" s="3" t="str">
        <f>IFERROR((VLOOKUP(B9,INSCRITOS!A:D,4,0)),"")</f>
        <v>João Brito</v>
      </c>
      <c r="F9" s="2" t="str">
        <f>IFERROR((VLOOKUP(B9,INSCRITOS!A:F,6,0)),"")</f>
        <v>M</v>
      </c>
      <c r="G9" s="3" t="str">
        <f>IFERROR((VLOOKUP(B9,INSCRITOS!A:H,8,0)),"")</f>
        <v>Não federado</v>
      </c>
      <c r="H9" s="11"/>
      <c r="I9" s="41">
        <v>2.2013888888888888E-2</v>
      </c>
    </row>
    <row r="10" spans="1:9" ht="15.75" customHeight="1" x14ac:dyDescent="0.25">
      <c r="A10" s="5">
        <v>4</v>
      </c>
      <c r="B10" s="9">
        <v>5326</v>
      </c>
      <c r="C10" s="2">
        <f>IFERROR((VLOOKUP(B10,INSCRITOS!A:B,2,0)),"")</f>
        <v>0</v>
      </c>
      <c r="D10" s="2" t="str">
        <f>IFERROR((VLOOKUP(B10,INSCRITOS!A:C,3,0)),"")</f>
        <v>40-44</v>
      </c>
      <c r="E10" s="3" t="str">
        <f>IFERROR((VLOOKUP(B10,INSCRITOS!A:D,4,0)),"")</f>
        <v>Bruno Ramos</v>
      </c>
      <c r="F10" s="2" t="str">
        <f>IFERROR((VLOOKUP(B10,INSCRITOS!A:F,6,0)),"")</f>
        <v>M</v>
      </c>
      <c r="G10" s="3" t="str">
        <f>IFERROR((VLOOKUP(B10,INSCRITOS!A:H,8,0)),"")</f>
        <v>Não federado</v>
      </c>
      <c r="H10" s="11"/>
      <c r="I10" s="41">
        <v>2.4525462962962968E-2</v>
      </c>
    </row>
    <row r="11" spans="1:9" ht="15.75" x14ac:dyDescent="0.25">
      <c r="A11" s="5">
        <v>5</v>
      </c>
      <c r="B11" s="9">
        <v>5643</v>
      </c>
      <c r="C11" s="2">
        <f>IFERROR((VLOOKUP(B11,INSCRITOS!A:B,2,0)),"")</f>
        <v>0</v>
      </c>
      <c r="D11" s="2" t="str">
        <f>IFERROR((VLOOKUP(B11,INSCRITOS!A:C,3,0)),"")</f>
        <v>30-34</v>
      </c>
      <c r="E11" s="3" t="str">
        <f>IFERROR((VLOOKUP(B11,INSCRITOS!A:D,4,0)),"")</f>
        <v>Tiago Rocha</v>
      </c>
      <c r="F11" s="2" t="str">
        <f>IFERROR((VLOOKUP(B11,INSCRITOS!A:F,6,0)),"")</f>
        <v>M</v>
      </c>
      <c r="G11" s="3" t="str">
        <f>IFERROR((VLOOKUP(B11,INSCRITOS!A:H,8,0)),"")</f>
        <v>Não federado</v>
      </c>
      <c r="H11" s="11"/>
      <c r="I11" s="41">
        <v>2.7002314814814812E-2</v>
      </c>
    </row>
    <row r="12" spans="1:9" ht="15.75" customHeight="1" x14ac:dyDescent="0.25">
      <c r="A12" s="5">
        <v>6</v>
      </c>
      <c r="B12" s="7">
        <v>5325</v>
      </c>
      <c r="C12" s="2">
        <f>IFERROR((VLOOKUP(B12,INSCRITOS!A:B,2,0)),"")</f>
        <v>0</v>
      </c>
      <c r="D12" s="2" t="str">
        <f>IFERROR((VLOOKUP(B12,INSCRITOS!A:C,3,0)),"")</f>
        <v>30-34</v>
      </c>
      <c r="E12" s="3" t="str">
        <f>IFERROR((VLOOKUP(B12,INSCRITOS!A:D,4,0)),"")</f>
        <v>André Silva</v>
      </c>
      <c r="F12" s="2" t="str">
        <f>IFERROR((VLOOKUP(B12,INSCRITOS!A:F,6,0)),"")</f>
        <v>M</v>
      </c>
      <c r="G12" s="3" t="str">
        <f>IFERROR((VLOOKUP(B12,INSCRITOS!A:H,8,0)),"")</f>
        <v>Não federado</v>
      </c>
      <c r="H12" s="11"/>
      <c r="I12" s="41">
        <v>3.2141203703703707E-2</v>
      </c>
    </row>
  </sheetData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INSCRITOS</vt:lpstr>
      <vt:lpstr>Folha1</vt:lpstr>
      <vt:lpstr>Escalões e equipas</vt:lpstr>
      <vt:lpstr>18+</vt:lpstr>
      <vt:lpstr>'Escalões e equipas'!_FiltrarBaseDados</vt:lpstr>
      <vt:lpstr>'Escalões e equipas'!Área_de_Impressão</vt:lpstr>
      <vt:lpstr>INSCRITOS!Área_de_Impressão</vt:lpstr>
      <vt:lpstr>'Escalões e equipas'!Títulos_de_Impressão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2019-10-28T14:28:34Z</cp:lastPrinted>
  <dcterms:created xsi:type="dcterms:W3CDTF">2016-04-26T14:30:14Z</dcterms:created>
  <dcterms:modified xsi:type="dcterms:W3CDTF">2019-10-28T14:29:24Z</dcterms:modified>
  <dc:language>pt-PT</dc:language>
</cp:coreProperties>
</file>