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19\REGIÕES\MÉDIO SUL\2019_06_20_Aquatlo de Grândola\INSCRIÇÕES E RESULTADOS\"/>
    </mc:Choice>
  </mc:AlternateContent>
  <bookViews>
    <workbookView xWindow="0" yWindow="0" windowWidth="20490" windowHeight="7755" tabRatio="801" firstSheet="1" activeTab="1"/>
  </bookViews>
  <sheets>
    <sheet name="INSCRITOS" sheetId="1" state="hidden" r:id="rId1"/>
    <sheet name="Escalões Jov" sheetId="2" r:id="rId2"/>
  </sheets>
  <definedNames>
    <definedName name="_xlnm._FilterDatabase" localSheetId="1" hidden="1">'Escalões Jov'!$G$1:$G$156</definedName>
    <definedName name="_xlnm._FilterDatabase" localSheetId="0" hidden="1">INSCRITOS!$A$1:$I$67</definedName>
    <definedName name="_xlnm.Print_Area" localSheetId="1">'Escalões Jov'!$A$1:$H$156</definedName>
    <definedName name="_xlnm.Print_Area" localSheetId="0">INSCRITOS!$A$1:$I$69</definedName>
    <definedName name="_xlnm.Print_Titles" localSheetId="1">'Escalões Jov'!$1:$2</definedName>
  </definedNames>
  <calcPr calcId="152511"/>
</workbook>
</file>

<file path=xl/calcChain.xml><?xml version="1.0" encoding="utf-8"?>
<calcChain xmlns="http://schemas.openxmlformats.org/spreadsheetml/2006/main">
  <c r="C36" i="2" l="1"/>
  <c r="D36" i="2"/>
  <c r="E36" i="2"/>
  <c r="F36" i="2"/>
  <c r="G36" i="2"/>
  <c r="C37" i="2"/>
  <c r="D37" i="2"/>
  <c r="E37" i="2"/>
  <c r="F37" i="2"/>
  <c r="G37" i="2"/>
  <c r="C148" i="2" l="1"/>
  <c r="D148" i="2"/>
  <c r="E148" i="2"/>
  <c r="F148" i="2"/>
  <c r="G148" i="2"/>
  <c r="C75" i="2"/>
  <c r="D75" i="2"/>
  <c r="E75" i="2"/>
  <c r="F75" i="2"/>
  <c r="G75" i="2"/>
  <c r="C74" i="2"/>
  <c r="D74" i="2"/>
  <c r="E74" i="2"/>
  <c r="F74" i="2"/>
  <c r="G74" i="2"/>
  <c r="C65" i="2"/>
  <c r="D65" i="2"/>
  <c r="E65" i="2"/>
  <c r="F65" i="2"/>
  <c r="G65" i="2"/>
  <c r="C66" i="2"/>
  <c r="D66" i="2"/>
  <c r="E66" i="2"/>
  <c r="F66" i="2"/>
  <c r="G66" i="2"/>
  <c r="C67" i="2"/>
  <c r="D67" i="2"/>
  <c r="E67" i="2"/>
  <c r="F67" i="2"/>
  <c r="G67" i="2"/>
  <c r="C68" i="2"/>
  <c r="D68" i="2"/>
  <c r="E68" i="2"/>
  <c r="F68" i="2"/>
  <c r="G68" i="2"/>
  <c r="C69" i="2"/>
  <c r="D69" i="2"/>
  <c r="E69" i="2"/>
  <c r="F69" i="2"/>
  <c r="G69" i="2"/>
  <c r="C70" i="2"/>
  <c r="D70" i="2"/>
  <c r="E70" i="2"/>
  <c r="F70" i="2"/>
  <c r="G70" i="2"/>
  <c r="C71" i="2"/>
  <c r="D71" i="2"/>
  <c r="E71" i="2"/>
  <c r="F71" i="2"/>
  <c r="G71" i="2"/>
  <c r="C72" i="2"/>
  <c r="D72" i="2"/>
  <c r="E72" i="2"/>
  <c r="F72" i="2"/>
  <c r="G72" i="2"/>
  <c r="C73" i="2"/>
  <c r="D73" i="2"/>
  <c r="E73" i="2"/>
  <c r="F73" i="2"/>
  <c r="G73" i="2"/>
  <c r="C59" i="2"/>
  <c r="D59" i="2"/>
  <c r="E59" i="2"/>
  <c r="F59" i="2"/>
  <c r="G59" i="2"/>
  <c r="C60" i="2"/>
  <c r="D60" i="2"/>
  <c r="E60" i="2"/>
  <c r="F60" i="2"/>
  <c r="G60" i="2"/>
  <c r="C61" i="2"/>
  <c r="D61" i="2"/>
  <c r="E61" i="2"/>
  <c r="F61" i="2"/>
  <c r="G61" i="2"/>
  <c r="C62" i="2"/>
  <c r="D62" i="2"/>
  <c r="E62" i="2"/>
  <c r="F62" i="2"/>
  <c r="G62" i="2"/>
  <c r="C63" i="2"/>
  <c r="D63" i="2"/>
  <c r="E63" i="2"/>
  <c r="F63" i="2"/>
  <c r="G63" i="2"/>
  <c r="C64" i="2"/>
  <c r="D64" i="2"/>
  <c r="E64" i="2"/>
  <c r="F64" i="2"/>
  <c r="G64" i="2"/>
  <c r="C58" i="2"/>
  <c r="D58" i="2"/>
  <c r="E58" i="2"/>
  <c r="F58" i="2"/>
  <c r="G58" i="2"/>
  <c r="C47" i="2"/>
  <c r="D47" i="2"/>
  <c r="E47" i="2"/>
  <c r="F47" i="2"/>
  <c r="G47" i="2"/>
  <c r="C18" i="2" l="1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146" i="2" l="1"/>
  <c r="D146" i="2"/>
  <c r="E146" i="2"/>
  <c r="F146" i="2"/>
  <c r="G146" i="2"/>
  <c r="C147" i="2"/>
  <c r="D147" i="2"/>
  <c r="E147" i="2"/>
  <c r="F147" i="2"/>
  <c r="G147" i="2"/>
  <c r="C137" i="2"/>
  <c r="D137" i="2"/>
  <c r="E137" i="2"/>
  <c r="F137" i="2"/>
  <c r="G137" i="2"/>
  <c r="C138" i="2"/>
  <c r="D138" i="2"/>
  <c r="E138" i="2"/>
  <c r="F138" i="2"/>
  <c r="G138" i="2"/>
  <c r="C139" i="2"/>
  <c r="D139" i="2"/>
  <c r="E139" i="2"/>
  <c r="F139" i="2"/>
  <c r="G139" i="2"/>
  <c r="C140" i="2"/>
  <c r="D140" i="2"/>
  <c r="E140" i="2"/>
  <c r="F140" i="2"/>
  <c r="G140" i="2"/>
  <c r="C123" i="2"/>
  <c r="D123" i="2"/>
  <c r="E123" i="2"/>
  <c r="F123" i="2"/>
  <c r="G123" i="2"/>
  <c r="C124" i="2"/>
  <c r="D124" i="2"/>
  <c r="E124" i="2"/>
  <c r="F124" i="2"/>
  <c r="G124" i="2"/>
  <c r="C125" i="2"/>
  <c r="D125" i="2"/>
  <c r="E125" i="2"/>
  <c r="F125" i="2"/>
  <c r="G125" i="2"/>
  <c r="C126" i="2"/>
  <c r="D126" i="2"/>
  <c r="E126" i="2"/>
  <c r="F126" i="2"/>
  <c r="G126" i="2"/>
  <c r="C127" i="2"/>
  <c r="D127" i="2"/>
  <c r="E127" i="2"/>
  <c r="F127" i="2"/>
  <c r="G127" i="2"/>
  <c r="C128" i="2"/>
  <c r="D128" i="2"/>
  <c r="E128" i="2"/>
  <c r="F128" i="2"/>
  <c r="G128" i="2"/>
  <c r="C129" i="2"/>
  <c r="D129" i="2"/>
  <c r="E129" i="2"/>
  <c r="F129" i="2"/>
  <c r="G129" i="2"/>
  <c r="C130" i="2"/>
  <c r="D130" i="2"/>
  <c r="E130" i="2"/>
  <c r="F130" i="2"/>
  <c r="G130" i="2"/>
  <c r="C131" i="2"/>
  <c r="D131" i="2"/>
  <c r="E131" i="2"/>
  <c r="F131" i="2"/>
  <c r="G131" i="2"/>
  <c r="C101" i="2"/>
  <c r="D101" i="2"/>
  <c r="E101" i="2"/>
  <c r="F101" i="2"/>
  <c r="G101" i="2"/>
  <c r="C102" i="2"/>
  <c r="D102" i="2"/>
  <c r="E102" i="2"/>
  <c r="F102" i="2"/>
  <c r="G102" i="2"/>
  <c r="C103" i="2"/>
  <c r="D103" i="2"/>
  <c r="E103" i="2"/>
  <c r="F103" i="2"/>
  <c r="G103" i="2"/>
  <c r="C104" i="2"/>
  <c r="D104" i="2"/>
  <c r="E104" i="2"/>
  <c r="F104" i="2"/>
  <c r="G104" i="2"/>
  <c r="C105" i="2"/>
  <c r="D105" i="2"/>
  <c r="E105" i="2"/>
  <c r="F105" i="2"/>
  <c r="G105" i="2"/>
  <c r="C106" i="2"/>
  <c r="D106" i="2"/>
  <c r="E106" i="2"/>
  <c r="F106" i="2"/>
  <c r="G106" i="2"/>
  <c r="C107" i="2"/>
  <c r="D107" i="2"/>
  <c r="E107" i="2"/>
  <c r="F107" i="2"/>
  <c r="G107" i="2"/>
  <c r="C108" i="2"/>
  <c r="D108" i="2"/>
  <c r="E108" i="2"/>
  <c r="F108" i="2"/>
  <c r="G108" i="2"/>
  <c r="C109" i="2"/>
  <c r="D109" i="2"/>
  <c r="E109" i="2"/>
  <c r="F109" i="2"/>
  <c r="G109" i="2"/>
  <c r="C110" i="2"/>
  <c r="D110" i="2"/>
  <c r="E110" i="2"/>
  <c r="F110" i="2"/>
  <c r="G110" i="2"/>
  <c r="C111" i="2"/>
  <c r="D111" i="2"/>
  <c r="E111" i="2"/>
  <c r="F111" i="2"/>
  <c r="G111" i="2"/>
  <c r="C112" i="2"/>
  <c r="D112" i="2"/>
  <c r="E112" i="2"/>
  <c r="F112" i="2"/>
  <c r="G112" i="2"/>
  <c r="C113" i="2"/>
  <c r="D113" i="2"/>
  <c r="E113" i="2"/>
  <c r="F113" i="2"/>
  <c r="G113" i="2"/>
  <c r="C114" i="2"/>
  <c r="D114" i="2"/>
  <c r="E114" i="2"/>
  <c r="F114" i="2"/>
  <c r="G114" i="2"/>
  <c r="C115" i="2"/>
  <c r="D115" i="2"/>
  <c r="E115" i="2"/>
  <c r="F115" i="2"/>
  <c r="G115" i="2"/>
  <c r="C116" i="2"/>
  <c r="D116" i="2"/>
  <c r="E116" i="2"/>
  <c r="F116" i="2"/>
  <c r="G116" i="2"/>
  <c r="C117" i="2"/>
  <c r="D117" i="2"/>
  <c r="E117" i="2"/>
  <c r="F117" i="2"/>
  <c r="G117" i="2"/>
  <c r="C81" i="2"/>
  <c r="D81" i="2"/>
  <c r="E81" i="2"/>
  <c r="F81" i="2"/>
  <c r="G81" i="2"/>
  <c r="C82" i="2"/>
  <c r="D82" i="2"/>
  <c r="E82" i="2"/>
  <c r="F82" i="2"/>
  <c r="G82" i="2"/>
  <c r="C83" i="2"/>
  <c r="D83" i="2"/>
  <c r="E83" i="2"/>
  <c r="F83" i="2"/>
  <c r="G83" i="2"/>
  <c r="C84" i="2"/>
  <c r="D84" i="2"/>
  <c r="E84" i="2"/>
  <c r="F84" i="2"/>
  <c r="G84" i="2"/>
  <c r="C85" i="2"/>
  <c r="D85" i="2"/>
  <c r="E85" i="2"/>
  <c r="F85" i="2"/>
  <c r="G85" i="2"/>
  <c r="C86" i="2"/>
  <c r="D86" i="2"/>
  <c r="E86" i="2"/>
  <c r="F86" i="2"/>
  <c r="G86" i="2"/>
  <c r="C87" i="2"/>
  <c r="D87" i="2"/>
  <c r="E87" i="2"/>
  <c r="F87" i="2"/>
  <c r="G87" i="2"/>
  <c r="C88" i="2"/>
  <c r="D88" i="2"/>
  <c r="E88" i="2"/>
  <c r="F88" i="2"/>
  <c r="G88" i="2"/>
  <c r="C89" i="2"/>
  <c r="D89" i="2"/>
  <c r="E89" i="2"/>
  <c r="F89" i="2"/>
  <c r="G89" i="2"/>
  <c r="C90" i="2"/>
  <c r="D90" i="2"/>
  <c r="E90" i="2"/>
  <c r="F90" i="2"/>
  <c r="G90" i="2"/>
  <c r="C91" i="2"/>
  <c r="D91" i="2"/>
  <c r="E91" i="2"/>
  <c r="F91" i="2"/>
  <c r="G91" i="2"/>
  <c r="C92" i="2"/>
  <c r="D92" i="2"/>
  <c r="E92" i="2"/>
  <c r="F92" i="2"/>
  <c r="G92" i="2"/>
  <c r="C93" i="2"/>
  <c r="D93" i="2"/>
  <c r="E93" i="2"/>
  <c r="F93" i="2"/>
  <c r="G93" i="2"/>
  <c r="C94" i="2"/>
  <c r="D94" i="2"/>
  <c r="E94" i="2"/>
  <c r="F94" i="2"/>
  <c r="G94" i="2"/>
  <c r="C95" i="2"/>
  <c r="D95" i="2"/>
  <c r="E95" i="2"/>
  <c r="F95" i="2"/>
  <c r="G95" i="2"/>
  <c r="C43" i="2"/>
  <c r="D43" i="2"/>
  <c r="E43" i="2"/>
  <c r="F43" i="2"/>
  <c r="G43" i="2"/>
  <c r="C44" i="2"/>
  <c r="D44" i="2"/>
  <c r="E44" i="2"/>
  <c r="F44" i="2"/>
  <c r="G44" i="2"/>
  <c r="C45" i="2"/>
  <c r="D45" i="2"/>
  <c r="E45" i="2"/>
  <c r="F45" i="2"/>
  <c r="G45" i="2"/>
  <c r="C46" i="2"/>
  <c r="D46" i="2"/>
  <c r="E46" i="2"/>
  <c r="F46" i="2"/>
  <c r="G46" i="2"/>
  <c r="C48" i="2"/>
  <c r="D48" i="2"/>
  <c r="E48" i="2"/>
  <c r="F48" i="2"/>
  <c r="G48" i="2"/>
  <c r="C49" i="2"/>
  <c r="D49" i="2"/>
  <c r="E49" i="2"/>
  <c r="F49" i="2"/>
  <c r="G49" i="2"/>
  <c r="C50" i="2"/>
  <c r="D50" i="2"/>
  <c r="E50" i="2"/>
  <c r="F50" i="2"/>
  <c r="G50" i="2"/>
  <c r="C51" i="2"/>
  <c r="D51" i="2"/>
  <c r="E51" i="2"/>
  <c r="F51" i="2"/>
  <c r="G51" i="2"/>
  <c r="C52" i="2"/>
  <c r="D52" i="2"/>
  <c r="E52" i="2"/>
  <c r="F52" i="2"/>
  <c r="G52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C33" i="2"/>
  <c r="D33" i="2"/>
  <c r="E33" i="2"/>
  <c r="F33" i="2"/>
  <c r="G33" i="2"/>
  <c r="C34" i="2"/>
  <c r="D34" i="2"/>
  <c r="E34" i="2"/>
  <c r="F34" i="2"/>
  <c r="G34" i="2"/>
  <c r="C35" i="2"/>
  <c r="D35" i="2"/>
  <c r="E35" i="2"/>
  <c r="F35" i="2"/>
  <c r="G35" i="2"/>
  <c r="C7" i="2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A101" i="2" l="1"/>
  <c r="A104" i="2" l="1"/>
  <c r="A105" i="2" s="1"/>
  <c r="A106" i="2" s="1"/>
  <c r="A107" i="2" s="1"/>
  <c r="A109" i="2" s="1"/>
  <c r="A110" i="2" s="1"/>
  <c r="A111" i="2" s="1"/>
  <c r="A112" i="2" s="1"/>
  <c r="A113" i="2" s="1"/>
  <c r="A114" i="2" s="1"/>
  <c r="A115" i="2" s="1"/>
  <c r="A116" i="2" s="1"/>
  <c r="A117" i="2" s="1"/>
  <c r="G145" i="2"/>
  <c r="F145" i="2"/>
  <c r="E145" i="2"/>
  <c r="D145" i="2"/>
  <c r="C145" i="2"/>
  <c r="G136" i="2"/>
  <c r="F136" i="2"/>
  <c r="E136" i="2"/>
  <c r="D136" i="2"/>
  <c r="C136" i="2"/>
  <c r="C6" i="2"/>
  <c r="D6" i="2"/>
  <c r="E6" i="2"/>
  <c r="F6" i="2"/>
  <c r="G6" i="2"/>
  <c r="G100" i="2" l="1"/>
  <c r="F100" i="2"/>
  <c r="E100" i="2"/>
  <c r="D100" i="2"/>
  <c r="C100" i="2"/>
  <c r="C57" i="2" l="1"/>
  <c r="D57" i="2"/>
  <c r="E57" i="2"/>
  <c r="F57" i="2"/>
  <c r="G57" i="2"/>
  <c r="C27" i="2" l="1"/>
  <c r="D27" i="2"/>
  <c r="E27" i="2"/>
  <c r="F27" i="2"/>
  <c r="G27" i="2"/>
  <c r="G122" i="2" l="1"/>
  <c r="F122" i="2"/>
  <c r="E122" i="2"/>
  <c r="D122" i="2"/>
  <c r="C122" i="2"/>
  <c r="G80" i="2"/>
  <c r="F80" i="2"/>
  <c r="E80" i="2"/>
  <c r="D80" i="2"/>
  <c r="C80" i="2"/>
  <c r="G42" i="2"/>
  <c r="F42" i="2"/>
  <c r="E42" i="2"/>
  <c r="D42" i="2"/>
  <c r="C42" i="2"/>
</calcChain>
</file>

<file path=xl/sharedStrings.xml><?xml version="1.0" encoding="utf-8"?>
<sst xmlns="http://schemas.openxmlformats.org/spreadsheetml/2006/main" count="443" uniqueCount="130">
  <si>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</si>
  <si>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</si>
  <si>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</si>
  <si>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</si>
  <si>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</si>
  <si>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</si>
  <si>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</si>
  <si>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</si>
  <si>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BENJAMINS MASCULINOS</t>
  </si>
  <si>
    <t>Pos</t>
  </si>
  <si>
    <t>Dorsal</t>
  </si>
  <si>
    <t>Pontos</t>
  </si>
  <si>
    <t>BENJAMINS FEMININOS</t>
  </si>
  <si>
    <t>INFANTIS MASCULINOS</t>
  </si>
  <si>
    <t>INFANTIS FEMININOS</t>
  </si>
  <si>
    <t>INICIADOS MASCULINOS</t>
  </si>
  <si>
    <t>INICIADOS FEMININOS</t>
  </si>
  <si>
    <t>JUVENIS MASCULINOS</t>
  </si>
  <si>
    <t>JUVENIS FEMININOS</t>
  </si>
  <si>
    <t>CLASSIFICAÇÃO POR CLUBES</t>
  </si>
  <si>
    <t>Pagar</t>
  </si>
  <si>
    <t>CADETES MASCULINOS</t>
  </si>
  <si>
    <t>CADETES FEMININOS</t>
  </si>
  <si>
    <t>Idades</t>
  </si>
  <si>
    <t>Benjamins</t>
  </si>
  <si>
    <t>Juvenis</t>
  </si>
  <si>
    <t>7, 8 e 9 anos (Nascidos entre 2010 e 2012)</t>
  </si>
  <si>
    <t>Infantis</t>
  </si>
  <si>
    <t>10 e 11 anos (Nascidos em 2008 e 2009)</t>
  </si>
  <si>
    <t>Iniciados</t>
  </si>
  <si>
    <t>12 e 13 anos (Nascidos em 2006 e 2007)</t>
  </si>
  <si>
    <t>14 e 15 anos (Nascidos em 2004 e 2005)</t>
  </si>
  <si>
    <t>Cadetes</t>
  </si>
  <si>
    <t>16 e 17 anos (Nascidos em 2002 e 2003)</t>
  </si>
  <si>
    <t>Inscrições no dia: Federados (confirmar na Lista de Federados), 5€</t>
  </si>
  <si>
    <t>Inscrições no dia: Não Federados (confirmar que não estão na Lista de Federados), 7,5€</t>
  </si>
  <si>
    <t>Touca ou dorsal em falta de atletas federados?:  5€, a não ser que ainda não os tenham recebido da Federação, então 0€</t>
  </si>
  <si>
    <t>Não são atribuídos pontos aos Individuais, não federados e outra região.</t>
  </si>
  <si>
    <t>Os atletas e equipas de outras regiões de Portugal não têm acesso aos pódios.</t>
  </si>
  <si>
    <t>M</t>
  </si>
  <si>
    <t>F</t>
  </si>
  <si>
    <t>VAL</t>
  </si>
  <si>
    <t>INV</t>
  </si>
  <si>
    <t>22,29,45</t>
  </si>
  <si>
    <t>22,35,88</t>
  </si>
  <si>
    <t>Lusitano - Setúbal</t>
  </si>
  <si>
    <t>Artur Ogando</t>
  </si>
  <si>
    <t>Beatriz Santos</t>
  </si>
  <si>
    <t>Beatriz Borregana</t>
  </si>
  <si>
    <t>César Amândio</t>
  </si>
  <si>
    <t xml:space="preserve">Edgar Barata </t>
  </si>
  <si>
    <t>Filipe Carvalho</t>
  </si>
  <si>
    <t>Gaspar Silva</t>
  </si>
  <si>
    <t>Guilherme Gomes</t>
  </si>
  <si>
    <t>Laura Ribeiro</t>
  </si>
  <si>
    <t>Maria Pisco</t>
  </si>
  <si>
    <t>Mariana Poeira</t>
  </si>
  <si>
    <t>Miguel Borregana</t>
  </si>
  <si>
    <t>Pedro Ribeiro</t>
  </si>
  <si>
    <t>Rita Machita</t>
  </si>
  <si>
    <t>Santiago Pereira</t>
  </si>
  <si>
    <t>Hugo Nunes</t>
  </si>
  <si>
    <t>REPSOL TRIATLO</t>
  </si>
  <si>
    <t>João Gonçalves</t>
  </si>
  <si>
    <t>Martim Maquinista</t>
  </si>
  <si>
    <t>Pedro Matias</t>
  </si>
  <si>
    <t>Vanda Stanislavskiy</t>
  </si>
  <si>
    <t>Íris Pratas</t>
  </si>
  <si>
    <t>Carolina Fonseca</t>
  </si>
  <si>
    <t>C. D. R. R. Baixa da Banheira</t>
  </si>
  <si>
    <t>Diego Soares</t>
  </si>
  <si>
    <t>Joana Paisana</t>
  </si>
  <si>
    <t>Leonor Medronheira</t>
  </si>
  <si>
    <t>Miguel Medronheira</t>
  </si>
  <si>
    <t>Pedro Paisana</t>
  </si>
  <si>
    <t>Tiago Marques</t>
  </si>
  <si>
    <t>Vasco Paisana</t>
  </si>
  <si>
    <t>III Aquatlo Jovem de Grândola - Circuito Jovem Região Médio Sul - 6ª e última etapa</t>
  </si>
  <si>
    <t>20 de Junho de 2019</t>
  </si>
  <si>
    <t>Manuel Reis</t>
  </si>
  <si>
    <t>Dinis Shevchun</t>
  </si>
  <si>
    <t>Duarte Gonçalves</t>
  </si>
  <si>
    <t>Diogo Gamito</t>
  </si>
  <si>
    <t>AMICICLO GRÂNDOLA</t>
  </si>
  <si>
    <t>Duarte Galhego</t>
  </si>
  <si>
    <t>Gabriel Gonçalves</t>
  </si>
  <si>
    <t>Madalena Rodrigues</t>
  </si>
  <si>
    <t>Rafael Gutsulyak Romão Pinela</t>
  </si>
  <si>
    <t>José Miguel Vicente</t>
  </si>
  <si>
    <t>AMICICLO GRÂNDOLA/ Não federado</t>
  </si>
  <si>
    <t>Escola Triatlo Santo António Évora</t>
  </si>
  <si>
    <t xml:space="preserve">Salvador Correia </t>
  </si>
  <si>
    <t>António Palmeiro</t>
  </si>
  <si>
    <t>Miguel Revytskyy</t>
  </si>
  <si>
    <t>Margarida Magro</t>
  </si>
  <si>
    <t>Mariana Martins Soares</t>
  </si>
  <si>
    <t>Luis Filipe</t>
  </si>
  <si>
    <t>Afonso Machita</t>
  </si>
  <si>
    <t>José Pedro Mira</t>
  </si>
  <si>
    <t>Vasco Matias</t>
  </si>
  <si>
    <t>Guilherme Marques</t>
  </si>
  <si>
    <t>Dinis Figueiredo</t>
  </si>
  <si>
    <t>Rodrigo Calado</t>
  </si>
  <si>
    <t>Maria Pires</t>
  </si>
  <si>
    <t>Diana Galinhola</t>
  </si>
  <si>
    <t>Leonor Riscado</t>
  </si>
  <si>
    <t>Guilherme Alves</t>
  </si>
  <si>
    <t>André Nepomuceno</t>
  </si>
  <si>
    <t>Francisco Magro</t>
  </si>
  <si>
    <t>João Padeiro</t>
  </si>
  <si>
    <t>Diogo Marques</t>
  </si>
  <si>
    <t>Diana Mira</t>
  </si>
  <si>
    <t>Inês Santos</t>
  </si>
  <si>
    <t>Gonçalo Raposo</t>
  </si>
  <si>
    <t>Diogo Nepomuceno</t>
  </si>
  <si>
    <t>BEN</t>
  </si>
  <si>
    <t>INF</t>
  </si>
  <si>
    <t>INI</t>
  </si>
  <si>
    <t>JUV</t>
  </si>
  <si>
    <t>CAD</t>
  </si>
  <si>
    <t>Não federado</t>
  </si>
  <si>
    <t>Madalena Constança Henriques</t>
  </si>
  <si>
    <t>Henrique Jesus</t>
  </si>
  <si>
    <t>Joana Viegas Gomes</t>
  </si>
  <si>
    <t>AMICICLO GRÂNDOLA/ Não Federado</t>
  </si>
  <si>
    <t>pago 2,5€</t>
  </si>
  <si>
    <t>pago 7,5€</t>
  </si>
  <si>
    <t>pago 5€</t>
  </si>
  <si>
    <t>Gabriel Oliveira</t>
  </si>
  <si>
    <t>DSQ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</si>
</sst>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4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2"/>
      <color rgb="FF000000"/>
      <name val="Calibri"/>
      <family val="2"/>
      <charset val="1"/>
    </font>
    <font>
      <sz val="11"/>
      <name val="Calibri"/>
      <family val="2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4" fillId="0" borderId="0"/>
    <xf numFmtId="0" fontId="3" fillId="0" borderId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9" applyNumberFormat="0" applyAlignment="0" applyProtection="0"/>
    <xf numFmtId="0" fontId="26" fillId="8" borderId="10" applyNumberFormat="0" applyAlignment="0" applyProtection="0"/>
    <xf numFmtId="0" fontId="27" fillId="8" borderId="9" applyNumberFormat="0" applyAlignment="0" applyProtection="0"/>
    <xf numFmtId="0" fontId="28" fillId="0" borderId="11" applyNumberFormat="0" applyFill="0" applyAlignment="0" applyProtection="0"/>
    <xf numFmtId="0" fontId="29" fillId="9" borderId="12" applyNumberFormat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10" borderId="13" applyNumberFormat="0" applyFont="0" applyAlignment="0" applyProtection="0"/>
    <xf numFmtId="0" fontId="33" fillId="0" borderId="0"/>
    <xf numFmtId="0" fontId="34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3" applyNumberFormat="0" applyFont="0" applyAlignment="0" applyProtection="0"/>
  </cellStyleXfs>
  <cellXfs count="88">
    <xf numFmtId="0" fontId="0" fillId="0" borderId="0" xfId="0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5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5" fillId="0" borderId="15" xfId="46" applyNumberFormat="1" applyFont="1" applyFill="1" applyBorder="1" applyAlignment="1">
      <alignment horizontal="center" vertical="center" shrinkToFit="1"/>
    </xf>
    <xf numFmtId="0" fontId="35" fillId="0" borderId="1" xfId="46" applyNumberFormat="1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43" applyNumberForma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36" fillId="0" borderId="15" xfId="46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/>
    <xf numFmtId="1" fontId="0" fillId="0" borderId="15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35" fillId="0" borderId="15" xfId="46" applyNumberFormat="1" applyFont="1" applyFill="1" applyBorder="1" applyAlignment="1">
      <alignment horizontal="center" vertical="center" shrinkToFit="1"/>
    </xf>
    <xf numFmtId="1" fontId="35" fillId="0" borderId="1" xfId="46" applyNumberFormat="1" applyFont="1" applyFill="1" applyBorder="1" applyAlignment="1">
      <alignment horizontal="center" vertical="center" shrinkToFit="1"/>
    </xf>
    <xf numFmtId="1" fontId="36" fillId="0" borderId="15" xfId="46" applyNumberFormat="1" applyFont="1" applyFill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0" fontId="36" fillId="0" borderId="0" xfId="46" applyNumberFormat="1" applyFont="1" applyFill="1" applyBorder="1" applyAlignment="1">
      <alignment horizontal="center" vertical="center" shrinkToFit="1"/>
    </xf>
    <xf numFmtId="1" fontId="35" fillId="0" borderId="0" xfId="46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shrinkToFit="1"/>
    </xf>
    <xf numFmtId="0" fontId="37" fillId="0" borderId="15" xfId="0" applyFont="1" applyBorder="1" applyAlignment="1">
      <alignment horizontal="center"/>
    </xf>
    <xf numFmtId="8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6" fontId="6" fillId="0" borderId="15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center" vertical="center"/>
    </xf>
    <xf numFmtId="45" fontId="11" fillId="35" borderId="0" xfId="0" applyNumberFormat="1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/>
    </xf>
    <xf numFmtId="0" fontId="38" fillId="0" borderId="15" xfId="0" applyFont="1" applyBorder="1"/>
    <xf numFmtId="0" fontId="0" fillId="0" borderId="15" xfId="0" applyBorder="1"/>
    <xf numFmtId="0" fontId="0" fillId="0" borderId="15" xfId="0" applyFill="1" applyBorder="1"/>
    <xf numFmtId="0" fontId="0" fillId="0" borderId="15" xfId="0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38" fillId="0" borderId="15" xfId="0" applyNumberFormat="1" applyFont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8" fillId="3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14" fontId="14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shrinkToFit="1"/>
    </xf>
    <xf numFmtId="14" fontId="0" fillId="0" borderId="15" xfId="0" applyNumberFormat="1" applyBorder="1"/>
    <xf numFmtId="0" fontId="14" fillId="0" borderId="0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</cellXfs>
  <cellStyles count="63">
    <cellStyle name="20% - Cor1" xfId="20" builtinId="30" customBuiltin="1"/>
    <cellStyle name="20% - Cor1 2" xfId="49"/>
    <cellStyle name="20% - Cor2" xfId="24" builtinId="34" customBuiltin="1"/>
    <cellStyle name="20% - Cor2 2" xfId="51"/>
    <cellStyle name="20% - Cor3" xfId="28" builtinId="38" customBuiltin="1"/>
    <cellStyle name="20% - Cor3 2" xfId="53"/>
    <cellStyle name="20% - Cor4" xfId="32" builtinId="42" customBuiltin="1"/>
    <cellStyle name="20% - Cor4 2" xfId="55"/>
    <cellStyle name="20% - Cor5" xfId="36" builtinId="46" customBuiltin="1"/>
    <cellStyle name="20% - Cor5 2" xfId="57"/>
    <cellStyle name="20% - Cor6" xfId="40" builtinId="50" customBuiltin="1"/>
    <cellStyle name="20% - Cor6 2" xfId="59"/>
    <cellStyle name="40% - Cor1" xfId="21" builtinId="31" customBuiltin="1"/>
    <cellStyle name="40% - Cor1 2" xfId="50"/>
    <cellStyle name="40% - Cor2" xfId="25" builtinId="35" customBuiltin="1"/>
    <cellStyle name="40% - Cor2 2" xfId="52"/>
    <cellStyle name="40% - Cor3" xfId="29" builtinId="39" customBuiltin="1"/>
    <cellStyle name="40% - Cor3 2" xfId="54"/>
    <cellStyle name="40% - Cor4" xfId="33" builtinId="43" customBuiltin="1"/>
    <cellStyle name="40% - Cor4 2" xfId="56"/>
    <cellStyle name="40% - Cor5" xfId="37" builtinId="47" customBuiltin="1"/>
    <cellStyle name="40% - Cor5 2" xfId="58"/>
    <cellStyle name="40% - Cor6" xfId="41" builtinId="51" customBuiltin="1"/>
    <cellStyle name="40% - Cor6 2" xfId="60"/>
    <cellStyle name="60% - Cor1" xfId="22" builtinId="32" customBuiltin="1"/>
    <cellStyle name="60% - Cor2" xfId="26" builtinId="36" customBuiltin="1"/>
    <cellStyle name="60% - Cor3" xfId="30" builtinId="40" customBuiltin="1"/>
    <cellStyle name="60% - Cor4" xfId="34" builtinId="44" customBuiltin="1"/>
    <cellStyle name="60% - Cor5" xfId="38" builtinId="48" customBuiltin="1"/>
    <cellStyle name="60% - Cor6" xfId="42" builtinId="52" customBuiltin="1"/>
    <cellStyle name="Cabeçalho 1" xfId="4" builtinId="16" customBuiltin="1"/>
    <cellStyle name="Cabeçalho 2" xfId="5" builtinId="17" customBuiltin="1"/>
    <cellStyle name="Cabeçalho 3" xfId="6" builtinId="18" customBuiltin="1"/>
    <cellStyle name="Cabeçalho 4" xfId="7" builtinId="19" customBuiltin="1"/>
    <cellStyle name="Cálculo" xfId="13" builtinId="22" customBuiltin="1"/>
    <cellStyle name="Célula Ligada" xfId="14" builtinId="24" customBuiltin="1"/>
    <cellStyle name="Cor1" xfId="19" builtinId="29" customBuiltin="1"/>
    <cellStyle name="Cor2" xfId="23" builtinId="33" customBuiltin="1"/>
    <cellStyle name="Cor3" xfId="27" builtinId="37" customBuiltin="1"/>
    <cellStyle name="Cor4" xfId="31" builtinId="41" customBuiltin="1"/>
    <cellStyle name="Cor5" xfId="35" builtinId="45" customBuiltin="1"/>
    <cellStyle name="Cor6" xfId="39" builtinId="49" customBuiltin="1"/>
    <cellStyle name="Correto" xfId="8" builtinId="26" customBuiltin="1"/>
    <cellStyle name="Entrada" xfId="11" builtinId="20" customBuiltin="1"/>
    <cellStyle name="Incorreto" xfId="9" builtinId="27" customBuiltin="1"/>
    <cellStyle name="Neutro" xfId="10" builtinId="28" customBuiltin="1"/>
    <cellStyle name="Normal" xfId="0" builtinId="0"/>
    <cellStyle name="Normal 2" xfId="1"/>
    <cellStyle name="Normal 2 2" xfId="47"/>
    <cellStyle name="Normal 3" xfId="2"/>
    <cellStyle name="Normal 3 2" xfId="48"/>
    <cellStyle name="Normal 4" xfId="43"/>
    <cellStyle name="Normal 4 2" xfId="61"/>
    <cellStyle name="Normal 5" xfId="45"/>
    <cellStyle name="Normal_Folha1" xfId="46"/>
    <cellStyle name="Nota 2" xfId="44"/>
    <cellStyle name="Nota 2 2" xfId="62"/>
    <cellStyle name="Saída" xfId="12" builtinId="21" customBuiltin="1"/>
    <cellStyle name="Texto de Aviso" xfId="16" builtinId="11" customBuiltin="1"/>
    <cellStyle name="Texto Explicativo" xfId="17" builtinId="53" customBuiltin="1"/>
    <cellStyle name="Título" xfId="3" builtinId="15" customBuiltin="1"/>
    <cellStyle name="Total" xfId="18" builtinId="25" customBuiltin="1"/>
    <cellStyle name="Verificar Célula" xfId="15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view="pageBreakPreview" topLeftCell="A49" zoomScaleNormal="100" zoomScaleSheetLayoutView="100" workbookViewId="0">
      <selection activeCell="D69" sqref="D69:E72"/>
    </sheetView>
  </sheetViews>
  <sheetFormatPr defaultColWidth="9.140625" defaultRowHeight="15" x14ac:dyDescent="0.25"/>
  <cols>
    <col min="1" max="1" width="8.7109375" style="36" customWidth="1"/>
    <col min="2" max="2" width="9.28515625" style="36" customWidth="1"/>
    <col min="3" max="3" width="7.28515625" style="36" customWidth="1"/>
    <col min="4" max="4" width="28.85546875" style="39" bestFit="1" customWidth="1"/>
    <col min="5" max="5" width="12.7109375" style="36" customWidth="1"/>
    <col min="6" max="6" width="5.140625" style="36" customWidth="1"/>
    <col min="7" max="7" width="22.42578125" style="36" bestFit="1" customWidth="1"/>
    <col min="8" max="8" width="45.5703125" style="37" bestFit="1" customWidth="1"/>
    <col min="9" max="9" width="11.140625" style="36" bestFit="1" customWidth="1"/>
    <col min="10" max="10" width="8.28515625" style="35" customWidth="1"/>
    <col min="11" max="11" width="10.7109375" style="35" bestFit="1" customWidth="1"/>
    <col min="12" max="12" width="41.7109375" style="35" bestFit="1" customWidth="1"/>
    <col min="13" max="16384" width="9.140625" style="35"/>
  </cols>
  <sheetData>
    <row r="1" spans="1:12" ht="18" customHeight="1" x14ac:dyDescent="0.25">
      <c r="A1" s="53" t="s">
        <v>0</v>
      </c>
      <c r="B1" s="54" t="s">
        <v>1</v>
      </c>
      <c r="C1" s="54" t="s">
        <v>2</v>
      </c>
      <c r="D1" s="55" t="s">
        <v>3</v>
      </c>
      <c r="E1" s="54" t="s">
        <v>4</v>
      </c>
      <c r="F1" s="54" t="s">
        <v>5</v>
      </c>
      <c r="G1" s="54" t="s">
        <v>6</v>
      </c>
      <c r="H1" s="56" t="s">
        <v>7</v>
      </c>
      <c r="I1" s="54" t="s">
        <v>20</v>
      </c>
    </row>
    <row r="2" spans="1:12" ht="15" customHeight="1" x14ac:dyDescent="0.25">
      <c r="A2" s="41">
        <v>1224</v>
      </c>
      <c r="B2" s="41">
        <v>106099</v>
      </c>
      <c r="C2" s="70" t="s">
        <v>115</v>
      </c>
      <c r="D2" s="68" t="s">
        <v>87</v>
      </c>
      <c r="E2" s="73">
        <v>40760</v>
      </c>
      <c r="F2" s="70" t="s">
        <v>39</v>
      </c>
      <c r="G2" s="41" t="s">
        <v>41</v>
      </c>
      <c r="H2" s="68" t="s">
        <v>83</v>
      </c>
      <c r="I2" s="60"/>
      <c r="K2" s="19" t="s">
        <v>2</v>
      </c>
      <c r="L2" s="19" t="s">
        <v>23</v>
      </c>
    </row>
    <row r="3" spans="1:12" ht="15" customHeight="1" x14ac:dyDescent="0.25">
      <c r="A3" s="41">
        <v>1246</v>
      </c>
      <c r="B3" s="41">
        <v>106146</v>
      </c>
      <c r="C3" s="70" t="s">
        <v>115</v>
      </c>
      <c r="D3" s="68" t="s">
        <v>84</v>
      </c>
      <c r="E3" s="73">
        <v>40492</v>
      </c>
      <c r="F3" s="70" t="s">
        <v>39</v>
      </c>
      <c r="G3" s="41" t="s">
        <v>41</v>
      </c>
      <c r="H3" s="68" t="s">
        <v>83</v>
      </c>
      <c r="I3" s="58"/>
      <c r="K3" s="18" t="s">
        <v>24</v>
      </c>
      <c r="L3" s="18" t="s">
        <v>26</v>
      </c>
    </row>
    <row r="4" spans="1:12" ht="15" customHeight="1" x14ac:dyDescent="0.25">
      <c r="A4" s="41">
        <v>510</v>
      </c>
      <c r="B4" s="41">
        <v>103550</v>
      </c>
      <c r="C4" s="72" t="s">
        <v>116</v>
      </c>
      <c r="D4" s="68" t="s">
        <v>82</v>
      </c>
      <c r="E4" s="73">
        <v>39684</v>
      </c>
      <c r="F4" s="70" t="s">
        <v>39</v>
      </c>
      <c r="G4" s="41" t="s">
        <v>41</v>
      </c>
      <c r="H4" s="68" t="s">
        <v>83</v>
      </c>
      <c r="I4" s="60"/>
      <c r="K4" s="18" t="s">
        <v>27</v>
      </c>
      <c r="L4" s="18" t="s">
        <v>28</v>
      </c>
    </row>
    <row r="5" spans="1:12" ht="15" customHeight="1" x14ac:dyDescent="0.25">
      <c r="A5" s="41">
        <v>1225</v>
      </c>
      <c r="B5" s="41">
        <v>106100</v>
      </c>
      <c r="C5" s="70" t="s">
        <v>117</v>
      </c>
      <c r="D5" s="68" t="s">
        <v>85</v>
      </c>
      <c r="E5" s="73">
        <v>39199</v>
      </c>
      <c r="F5" s="70" t="s">
        <v>39</v>
      </c>
      <c r="G5" s="41" t="s">
        <v>41</v>
      </c>
      <c r="H5" s="68" t="s">
        <v>83</v>
      </c>
      <c r="I5" s="59"/>
      <c r="K5" s="18" t="s">
        <v>29</v>
      </c>
      <c r="L5" s="18" t="s">
        <v>30</v>
      </c>
    </row>
    <row r="6" spans="1:12" ht="15" customHeight="1" x14ac:dyDescent="0.25">
      <c r="A6" s="41">
        <v>277</v>
      </c>
      <c r="B6" s="41">
        <v>104208</v>
      </c>
      <c r="C6" s="70" t="s">
        <v>117</v>
      </c>
      <c r="D6" s="68" t="s">
        <v>86</v>
      </c>
      <c r="E6" s="73">
        <v>39184</v>
      </c>
      <c r="F6" s="70" t="s">
        <v>40</v>
      </c>
      <c r="G6" s="41" t="s">
        <v>41</v>
      </c>
      <c r="H6" s="68" t="s">
        <v>83</v>
      </c>
      <c r="I6" s="58"/>
      <c r="K6" s="18" t="s">
        <v>25</v>
      </c>
      <c r="L6" s="18" t="s">
        <v>31</v>
      </c>
    </row>
    <row r="7" spans="1:12" ht="15" customHeight="1" x14ac:dyDescent="0.25">
      <c r="A7" s="78">
        <v>5526</v>
      </c>
      <c r="B7" s="66"/>
      <c r="C7" s="72" t="s">
        <v>116</v>
      </c>
      <c r="D7" s="67" t="s">
        <v>88</v>
      </c>
      <c r="E7" s="74">
        <v>39725</v>
      </c>
      <c r="F7" s="71" t="s">
        <v>39</v>
      </c>
      <c r="G7" s="66"/>
      <c r="H7" s="67" t="s">
        <v>89</v>
      </c>
      <c r="I7" s="59" t="s">
        <v>125</v>
      </c>
      <c r="K7" s="18" t="s">
        <v>32</v>
      </c>
      <c r="L7" s="18" t="s">
        <v>33</v>
      </c>
    </row>
    <row r="8" spans="1:12" ht="15" customHeight="1" x14ac:dyDescent="0.25">
      <c r="A8" s="76">
        <v>5588</v>
      </c>
      <c r="B8" s="41">
        <v>106201</v>
      </c>
      <c r="C8" s="70" t="s">
        <v>115</v>
      </c>
      <c r="D8" s="68" t="s">
        <v>68</v>
      </c>
      <c r="E8" s="73">
        <v>40261</v>
      </c>
      <c r="F8" s="70" t="s">
        <v>40</v>
      </c>
      <c r="G8" s="41" t="s">
        <v>41</v>
      </c>
      <c r="H8" s="68" t="s">
        <v>69</v>
      </c>
      <c r="I8" s="58"/>
    </row>
    <row r="9" spans="1:12" ht="15" customHeight="1" x14ac:dyDescent="0.25">
      <c r="A9" s="41">
        <v>1040</v>
      </c>
      <c r="B9" s="41">
        <v>105731</v>
      </c>
      <c r="C9" s="70" t="s">
        <v>115</v>
      </c>
      <c r="D9" s="68" t="s">
        <v>70</v>
      </c>
      <c r="E9" s="73">
        <v>40223</v>
      </c>
      <c r="F9" s="70" t="s">
        <v>39</v>
      </c>
      <c r="G9" s="41" t="s">
        <v>41</v>
      </c>
      <c r="H9" s="68" t="s">
        <v>69</v>
      </c>
      <c r="I9" s="59"/>
      <c r="L9" s="84" t="s">
        <v>37</v>
      </c>
    </row>
    <row r="10" spans="1:12" ht="15" customHeight="1" x14ac:dyDescent="0.25">
      <c r="A10" s="41">
        <v>1039</v>
      </c>
      <c r="B10" s="41">
        <v>105730</v>
      </c>
      <c r="C10" s="72" t="s">
        <v>116</v>
      </c>
      <c r="D10" s="68" t="s">
        <v>73</v>
      </c>
      <c r="E10" s="73">
        <v>40099</v>
      </c>
      <c r="F10" s="70" t="s">
        <v>39</v>
      </c>
      <c r="G10" s="41" t="s">
        <v>41</v>
      </c>
      <c r="H10" s="68" t="s">
        <v>69</v>
      </c>
      <c r="I10" s="59"/>
      <c r="L10" s="84"/>
    </row>
    <row r="11" spans="1:12" ht="15" customHeight="1" x14ac:dyDescent="0.25">
      <c r="A11" s="66">
        <v>184</v>
      </c>
      <c r="B11" s="66">
        <v>102540</v>
      </c>
      <c r="C11" s="70" t="s">
        <v>117</v>
      </c>
      <c r="D11" s="67" t="s">
        <v>75</v>
      </c>
      <c r="E11" s="74">
        <v>38798</v>
      </c>
      <c r="F11" s="71" t="s">
        <v>39</v>
      </c>
      <c r="G11" s="66" t="s">
        <v>41</v>
      </c>
      <c r="H11" s="67" t="s">
        <v>69</v>
      </c>
      <c r="I11" s="58"/>
      <c r="L11" s="84"/>
    </row>
    <row r="12" spans="1:12" ht="15" customHeight="1" x14ac:dyDescent="0.25">
      <c r="A12" s="41">
        <v>365</v>
      </c>
      <c r="B12" s="41">
        <v>104276</v>
      </c>
      <c r="C12" s="72" t="s">
        <v>118</v>
      </c>
      <c r="D12" s="68" t="s">
        <v>72</v>
      </c>
      <c r="E12" s="73">
        <v>38710</v>
      </c>
      <c r="F12" s="70" t="s">
        <v>40</v>
      </c>
      <c r="G12" s="41" t="s">
        <v>41</v>
      </c>
      <c r="H12" s="68" t="s">
        <v>69</v>
      </c>
      <c r="I12" s="59"/>
      <c r="L12" s="39"/>
    </row>
    <row r="13" spans="1:12" ht="15" customHeight="1" x14ac:dyDescent="0.25">
      <c r="A13" s="41">
        <v>1659</v>
      </c>
      <c r="B13" s="41">
        <v>105727</v>
      </c>
      <c r="C13" s="70" t="s">
        <v>119</v>
      </c>
      <c r="D13" s="68" t="s">
        <v>71</v>
      </c>
      <c r="E13" s="73">
        <v>37926</v>
      </c>
      <c r="F13" s="70" t="s">
        <v>40</v>
      </c>
      <c r="G13" s="41" t="s">
        <v>41</v>
      </c>
      <c r="H13" s="68" t="s">
        <v>69</v>
      </c>
      <c r="I13" s="59"/>
      <c r="L13" s="84" t="s">
        <v>38</v>
      </c>
    </row>
    <row r="14" spans="1:12" ht="15" customHeight="1" x14ac:dyDescent="0.25">
      <c r="A14" s="41">
        <v>1660</v>
      </c>
      <c r="B14" s="41">
        <v>105728</v>
      </c>
      <c r="C14" s="70" t="s">
        <v>119</v>
      </c>
      <c r="D14" s="68" t="s">
        <v>74</v>
      </c>
      <c r="E14" s="73">
        <v>37926</v>
      </c>
      <c r="F14" s="70" t="s">
        <v>39</v>
      </c>
      <c r="G14" s="41" t="s">
        <v>41</v>
      </c>
      <c r="H14" s="68" t="s">
        <v>69</v>
      </c>
      <c r="I14" s="59"/>
      <c r="L14" s="84"/>
    </row>
    <row r="15" spans="1:12" ht="15" customHeight="1" x14ac:dyDescent="0.25">
      <c r="A15" s="66">
        <v>1661</v>
      </c>
      <c r="B15" s="66">
        <v>105729</v>
      </c>
      <c r="C15" s="70" t="s">
        <v>119</v>
      </c>
      <c r="D15" s="67" t="s">
        <v>76</v>
      </c>
      <c r="E15" s="74">
        <v>37926</v>
      </c>
      <c r="F15" s="71" t="s">
        <v>39</v>
      </c>
      <c r="G15" s="66" t="s">
        <v>41</v>
      </c>
      <c r="H15" s="67" t="s">
        <v>69</v>
      </c>
      <c r="I15" s="59"/>
      <c r="L15" s="84"/>
    </row>
    <row r="16" spans="1:12" ht="15" customHeight="1" x14ac:dyDescent="0.25">
      <c r="A16" s="44">
        <v>1262</v>
      </c>
      <c r="B16" s="44">
        <v>106200</v>
      </c>
      <c r="C16" s="70" t="s">
        <v>115</v>
      </c>
      <c r="D16" s="69" t="s">
        <v>91</v>
      </c>
      <c r="E16" s="75">
        <v>40938</v>
      </c>
      <c r="F16" s="72" t="s">
        <v>39</v>
      </c>
      <c r="G16" s="66"/>
      <c r="H16" s="69" t="s">
        <v>90</v>
      </c>
      <c r="I16" s="59"/>
      <c r="L16" s="84" t="s">
        <v>34</v>
      </c>
    </row>
    <row r="17" spans="1:12" ht="15" customHeight="1" x14ac:dyDescent="0.25">
      <c r="A17" s="44">
        <v>1090</v>
      </c>
      <c r="B17" s="44">
        <v>105887</v>
      </c>
      <c r="C17" s="70" t="s">
        <v>115</v>
      </c>
      <c r="D17" s="69" t="s">
        <v>92</v>
      </c>
      <c r="E17" s="75">
        <v>40874</v>
      </c>
      <c r="F17" s="72" t="s">
        <v>39</v>
      </c>
      <c r="G17" s="66"/>
      <c r="H17" s="69" t="s">
        <v>90</v>
      </c>
      <c r="I17" s="59"/>
      <c r="L17" s="84"/>
    </row>
    <row r="18" spans="1:12" ht="15" customHeight="1" x14ac:dyDescent="0.25">
      <c r="A18" s="77">
        <v>5525</v>
      </c>
      <c r="B18" s="44">
        <v>105122</v>
      </c>
      <c r="C18" s="70" t="s">
        <v>115</v>
      </c>
      <c r="D18" s="69" t="s">
        <v>93</v>
      </c>
      <c r="E18" s="75">
        <v>40830</v>
      </c>
      <c r="F18" s="72" t="s">
        <v>39</v>
      </c>
      <c r="G18" s="57"/>
      <c r="H18" s="69" t="s">
        <v>90</v>
      </c>
      <c r="I18" s="59"/>
      <c r="L18" s="84"/>
    </row>
    <row r="19" spans="1:12" ht="15" customHeight="1" x14ac:dyDescent="0.25">
      <c r="A19" s="44">
        <v>614</v>
      </c>
      <c r="B19" s="44">
        <v>105123</v>
      </c>
      <c r="C19" s="70" t="s">
        <v>115</v>
      </c>
      <c r="D19" s="69" t="s">
        <v>94</v>
      </c>
      <c r="E19" s="75">
        <v>40747</v>
      </c>
      <c r="F19" s="72" t="s">
        <v>40</v>
      </c>
      <c r="G19" s="57"/>
      <c r="H19" s="69" t="s">
        <v>90</v>
      </c>
      <c r="I19" s="58"/>
      <c r="L19" s="40"/>
    </row>
    <row r="20" spans="1:12" ht="15" customHeight="1" x14ac:dyDescent="0.25">
      <c r="A20" s="44">
        <v>1285</v>
      </c>
      <c r="B20" s="44">
        <v>106278</v>
      </c>
      <c r="C20" s="70" t="s">
        <v>115</v>
      </c>
      <c r="D20" s="69" t="s">
        <v>95</v>
      </c>
      <c r="E20" s="75">
        <v>40625</v>
      </c>
      <c r="F20" s="72" t="s">
        <v>40</v>
      </c>
      <c r="G20" s="57"/>
      <c r="H20" s="69" t="s">
        <v>90</v>
      </c>
      <c r="I20" s="59"/>
      <c r="L20" s="39"/>
    </row>
    <row r="21" spans="1:12" ht="15" customHeight="1" x14ac:dyDescent="0.25">
      <c r="A21" s="44">
        <v>201</v>
      </c>
      <c r="B21" s="44">
        <v>104184</v>
      </c>
      <c r="C21" s="72" t="s">
        <v>116</v>
      </c>
      <c r="D21" s="69" t="s">
        <v>96</v>
      </c>
      <c r="E21" s="75">
        <v>40117</v>
      </c>
      <c r="F21" s="72" t="s">
        <v>39</v>
      </c>
      <c r="G21" s="57"/>
      <c r="H21" s="69" t="s">
        <v>90</v>
      </c>
      <c r="I21" s="58"/>
      <c r="L21" s="84" t="s">
        <v>35</v>
      </c>
    </row>
    <row r="22" spans="1:12" ht="15" customHeight="1" x14ac:dyDescent="0.25">
      <c r="A22" s="44">
        <v>681</v>
      </c>
      <c r="B22" s="44">
        <v>105151</v>
      </c>
      <c r="C22" s="72" t="s">
        <v>116</v>
      </c>
      <c r="D22" s="69" t="s">
        <v>97</v>
      </c>
      <c r="E22" s="75">
        <v>40097</v>
      </c>
      <c r="F22" s="72" t="s">
        <v>39</v>
      </c>
      <c r="G22" s="57"/>
      <c r="H22" s="69" t="s">
        <v>90</v>
      </c>
      <c r="I22" s="59"/>
      <c r="L22" s="84"/>
    </row>
    <row r="23" spans="1:12" ht="15" customHeight="1" x14ac:dyDescent="0.25">
      <c r="A23" s="44">
        <v>1375</v>
      </c>
      <c r="B23" s="44">
        <v>105491</v>
      </c>
      <c r="C23" s="72" t="s">
        <v>116</v>
      </c>
      <c r="D23" s="69" t="s">
        <v>98</v>
      </c>
      <c r="E23" s="75">
        <v>39949</v>
      </c>
      <c r="F23" s="72" t="s">
        <v>39</v>
      </c>
      <c r="G23" s="57"/>
      <c r="H23" s="69" t="s">
        <v>90</v>
      </c>
      <c r="I23" s="59"/>
      <c r="L23" s="84"/>
    </row>
    <row r="24" spans="1:12" ht="15" customHeight="1" x14ac:dyDescent="0.25">
      <c r="A24" s="44">
        <v>152</v>
      </c>
      <c r="B24" s="44">
        <v>104889</v>
      </c>
      <c r="C24" s="72" t="s">
        <v>116</v>
      </c>
      <c r="D24" s="69" t="s">
        <v>99</v>
      </c>
      <c r="E24" s="75">
        <v>39839</v>
      </c>
      <c r="F24" s="72" t="s">
        <v>39</v>
      </c>
      <c r="G24" s="57"/>
      <c r="H24" s="69" t="s">
        <v>90</v>
      </c>
      <c r="I24" s="59"/>
    </row>
    <row r="25" spans="1:12" ht="15" customHeight="1" x14ac:dyDescent="0.25">
      <c r="A25" s="44">
        <v>64</v>
      </c>
      <c r="B25" s="44">
        <v>103202</v>
      </c>
      <c r="C25" s="72" t="s">
        <v>116</v>
      </c>
      <c r="D25" s="69" t="s">
        <v>100</v>
      </c>
      <c r="E25" s="75">
        <v>39504</v>
      </c>
      <c r="F25" s="72" t="s">
        <v>39</v>
      </c>
      <c r="G25" s="57"/>
      <c r="H25" s="69" t="s">
        <v>90</v>
      </c>
      <c r="I25" s="59"/>
    </row>
    <row r="26" spans="1:12" ht="15" customHeight="1" x14ac:dyDescent="0.25">
      <c r="A26" s="44">
        <v>984</v>
      </c>
      <c r="B26" s="44">
        <v>102410</v>
      </c>
      <c r="C26" s="70" t="s">
        <v>117</v>
      </c>
      <c r="D26" s="69" t="s">
        <v>101</v>
      </c>
      <c r="E26" s="75">
        <v>39342</v>
      </c>
      <c r="F26" s="72" t="s">
        <v>39</v>
      </c>
      <c r="G26" s="57"/>
      <c r="H26" s="69" t="s">
        <v>90</v>
      </c>
      <c r="I26" s="58"/>
      <c r="L26" s="84" t="s">
        <v>36</v>
      </c>
    </row>
    <row r="27" spans="1:12" ht="15" customHeight="1" x14ac:dyDescent="0.25">
      <c r="A27" s="44">
        <v>69</v>
      </c>
      <c r="B27" s="44">
        <v>103222</v>
      </c>
      <c r="C27" s="70" t="s">
        <v>117</v>
      </c>
      <c r="D27" s="69" t="s">
        <v>102</v>
      </c>
      <c r="E27" s="75">
        <v>39331</v>
      </c>
      <c r="F27" s="72" t="s">
        <v>39</v>
      </c>
      <c r="G27" s="57"/>
      <c r="H27" s="69" t="s">
        <v>90</v>
      </c>
      <c r="I27" s="59"/>
      <c r="L27" s="84"/>
    </row>
    <row r="28" spans="1:12" ht="15" customHeight="1" x14ac:dyDescent="0.25">
      <c r="A28" s="44">
        <v>463</v>
      </c>
      <c r="B28" s="44">
        <v>101681</v>
      </c>
      <c r="C28" s="70" t="s">
        <v>117</v>
      </c>
      <c r="D28" s="69" t="s">
        <v>103</v>
      </c>
      <c r="E28" s="75">
        <v>39271</v>
      </c>
      <c r="F28" s="72" t="s">
        <v>40</v>
      </c>
      <c r="G28" s="57"/>
      <c r="H28" s="69" t="s">
        <v>90</v>
      </c>
      <c r="I28" s="59"/>
      <c r="L28" s="84"/>
    </row>
    <row r="29" spans="1:12" ht="15" customHeight="1" x14ac:dyDescent="0.25">
      <c r="A29" s="44">
        <v>1250</v>
      </c>
      <c r="B29" s="44">
        <v>106151</v>
      </c>
      <c r="C29" s="70" t="s">
        <v>117</v>
      </c>
      <c r="D29" s="69" t="s">
        <v>104</v>
      </c>
      <c r="E29" s="75">
        <v>39066</v>
      </c>
      <c r="F29" s="72" t="s">
        <v>40</v>
      </c>
      <c r="G29" s="57"/>
      <c r="H29" s="69" t="s">
        <v>90</v>
      </c>
      <c r="I29" s="59"/>
      <c r="K29" s="38"/>
    </row>
    <row r="30" spans="1:12" ht="15" customHeight="1" x14ac:dyDescent="0.25">
      <c r="A30" s="44">
        <v>671</v>
      </c>
      <c r="B30" s="44">
        <v>105150</v>
      </c>
      <c r="C30" s="70" t="s">
        <v>117</v>
      </c>
      <c r="D30" s="69" t="s">
        <v>105</v>
      </c>
      <c r="E30" s="75">
        <v>39043</v>
      </c>
      <c r="F30" s="72" t="s">
        <v>40</v>
      </c>
      <c r="G30" s="57"/>
      <c r="H30" s="69" t="s">
        <v>90</v>
      </c>
      <c r="I30" s="59"/>
      <c r="K30" s="38"/>
    </row>
    <row r="31" spans="1:12" ht="15" customHeight="1" x14ac:dyDescent="0.25">
      <c r="A31" s="44">
        <v>85</v>
      </c>
      <c r="B31" s="44">
        <v>103226</v>
      </c>
      <c r="C31" s="70" t="s">
        <v>117</v>
      </c>
      <c r="D31" s="69" t="s">
        <v>106</v>
      </c>
      <c r="E31" s="75">
        <v>39035</v>
      </c>
      <c r="F31" s="72" t="s">
        <v>39</v>
      </c>
      <c r="G31" s="57"/>
      <c r="H31" s="69" t="s">
        <v>90</v>
      </c>
      <c r="I31" s="59"/>
    </row>
    <row r="32" spans="1:12" ht="15" customHeight="1" x14ac:dyDescent="0.25">
      <c r="A32" s="44">
        <v>747</v>
      </c>
      <c r="B32" s="44">
        <v>102409</v>
      </c>
      <c r="C32" s="70" t="s">
        <v>117</v>
      </c>
      <c r="D32" s="69" t="s">
        <v>107</v>
      </c>
      <c r="E32" s="75">
        <v>39021</v>
      </c>
      <c r="F32" s="72" t="s">
        <v>39</v>
      </c>
      <c r="G32" s="57"/>
      <c r="H32" s="69" t="s">
        <v>90</v>
      </c>
      <c r="I32" s="59"/>
    </row>
    <row r="33" spans="1:9" ht="15" customHeight="1" x14ac:dyDescent="0.25">
      <c r="A33" s="44">
        <v>210</v>
      </c>
      <c r="B33" s="44">
        <v>104185</v>
      </c>
      <c r="C33" s="70" t="s">
        <v>117</v>
      </c>
      <c r="D33" s="69" t="s">
        <v>108</v>
      </c>
      <c r="E33" s="75">
        <v>38917</v>
      </c>
      <c r="F33" s="72" t="s">
        <v>39</v>
      </c>
      <c r="G33" s="57"/>
      <c r="H33" s="69" t="s">
        <v>90</v>
      </c>
      <c r="I33" s="59"/>
    </row>
    <row r="34" spans="1:9" ht="15" customHeight="1" x14ac:dyDescent="0.25">
      <c r="A34" s="44">
        <v>678</v>
      </c>
      <c r="B34" s="44">
        <v>103704</v>
      </c>
      <c r="C34" s="70" t="s">
        <v>117</v>
      </c>
      <c r="D34" s="69" t="s">
        <v>109</v>
      </c>
      <c r="E34" s="75">
        <v>38886</v>
      </c>
      <c r="F34" s="72" t="s">
        <v>39</v>
      </c>
      <c r="G34" s="57"/>
      <c r="H34" s="69" t="s">
        <v>90</v>
      </c>
      <c r="I34" s="59"/>
    </row>
    <row r="35" spans="1:9" ht="15" customHeight="1" x14ac:dyDescent="0.25">
      <c r="A35" s="44">
        <v>62</v>
      </c>
      <c r="B35" s="44">
        <v>103201</v>
      </c>
      <c r="C35" s="72" t="s">
        <v>118</v>
      </c>
      <c r="D35" s="69" t="s">
        <v>110</v>
      </c>
      <c r="E35" s="75">
        <v>38714</v>
      </c>
      <c r="F35" s="72" t="s">
        <v>39</v>
      </c>
      <c r="G35" s="57"/>
      <c r="H35" s="69" t="s">
        <v>90</v>
      </c>
      <c r="I35" s="59"/>
    </row>
    <row r="36" spans="1:9" ht="15" customHeight="1" x14ac:dyDescent="0.25">
      <c r="A36" s="44">
        <v>1071</v>
      </c>
      <c r="B36" s="44">
        <v>105828</v>
      </c>
      <c r="C36" s="72" t="s">
        <v>118</v>
      </c>
      <c r="D36" s="69" t="s">
        <v>111</v>
      </c>
      <c r="E36" s="75">
        <v>38699</v>
      </c>
      <c r="F36" s="72" t="s">
        <v>40</v>
      </c>
      <c r="G36" s="57"/>
      <c r="H36" s="69" t="s">
        <v>90</v>
      </c>
      <c r="I36" s="59"/>
    </row>
    <row r="37" spans="1:9" ht="15" customHeight="1" x14ac:dyDescent="0.25">
      <c r="A37" s="77">
        <v>5524</v>
      </c>
      <c r="B37" s="44">
        <v>101669</v>
      </c>
      <c r="C37" s="72" t="s">
        <v>118</v>
      </c>
      <c r="D37" s="69" t="s">
        <v>112</v>
      </c>
      <c r="E37" s="75">
        <v>38470</v>
      </c>
      <c r="F37" s="72" t="s">
        <v>40</v>
      </c>
      <c r="G37" s="57"/>
      <c r="H37" s="69" t="s">
        <v>90</v>
      </c>
      <c r="I37" s="59"/>
    </row>
    <row r="38" spans="1:9" ht="15" customHeight="1" x14ac:dyDescent="0.25">
      <c r="A38" s="44">
        <v>685</v>
      </c>
      <c r="B38" s="44">
        <v>105153</v>
      </c>
      <c r="C38" s="72" t="s">
        <v>118</v>
      </c>
      <c r="D38" s="69" t="s">
        <v>113</v>
      </c>
      <c r="E38" s="75">
        <v>38240</v>
      </c>
      <c r="F38" s="72" t="s">
        <v>39</v>
      </c>
      <c r="G38" s="57"/>
      <c r="H38" s="69" t="s">
        <v>90</v>
      </c>
      <c r="I38" s="59"/>
    </row>
    <row r="39" spans="1:9" ht="15" customHeight="1" x14ac:dyDescent="0.25">
      <c r="A39" s="44">
        <v>15</v>
      </c>
      <c r="B39" s="44">
        <v>101659</v>
      </c>
      <c r="C39" s="72" t="s">
        <v>118</v>
      </c>
      <c r="D39" s="69" t="s">
        <v>114</v>
      </c>
      <c r="E39" s="75">
        <v>38003</v>
      </c>
      <c r="F39" s="72" t="s">
        <v>39</v>
      </c>
      <c r="G39" s="57"/>
      <c r="H39" s="69" t="s">
        <v>90</v>
      </c>
      <c r="I39" s="59"/>
    </row>
    <row r="40" spans="1:9" ht="15" customHeight="1" x14ac:dyDescent="0.25">
      <c r="A40" s="41">
        <v>1057</v>
      </c>
      <c r="B40" s="41">
        <v>105807</v>
      </c>
      <c r="C40" s="70" t="s">
        <v>115</v>
      </c>
      <c r="D40" s="68" t="s">
        <v>50</v>
      </c>
      <c r="E40" s="73">
        <v>41137</v>
      </c>
      <c r="F40" s="70" t="s">
        <v>39</v>
      </c>
      <c r="G40" s="41" t="s">
        <v>41</v>
      </c>
      <c r="H40" s="68" t="s">
        <v>45</v>
      </c>
      <c r="I40" s="59"/>
    </row>
    <row r="41" spans="1:9" ht="15" customHeight="1" x14ac:dyDescent="0.25">
      <c r="A41" s="41">
        <v>1014</v>
      </c>
      <c r="B41" s="41">
        <v>105557</v>
      </c>
      <c r="C41" s="70" t="s">
        <v>115</v>
      </c>
      <c r="D41" s="68" t="s">
        <v>57</v>
      </c>
      <c r="E41" s="73">
        <v>40791</v>
      </c>
      <c r="F41" s="70" t="s">
        <v>39</v>
      </c>
      <c r="G41" s="41" t="s">
        <v>41</v>
      </c>
      <c r="H41" s="68" t="s">
        <v>45</v>
      </c>
      <c r="I41" s="59"/>
    </row>
    <row r="42" spans="1:9" ht="15" customHeight="1" x14ac:dyDescent="0.25">
      <c r="A42" s="41">
        <v>45</v>
      </c>
      <c r="B42" s="41">
        <v>104125</v>
      </c>
      <c r="C42" s="72" t="s">
        <v>116</v>
      </c>
      <c r="D42" s="68" t="s">
        <v>54</v>
      </c>
      <c r="E42" s="73">
        <v>39944</v>
      </c>
      <c r="F42" s="70" t="s">
        <v>40</v>
      </c>
      <c r="G42" s="41" t="s">
        <v>41</v>
      </c>
      <c r="H42" s="68" t="s">
        <v>45</v>
      </c>
      <c r="I42" s="59"/>
    </row>
    <row r="43" spans="1:9" ht="15" customHeight="1" x14ac:dyDescent="0.25">
      <c r="A43" s="41">
        <v>917</v>
      </c>
      <c r="B43" s="41">
        <v>104029</v>
      </c>
      <c r="C43" s="72" t="s">
        <v>116</v>
      </c>
      <c r="D43" s="68" t="s">
        <v>60</v>
      </c>
      <c r="E43" s="73">
        <v>39584</v>
      </c>
      <c r="F43" s="70" t="s">
        <v>39</v>
      </c>
      <c r="G43" s="41" t="s">
        <v>41</v>
      </c>
      <c r="H43" s="68" t="s">
        <v>45</v>
      </c>
      <c r="I43" s="59"/>
    </row>
    <row r="44" spans="1:9" ht="15" customHeight="1" x14ac:dyDescent="0.25">
      <c r="A44" s="41">
        <v>708</v>
      </c>
      <c r="B44" s="41">
        <v>105160</v>
      </c>
      <c r="C44" s="70" t="s">
        <v>117</v>
      </c>
      <c r="D44" s="68" t="s">
        <v>56</v>
      </c>
      <c r="E44" s="73">
        <v>39424</v>
      </c>
      <c r="F44" s="70" t="s">
        <v>40</v>
      </c>
      <c r="G44" s="41" t="s">
        <v>41</v>
      </c>
      <c r="H44" s="68" t="s">
        <v>45</v>
      </c>
      <c r="I44" s="59"/>
    </row>
    <row r="45" spans="1:9" ht="15" customHeight="1" x14ac:dyDescent="0.25">
      <c r="A45" s="41">
        <v>189</v>
      </c>
      <c r="B45" s="41">
        <v>104890</v>
      </c>
      <c r="C45" s="70" t="s">
        <v>117</v>
      </c>
      <c r="D45" s="68" t="s">
        <v>48</v>
      </c>
      <c r="E45" s="73">
        <v>39368</v>
      </c>
      <c r="F45" s="70" t="s">
        <v>40</v>
      </c>
      <c r="G45" s="41" t="s">
        <v>41</v>
      </c>
      <c r="H45" s="68" t="s">
        <v>45</v>
      </c>
      <c r="I45" s="59"/>
    </row>
    <row r="46" spans="1:9" ht="15" customHeight="1" x14ac:dyDescent="0.25">
      <c r="A46" s="41">
        <v>802</v>
      </c>
      <c r="B46" s="41">
        <v>102281</v>
      </c>
      <c r="C46" s="70" t="s">
        <v>117</v>
      </c>
      <c r="D46" s="68" t="s">
        <v>53</v>
      </c>
      <c r="E46" s="73">
        <v>39363</v>
      </c>
      <c r="F46" s="70" t="s">
        <v>39</v>
      </c>
      <c r="G46" s="41" t="s">
        <v>41</v>
      </c>
      <c r="H46" s="68" t="s">
        <v>45</v>
      </c>
      <c r="I46" s="58"/>
    </row>
    <row r="47" spans="1:9" ht="15" customHeight="1" x14ac:dyDescent="0.25">
      <c r="A47" s="41">
        <v>331</v>
      </c>
      <c r="B47" s="41">
        <v>103417</v>
      </c>
      <c r="C47" s="70" t="s">
        <v>117</v>
      </c>
      <c r="D47" s="68" t="s">
        <v>59</v>
      </c>
      <c r="E47" s="73">
        <v>39311</v>
      </c>
      <c r="F47" s="70" t="s">
        <v>40</v>
      </c>
      <c r="G47" s="41" t="s">
        <v>41</v>
      </c>
      <c r="H47" s="68" t="s">
        <v>45</v>
      </c>
      <c r="I47" s="59"/>
    </row>
    <row r="48" spans="1:9" ht="15" customHeight="1" x14ac:dyDescent="0.25">
      <c r="A48" s="41">
        <v>732</v>
      </c>
      <c r="B48" s="41">
        <v>104562</v>
      </c>
      <c r="C48" s="70" t="s">
        <v>117</v>
      </c>
      <c r="D48" s="68" t="s">
        <v>47</v>
      </c>
      <c r="E48" s="73">
        <v>39308</v>
      </c>
      <c r="F48" s="70" t="s">
        <v>40</v>
      </c>
      <c r="G48" s="41" t="s">
        <v>41</v>
      </c>
      <c r="H48" s="68" t="s">
        <v>45</v>
      </c>
      <c r="I48" s="59"/>
    </row>
    <row r="49" spans="1:9" ht="15" customHeight="1" x14ac:dyDescent="0.25">
      <c r="A49" s="41">
        <v>1070</v>
      </c>
      <c r="B49" s="41">
        <v>105821</v>
      </c>
      <c r="C49" s="70" t="s">
        <v>117</v>
      </c>
      <c r="D49" s="68" t="s">
        <v>55</v>
      </c>
      <c r="E49" s="73">
        <v>39083</v>
      </c>
      <c r="F49" s="70" t="s">
        <v>40</v>
      </c>
      <c r="G49" s="41" t="s">
        <v>41</v>
      </c>
      <c r="H49" s="68" t="s">
        <v>45</v>
      </c>
      <c r="I49" s="59"/>
    </row>
    <row r="50" spans="1:9" ht="15" customHeight="1" x14ac:dyDescent="0.25">
      <c r="A50" s="41">
        <v>73</v>
      </c>
      <c r="B50" s="41">
        <v>101936</v>
      </c>
      <c r="C50" s="70" t="s">
        <v>117</v>
      </c>
      <c r="D50" s="68" t="s">
        <v>46</v>
      </c>
      <c r="E50" s="73">
        <v>38977</v>
      </c>
      <c r="F50" s="70" t="s">
        <v>39</v>
      </c>
      <c r="G50" s="41" t="s">
        <v>41</v>
      </c>
      <c r="H50" s="68" t="s">
        <v>45</v>
      </c>
      <c r="I50" s="59"/>
    </row>
    <row r="51" spans="1:9" ht="15" customHeight="1" x14ac:dyDescent="0.25">
      <c r="A51" s="41">
        <v>12</v>
      </c>
      <c r="B51" s="41">
        <v>101940</v>
      </c>
      <c r="C51" s="70" t="s">
        <v>117</v>
      </c>
      <c r="D51" s="68" t="s">
        <v>52</v>
      </c>
      <c r="E51" s="73">
        <v>38942</v>
      </c>
      <c r="F51" s="70" t="s">
        <v>39</v>
      </c>
      <c r="G51" s="41" t="s">
        <v>41</v>
      </c>
      <c r="H51" s="68" t="s">
        <v>45</v>
      </c>
      <c r="I51" s="59"/>
    </row>
    <row r="52" spans="1:9" ht="15" customHeight="1" x14ac:dyDescent="0.25">
      <c r="A52" s="41">
        <v>891</v>
      </c>
      <c r="B52" s="41">
        <v>101938</v>
      </c>
      <c r="C52" s="72" t="s">
        <v>118</v>
      </c>
      <c r="D52" s="68" t="s">
        <v>49</v>
      </c>
      <c r="E52" s="73">
        <v>38178</v>
      </c>
      <c r="F52" s="70" t="s">
        <v>39</v>
      </c>
      <c r="G52" s="41" t="s">
        <v>41</v>
      </c>
      <c r="H52" s="68" t="s">
        <v>45</v>
      </c>
      <c r="I52" s="59"/>
    </row>
    <row r="53" spans="1:9" ht="15" customHeight="1" x14ac:dyDescent="0.25">
      <c r="A53" s="41">
        <v>43</v>
      </c>
      <c r="B53" s="41">
        <v>104124</v>
      </c>
      <c r="C53" s="72" t="s">
        <v>118</v>
      </c>
      <c r="D53" s="68" t="s">
        <v>58</v>
      </c>
      <c r="E53" s="73">
        <v>38174</v>
      </c>
      <c r="F53" s="70" t="s">
        <v>39</v>
      </c>
      <c r="G53" s="41" t="s">
        <v>41</v>
      </c>
      <c r="H53" s="68" t="s">
        <v>45</v>
      </c>
      <c r="I53" s="59"/>
    </row>
    <row r="54" spans="1:9" ht="15" customHeight="1" x14ac:dyDescent="0.25">
      <c r="A54" s="41">
        <v>328</v>
      </c>
      <c r="B54" s="41">
        <v>103416</v>
      </c>
      <c r="C54" s="72" t="s">
        <v>118</v>
      </c>
      <c r="D54" s="68" t="s">
        <v>51</v>
      </c>
      <c r="E54" s="73">
        <v>38117</v>
      </c>
      <c r="F54" s="70" t="s">
        <v>39</v>
      </c>
      <c r="G54" s="41" t="s">
        <v>41</v>
      </c>
      <c r="H54" s="68" t="s">
        <v>45</v>
      </c>
      <c r="I54" s="59"/>
    </row>
    <row r="55" spans="1:9" ht="15" customHeight="1" x14ac:dyDescent="0.25">
      <c r="A55" s="41">
        <v>5514</v>
      </c>
      <c r="B55" s="41"/>
      <c r="C55" s="72" t="s">
        <v>116</v>
      </c>
      <c r="D55" s="68" t="s">
        <v>79</v>
      </c>
      <c r="E55" s="73">
        <v>39568</v>
      </c>
      <c r="F55" s="70" t="s">
        <v>39</v>
      </c>
      <c r="G55" s="41" t="s">
        <v>42</v>
      </c>
      <c r="H55" s="68" t="s">
        <v>120</v>
      </c>
      <c r="I55" s="59" t="s">
        <v>125</v>
      </c>
    </row>
    <row r="56" spans="1:9" ht="15" customHeight="1" x14ac:dyDescent="0.25">
      <c r="A56" s="41">
        <v>1265</v>
      </c>
      <c r="B56" s="41">
        <v>106214</v>
      </c>
      <c r="C56" s="72" t="s">
        <v>116</v>
      </c>
      <c r="D56" s="68" t="s">
        <v>81</v>
      </c>
      <c r="E56" s="73">
        <v>39806</v>
      </c>
      <c r="F56" s="70" t="s">
        <v>39</v>
      </c>
      <c r="G56" s="41" t="s">
        <v>41</v>
      </c>
      <c r="H56" s="68" t="s">
        <v>62</v>
      </c>
      <c r="I56" s="59"/>
    </row>
    <row r="57" spans="1:9" ht="15" customHeight="1" x14ac:dyDescent="0.25">
      <c r="A57" s="41">
        <v>167</v>
      </c>
      <c r="B57" s="41">
        <v>103871</v>
      </c>
      <c r="C57" s="72" t="s">
        <v>116</v>
      </c>
      <c r="D57" s="68" t="s">
        <v>64</v>
      </c>
      <c r="E57" s="73">
        <v>39515</v>
      </c>
      <c r="F57" s="70" t="s">
        <v>39</v>
      </c>
      <c r="G57" s="41" t="s">
        <v>41</v>
      </c>
      <c r="H57" s="68" t="s">
        <v>62</v>
      </c>
      <c r="I57" s="59"/>
    </row>
    <row r="58" spans="1:9" ht="15" customHeight="1" x14ac:dyDescent="0.25">
      <c r="A58" s="41">
        <v>1012</v>
      </c>
      <c r="B58" s="41">
        <v>105555</v>
      </c>
      <c r="C58" s="70" t="s">
        <v>117</v>
      </c>
      <c r="D58" s="68" t="s">
        <v>67</v>
      </c>
      <c r="E58" s="73">
        <v>39224</v>
      </c>
      <c r="F58" s="70" t="s">
        <v>40</v>
      </c>
      <c r="G58" s="41" t="s">
        <v>41</v>
      </c>
      <c r="H58" s="68" t="s">
        <v>62</v>
      </c>
      <c r="I58" s="59"/>
    </row>
    <row r="59" spans="1:9" ht="15" customHeight="1" x14ac:dyDescent="0.25">
      <c r="A59" s="41">
        <v>535</v>
      </c>
      <c r="B59" s="41">
        <v>105108</v>
      </c>
      <c r="C59" s="70" t="s">
        <v>117</v>
      </c>
      <c r="D59" s="68" t="s">
        <v>63</v>
      </c>
      <c r="E59" s="73">
        <v>38852</v>
      </c>
      <c r="F59" s="70" t="s">
        <v>39</v>
      </c>
      <c r="G59" s="41" t="s">
        <v>41</v>
      </c>
      <c r="H59" s="68" t="s">
        <v>62</v>
      </c>
      <c r="I59" s="59"/>
    </row>
    <row r="60" spans="1:9" ht="15" customHeight="1" x14ac:dyDescent="0.25">
      <c r="A60" s="41">
        <v>1337</v>
      </c>
      <c r="B60" s="41">
        <v>105409</v>
      </c>
      <c r="C60" s="72" t="s">
        <v>118</v>
      </c>
      <c r="D60" s="68" t="s">
        <v>61</v>
      </c>
      <c r="E60" s="73">
        <v>38422</v>
      </c>
      <c r="F60" s="70" t="s">
        <v>39</v>
      </c>
      <c r="G60" s="41" t="s">
        <v>41</v>
      </c>
      <c r="H60" s="68" t="s">
        <v>62</v>
      </c>
      <c r="I60" s="59"/>
    </row>
    <row r="61" spans="1:9" ht="15" customHeight="1" x14ac:dyDescent="0.25">
      <c r="A61" s="41">
        <v>851</v>
      </c>
      <c r="B61" s="41">
        <v>102043</v>
      </c>
      <c r="C61" s="72" t="s">
        <v>118</v>
      </c>
      <c r="D61" s="68" t="s">
        <v>80</v>
      </c>
      <c r="E61" s="73">
        <v>38202</v>
      </c>
      <c r="F61" s="70" t="s">
        <v>39</v>
      </c>
      <c r="G61" s="41" t="s">
        <v>41</v>
      </c>
      <c r="H61" s="68" t="s">
        <v>62</v>
      </c>
      <c r="I61" s="59"/>
    </row>
    <row r="62" spans="1:9" ht="15" customHeight="1" x14ac:dyDescent="0.25">
      <c r="A62" s="41">
        <v>143</v>
      </c>
      <c r="B62" s="41">
        <v>103274</v>
      </c>
      <c r="C62" s="72" t="s">
        <v>118</v>
      </c>
      <c r="D62" s="68" t="s">
        <v>66</v>
      </c>
      <c r="E62" s="73">
        <v>38165</v>
      </c>
      <c r="F62" s="70" t="s">
        <v>40</v>
      </c>
      <c r="G62" s="41" t="s">
        <v>41</v>
      </c>
      <c r="H62" s="68" t="s">
        <v>62</v>
      </c>
      <c r="I62" s="59"/>
    </row>
    <row r="63" spans="1:9" ht="15" customHeight="1" x14ac:dyDescent="0.25">
      <c r="A63" s="41">
        <v>1532</v>
      </c>
      <c r="B63" s="41">
        <v>104439</v>
      </c>
      <c r="C63" s="70" t="s">
        <v>119</v>
      </c>
      <c r="D63" s="68" t="s">
        <v>65</v>
      </c>
      <c r="E63" s="73">
        <v>37985</v>
      </c>
      <c r="F63" s="70" t="s">
        <v>39</v>
      </c>
      <c r="G63" s="41" t="s">
        <v>41</v>
      </c>
      <c r="H63" s="68" t="s">
        <v>62</v>
      </c>
      <c r="I63" s="58"/>
    </row>
    <row r="64" spans="1:9" x14ac:dyDescent="0.25">
      <c r="A64" s="79">
        <v>5503</v>
      </c>
      <c r="B64" s="79"/>
      <c r="C64" s="79" t="s">
        <v>116</v>
      </c>
      <c r="D64" s="80" t="s">
        <v>121</v>
      </c>
      <c r="E64" s="81">
        <v>39707</v>
      </c>
      <c r="F64" s="79" t="s">
        <v>40</v>
      </c>
      <c r="G64" s="79"/>
      <c r="H64" s="82" t="s">
        <v>120</v>
      </c>
      <c r="I64" s="79" t="s">
        <v>126</v>
      </c>
    </row>
    <row r="65" spans="1:9" x14ac:dyDescent="0.25">
      <c r="A65" s="79">
        <v>126</v>
      </c>
      <c r="B65" s="79"/>
      <c r="C65" s="79" t="s">
        <v>118</v>
      </c>
      <c r="D65" s="80" t="s">
        <v>122</v>
      </c>
      <c r="E65" s="81">
        <v>38611</v>
      </c>
      <c r="F65" s="79" t="s">
        <v>39</v>
      </c>
      <c r="G65" s="79" t="s">
        <v>41</v>
      </c>
      <c r="H65" s="82" t="s">
        <v>83</v>
      </c>
      <c r="I65" s="79" t="s">
        <v>127</v>
      </c>
    </row>
    <row r="66" spans="1:9" x14ac:dyDescent="0.25">
      <c r="A66" s="79">
        <v>5518</v>
      </c>
      <c r="B66" s="79"/>
      <c r="C66" s="79" t="s">
        <v>115</v>
      </c>
      <c r="D66" s="80" t="s">
        <v>123</v>
      </c>
      <c r="E66" s="81">
        <v>40603</v>
      </c>
      <c r="F66" s="79" t="s">
        <v>40</v>
      </c>
      <c r="G66" s="79"/>
      <c r="H66" s="82" t="s">
        <v>124</v>
      </c>
      <c r="I66" s="79" t="s">
        <v>126</v>
      </c>
    </row>
    <row r="67" spans="1:9" x14ac:dyDescent="0.25">
      <c r="A67" s="79">
        <v>5530</v>
      </c>
      <c r="B67" s="79">
        <v>105279</v>
      </c>
      <c r="C67" s="79" t="s">
        <v>117</v>
      </c>
      <c r="D67" s="80" t="s">
        <v>128</v>
      </c>
      <c r="E67" s="83">
        <v>38988</v>
      </c>
      <c r="F67" s="79" t="s">
        <v>39</v>
      </c>
      <c r="G67" s="79" t="s">
        <v>41</v>
      </c>
      <c r="H67" s="83" t="s">
        <v>83</v>
      </c>
      <c r="I67" s="79" t="s">
        <v>127</v>
      </c>
    </row>
    <row r="69" spans="1:9" x14ac:dyDescent="0.25">
      <c r="D69" s="67" t="s">
        <v>88</v>
      </c>
      <c r="E69" s="74">
        <v>39725</v>
      </c>
    </row>
    <row r="70" spans="1:9" x14ac:dyDescent="0.25">
      <c r="D70" s="68" t="s">
        <v>79</v>
      </c>
      <c r="E70" s="73">
        <v>39568</v>
      </c>
    </row>
    <row r="71" spans="1:9" x14ac:dyDescent="0.25">
      <c r="D71" s="80" t="s">
        <v>121</v>
      </c>
      <c r="E71" s="81">
        <v>39707</v>
      </c>
    </row>
    <row r="72" spans="1:9" x14ac:dyDescent="0.25">
      <c r="D72" s="80" t="s">
        <v>123</v>
      </c>
      <c r="E72" s="81">
        <v>40603</v>
      </c>
    </row>
  </sheetData>
  <autoFilter ref="A1:I67">
    <sortState ref="A2:I63">
      <sortCondition ref="H2:H63"/>
      <sortCondition descending="1" ref="E2:E63"/>
    </sortState>
  </autoFilter>
  <sortState ref="A2:I63">
    <sortCondition descending="1" ref="E2:E63"/>
  </sortState>
  <mergeCells count="5">
    <mergeCell ref="L9:L11"/>
    <mergeCell ref="L13:L15"/>
    <mergeCell ref="L16:L18"/>
    <mergeCell ref="L21:L23"/>
    <mergeCell ref="L26:L28"/>
  </mergeCells>
  <printOptions horizontalCentered="1"/>
  <pageMargins left="0.35433070866141736" right="0.15748031496062992" top="0.35433070866141736" bottom="0.15748031496062992" header="0.51181102362204722" footer="0.51181102362204722"/>
  <pageSetup paperSize="9" scale="75" firstPageNumber="0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U156"/>
  <sheetViews>
    <sheetView tabSelected="1" view="pageBreakPreview" topLeftCell="A106" zoomScaleNormal="100" zoomScaleSheetLayoutView="100" workbookViewId="0">
      <selection activeCell="E24" sqref="E24"/>
    </sheetView>
  </sheetViews>
  <sheetFormatPr defaultColWidth="9.140625" defaultRowHeight="15.75" x14ac:dyDescent="0.25"/>
  <cols>
    <col min="1" max="1" width="5.28515625" style="8"/>
    <col min="2" max="2" width="7.7109375" style="25"/>
    <col min="3" max="3" width="7.7109375" style="8"/>
    <col min="4" max="4" width="8.140625" style="8"/>
    <col min="5" max="5" width="31.5703125" style="8" bestFit="1" customWidth="1"/>
    <col min="6" max="6" width="8.140625" style="8" bestFit="1" customWidth="1"/>
    <col min="7" max="7" width="45.5703125" style="8" bestFit="1" customWidth="1"/>
    <col min="8" max="8" width="9.140625" style="4"/>
    <col min="9" max="1009" width="9" style="8"/>
    <col min="1010" max="16384" width="9.140625" style="15"/>
  </cols>
  <sheetData>
    <row r="1" spans="1:8" ht="18" customHeight="1" x14ac:dyDescent="0.25">
      <c r="A1" s="61" t="s">
        <v>77</v>
      </c>
      <c r="B1" s="62"/>
      <c r="C1" s="63"/>
      <c r="D1" s="63"/>
      <c r="E1" s="61"/>
      <c r="F1" s="61"/>
      <c r="G1" s="61"/>
      <c r="H1" s="64"/>
    </row>
    <row r="2" spans="1:8" ht="18" customHeight="1" x14ac:dyDescent="0.25">
      <c r="A2" s="61" t="s">
        <v>78</v>
      </c>
      <c r="B2" s="62"/>
      <c r="C2" s="63"/>
      <c r="D2" s="63"/>
      <c r="E2" s="61"/>
      <c r="F2" s="61"/>
      <c r="G2" s="61"/>
      <c r="H2" s="65"/>
    </row>
    <row r="3" spans="1:8" ht="18" customHeight="1" x14ac:dyDescent="0.25">
      <c r="A3" s="5"/>
      <c r="B3" s="21"/>
      <c r="C3" s="5"/>
      <c r="D3" s="5"/>
      <c r="E3" s="5"/>
      <c r="F3" s="9"/>
      <c r="H3" s="5"/>
    </row>
    <row r="4" spans="1:8" ht="18" customHeight="1" x14ac:dyDescent="0.25">
      <c r="A4" s="26" t="s">
        <v>8</v>
      </c>
      <c r="B4" s="26"/>
      <c r="C4" s="26"/>
      <c r="D4" s="26"/>
      <c r="E4" s="26"/>
      <c r="F4" s="26"/>
      <c r="G4" s="26"/>
      <c r="H4" s="26"/>
    </row>
    <row r="5" spans="1:8" ht="18" customHeight="1" x14ac:dyDescent="0.25">
      <c r="A5" s="6" t="s">
        <v>9</v>
      </c>
      <c r="B5" s="22" t="s">
        <v>10</v>
      </c>
      <c r="C5" s="6" t="s">
        <v>1</v>
      </c>
      <c r="D5" s="6" t="s">
        <v>2</v>
      </c>
      <c r="E5" s="6" t="s">
        <v>3</v>
      </c>
      <c r="F5" s="6" t="s">
        <v>5</v>
      </c>
      <c r="G5" s="6" t="s">
        <v>7</v>
      </c>
      <c r="H5" s="6" t="s">
        <v>11</v>
      </c>
    </row>
    <row r="6" spans="1:8" ht="18" customHeight="1" x14ac:dyDescent="0.25">
      <c r="A6" s="29">
        <v>1</v>
      </c>
      <c r="B6" s="27">
        <v>5525</v>
      </c>
      <c r="C6" s="29">
        <f>IFERROR((VLOOKUP(B6,INSCRITOS!A:B,2,0)),"")</f>
        <v>105122</v>
      </c>
      <c r="D6" s="29" t="str">
        <f>IFERROR((VLOOKUP(B6,INSCRITOS!A:C,3,0)),"")</f>
        <v>BEN</v>
      </c>
      <c r="E6" s="30" t="str">
        <f>IFERROR((VLOOKUP(B6,INSCRITOS!A:D,4,0)),"")</f>
        <v>Miguel Revytskyy</v>
      </c>
      <c r="F6" s="29" t="str">
        <f>IFERROR((VLOOKUP(B6,INSCRITOS!A:F,6,0)),"")</f>
        <v>M</v>
      </c>
      <c r="G6" s="30" t="str">
        <f>IFERROR((VLOOKUP(B6,INSCRITOS!A:H,8,0)),"")</f>
        <v>Escola Triatlo Santo António Évora</v>
      </c>
      <c r="H6" s="45">
        <v>100</v>
      </c>
    </row>
    <row r="7" spans="1:8" ht="18" customHeight="1" x14ac:dyDescent="0.25">
      <c r="A7" s="29">
        <v>2</v>
      </c>
      <c r="B7" s="27">
        <v>1090</v>
      </c>
      <c r="C7" s="29">
        <f>IFERROR((VLOOKUP(B7,INSCRITOS!A:B,2,0)),"")</f>
        <v>105887</v>
      </c>
      <c r="D7" s="29" t="str">
        <f>IFERROR((VLOOKUP(B7,INSCRITOS!A:C,3,0)),"")</f>
        <v>BEN</v>
      </c>
      <c r="E7" s="30" t="str">
        <f>IFERROR((VLOOKUP(B7,INSCRITOS!A:D,4,0)),"")</f>
        <v>António Palmeiro</v>
      </c>
      <c r="F7" s="29" t="str">
        <f>IFERROR((VLOOKUP(B7,INSCRITOS!A:F,6,0)),"")</f>
        <v>M</v>
      </c>
      <c r="G7" s="30" t="str">
        <f>IFERROR((VLOOKUP(B7,INSCRITOS!A:H,8,0)),"")</f>
        <v>Escola Triatlo Santo António Évora</v>
      </c>
      <c r="H7" s="45">
        <v>99</v>
      </c>
    </row>
    <row r="8" spans="1:8" ht="18" customHeight="1" x14ac:dyDescent="0.25">
      <c r="A8" s="29">
        <v>3</v>
      </c>
      <c r="B8" s="27">
        <v>1246</v>
      </c>
      <c r="C8" s="29">
        <f>IFERROR((VLOOKUP(B8,INSCRITOS!A:B,2,0)),"")</f>
        <v>106146</v>
      </c>
      <c r="D8" s="29" t="str">
        <f>IFERROR((VLOOKUP(B8,INSCRITOS!A:C,3,0)),"")</f>
        <v>BEN</v>
      </c>
      <c r="E8" s="30" t="str">
        <f>IFERROR((VLOOKUP(B8,INSCRITOS!A:D,4,0)),"")</f>
        <v>Duarte Galhego</v>
      </c>
      <c r="F8" s="29" t="str">
        <f>IFERROR((VLOOKUP(B8,INSCRITOS!A:F,6,0)),"")</f>
        <v>M</v>
      </c>
      <c r="G8" s="30" t="str">
        <f>IFERROR((VLOOKUP(B8,INSCRITOS!A:H,8,0)),"")</f>
        <v>AMICICLO GRÂNDOLA</v>
      </c>
      <c r="H8" s="45">
        <v>98</v>
      </c>
    </row>
    <row r="9" spans="1:8" ht="18" customHeight="1" x14ac:dyDescent="0.25">
      <c r="A9" s="29">
        <v>4</v>
      </c>
      <c r="B9" s="27">
        <v>1014</v>
      </c>
      <c r="C9" s="29">
        <f>IFERROR((VLOOKUP(B9,INSCRITOS!A:B,2,0)),"")</f>
        <v>105557</v>
      </c>
      <c r="D9" s="29" t="str">
        <f>IFERROR((VLOOKUP(B9,INSCRITOS!A:C,3,0)),"")</f>
        <v>BEN</v>
      </c>
      <c r="E9" s="30" t="str">
        <f>IFERROR((VLOOKUP(B9,INSCRITOS!A:D,4,0)),"")</f>
        <v>Miguel Borregana</v>
      </c>
      <c r="F9" s="29" t="str">
        <f>IFERROR((VLOOKUP(B9,INSCRITOS!A:F,6,0)),"")</f>
        <v>M</v>
      </c>
      <c r="G9" s="30" t="str">
        <f>IFERROR((VLOOKUP(B9,INSCRITOS!A:H,8,0)),"")</f>
        <v>Lusitano - Setúbal</v>
      </c>
      <c r="H9" s="45">
        <v>97</v>
      </c>
    </row>
    <row r="10" spans="1:8" ht="18" customHeight="1" x14ac:dyDescent="0.25">
      <c r="A10" s="29">
        <v>5</v>
      </c>
      <c r="B10" s="27">
        <v>1224</v>
      </c>
      <c r="C10" s="29">
        <f>IFERROR((VLOOKUP(B10,INSCRITOS!A:B,2,0)),"")</f>
        <v>106099</v>
      </c>
      <c r="D10" s="29" t="str">
        <f>IFERROR((VLOOKUP(B10,INSCRITOS!A:C,3,0)),"")</f>
        <v>BEN</v>
      </c>
      <c r="E10" s="30" t="str">
        <f>IFERROR((VLOOKUP(B10,INSCRITOS!A:D,4,0)),"")</f>
        <v>Rafael Gutsulyak Romão Pinela</v>
      </c>
      <c r="F10" s="29" t="str">
        <f>IFERROR((VLOOKUP(B10,INSCRITOS!A:F,6,0)),"")</f>
        <v>M</v>
      </c>
      <c r="G10" s="30" t="str">
        <f>IFERROR((VLOOKUP(B10,INSCRITOS!A:H,8,0)),"")</f>
        <v>AMICICLO GRÂNDOLA</v>
      </c>
      <c r="H10" s="45">
        <v>96</v>
      </c>
    </row>
    <row r="11" spans="1:8" ht="18" customHeight="1" x14ac:dyDescent="0.25">
      <c r="A11" s="29">
        <v>6</v>
      </c>
      <c r="B11" s="27">
        <v>1057</v>
      </c>
      <c r="C11" s="29">
        <f>IFERROR((VLOOKUP(B11,INSCRITOS!A:B,2,0)),"")</f>
        <v>105807</v>
      </c>
      <c r="D11" s="29" t="str">
        <f>IFERROR((VLOOKUP(B11,INSCRITOS!A:C,3,0)),"")</f>
        <v>BEN</v>
      </c>
      <c r="E11" s="30" t="str">
        <f>IFERROR((VLOOKUP(B11,INSCRITOS!A:D,4,0)),"")</f>
        <v xml:space="preserve">Edgar Barata </v>
      </c>
      <c r="F11" s="29" t="str">
        <f>IFERROR((VLOOKUP(B11,INSCRITOS!A:F,6,0)),"")</f>
        <v>M</v>
      </c>
      <c r="G11" s="30" t="str">
        <f>IFERROR((VLOOKUP(B11,INSCRITOS!A:H,8,0)),"")</f>
        <v>Lusitano - Setúbal</v>
      </c>
      <c r="H11" s="45">
        <v>95</v>
      </c>
    </row>
    <row r="12" spans="1:8" ht="18" hidden="1" customHeight="1" x14ac:dyDescent="0.25">
      <c r="A12" s="29">
        <v>7</v>
      </c>
      <c r="B12" s="27"/>
      <c r="C12" s="29" t="str">
        <f>IFERROR((VLOOKUP(B12,INSCRITOS!A:B,2,0)),"")</f>
        <v/>
      </c>
      <c r="D12" s="29" t="str">
        <f>IFERROR((VLOOKUP(B12,INSCRITOS!A:C,3,0)),"")</f>
        <v/>
      </c>
      <c r="E12" s="30" t="str">
        <f>IFERROR((VLOOKUP(B12,INSCRITOS!A:D,4,0)),"")</f>
        <v/>
      </c>
      <c r="F12" s="29" t="str">
        <f>IFERROR((VLOOKUP(B12,INSCRITOS!A:F,6,0)),"")</f>
        <v/>
      </c>
      <c r="G12" s="30" t="str">
        <f>IFERROR((VLOOKUP(B12,INSCRITOS!A:H,8,0)),"")</f>
        <v/>
      </c>
      <c r="H12" s="45"/>
    </row>
    <row r="13" spans="1:8" ht="18" hidden="1" customHeight="1" x14ac:dyDescent="0.25">
      <c r="A13" s="29">
        <v>8</v>
      </c>
      <c r="B13" s="27"/>
      <c r="C13" s="29" t="str">
        <f>IFERROR((VLOOKUP(B13,INSCRITOS!A:B,2,0)),"")</f>
        <v/>
      </c>
      <c r="D13" s="29" t="str">
        <f>IFERROR((VLOOKUP(B13,INSCRITOS!A:C,3,0)),"")</f>
        <v/>
      </c>
      <c r="E13" s="30" t="str">
        <f>IFERROR((VLOOKUP(B13,INSCRITOS!A:D,4,0)),"")</f>
        <v/>
      </c>
      <c r="F13" s="29" t="str">
        <f>IFERROR((VLOOKUP(B13,INSCRITOS!A:F,6,0)),"")</f>
        <v/>
      </c>
      <c r="G13" s="30" t="str">
        <f>IFERROR((VLOOKUP(B13,INSCRITOS!A:H,8,0)),"")</f>
        <v/>
      </c>
      <c r="H13" s="45"/>
    </row>
    <row r="14" spans="1:8" ht="18" hidden="1" customHeight="1" x14ac:dyDescent="0.25">
      <c r="A14" s="4"/>
      <c r="B14" s="24"/>
      <c r="C14" s="4"/>
      <c r="D14" s="4"/>
      <c r="F14" s="4"/>
      <c r="H14" s="9"/>
    </row>
    <row r="15" spans="1:8" ht="18" customHeight="1" x14ac:dyDescent="0.25">
      <c r="A15" s="4"/>
      <c r="C15" s="4"/>
      <c r="D15" s="4"/>
      <c r="F15" s="4"/>
    </row>
    <row r="16" spans="1:8" ht="18" customHeight="1" x14ac:dyDescent="0.25">
      <c r="A16" s="26" t="s">
        <v>12</v>
      </c>
      <c r="B16" s="26"/>
      <c r="C16" s="26"/>
      <c r="D16" s="26"/>
      <c r="E16" s="26"/>
      <c r="F16" s="26"/>
      <c r="G16" s="26"/>
      <c r="H16" s="26"/>
    </row>
    <row r="17" spans="1:1009" ht="18" customHeight="1" x14ac:dyDescent="0.25">
      <c r="A17" s="6" t="s">
        <v>9</v>
      </c>
      <c r="B17" s="22" t="s">
        <v>10</v>
      </c>
      <c r="C17" s="6" t="s">
        <v>1</v>
      </c>
      <c r="D17" s="6" t="s">
        <v>2</v>
      </c>
      <c r="E17" s="6" t="s">
        <v>3</v>
      </c>
      <c r="F17" s="6" t="s">
        <v>5</v>
      </c>
      <c r="G17" s="6" t="s">
        <v>7</v>
      </c>
      <c r="H17" s="6" t="s">
        <v>11</v>
      </c>
    </row>
    <row r="18" spans="1:1009" s="17" customFormat="1" ht="18" customHeight="1" x14ac:dyDescent="0.25">
      <c r="A18" s="10">
        <v>1</v>
      </c>
      <c r="B18" s="28">
        <v>614</v>
      </c>
      <c r="C18" s="3">
        <f>IFERROR((VLOOKUP(B18,INSCRITOS!A:B,2,0)),"")</f>
        <v>105123</v>
      </c>
      <c r="D18" s="3" t="str">
        <f>IFERROR((VLOOKUP(B18,INSCRITOS!A:C,3,0)),"")</f>
        <v>BEN</v>
      </c>
      <c r="E18" s="7" t="str">
        <f>IFERROR((VLOOKUP(B18,INSCRITOS!A:D,4,0)),"")</f>
        <v>Margarida Magro</v>
      </c>
      <c r="F18" s="3" t="str">
        <f>IFERROR((VLOOKUP(B18,INSCRITOS!A:F,6,0)),"")</f>
        <v>F</v>
      </c>
      <c r="G18" s="7" t="str">
        <f>IFERROR((VLOOKUP(B18,INSCRITOS!A:H,8,0)),"")</f>
        <v>Escola Triatlo Santo António Évora</v>
      </c>
      <c r="H18" s="46">
        <v>100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</row>
    <row r="19" spans="1:1009" s="17" customFormat="1" ht="18" customHeight="1" x14ac:dyDescent="0.25">
      <c r="A19" s="10">
        <v>2</v>
      </c>
      <c r="B19" s="28">
        <v>5518</v>
      </c>
      <c r="C19" s="3">
        <f>IFERROR((VLOOKUP(B19,INSCRITOS!A:B,2,0)),"")</f>
        <v>0</v>
      </c>
      <c r="D19" s="3" t="str">
        <f>IFERROR((VLOOKUP(B19,INSCRITOS!A:C,3,0)),"")</f>
        <v>BEN</v>
      </c>
      <c r="E19" s="7" t="str">
        <f>IFERROR((VLOOKUP(B19,INSCRITOS!A:D,4,0)),"")</f>
        <v>Joana Viegas Gomes</v>
      </c>
      <c r="F19" s="3" t="str">
        <f>IFERROR((VLOOKUP(B19,INSCRITOS!A:F,6,0)),"")</f>
        <v>F</v>
      </c>
      <c r="G19" s="7" t="str">
        <f>IFERROR((VLOOKUP(B19,INSCRITOS!A:H,8,0)),"")</f>
        <v>AMICICLO GRÂNDOLA/ Não Federado</v>
      </c>
      <c r="H19" s="46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</row>
    <row r="20" spans="1:1009" s="17" customFormat="1" ht="18" customHeight="1" x14ac:dyDescent="0.25">
      <c r="A20" s="10">
        <v>3</v>
      </c>
      <c r="B20" s="28">
        <v>1285</v>
      </c>
      <c r="C20" s="3">
        <f>IFERROR((VLOOKUP(B20,INSCRITOS!A:B,2,0)),"")</f>
        <v>106278</v>
      </c>
      <c r="D20" s="3" t="str">
        <f>IFERROR((VLOOKUP(B20,INSCRITOS!A:C,3,0)),"")</f>
        <v>BEN</v>
      </c>
      <c r="E20" s="7" t="str">
        <f>IFERROR((VLOOKUP(B20,INSCRITOS!A:D,4,0)),"")</f>
        <v>Mariana Martins Soares</v>
      </c>
      <c r="F20" s="3" t="str">
        <f>IFERROR((VLOOKUP(B20,INSCRITOS!A:F,6,0)),"")</f>
        <v>F</v>
      </c>
      <c r="G20" s="7" t="str">
        <f>IFERROR((VLOOKUP(B20,INSCRITOS!A:H,8,0)),"")</f>
        <v>Escola Triatlo Santo António Évora</v>
      </c>
      <c r="H20" s="46">
        <v>99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</row>
    <row r="21" spans="1:1009" s="17" customFormat="1" ht="18" customHeight="1" x14ac:dyDescent="0.25">
      <c r="A21" s="10">
        <v>4</v>
      </c>
      <c r="B21" s="28">
        <v>5588</v>
      </c>
      <c r="C21" s="3">
        <f>IFERROR((VLOOKUP(B21,INSCRITOS!A:B,2,0)),"")</f>
        <v>106201</v>
      </c>
      <c r="D21" s="3" t="str">
        <f>IFERROR((VLOOKUP(B21,INSCRITOS!A:C,3,0)),"")</f>
        <v>BEN</v>
      </c>
      <c r="E21" s="7" t="str">
        <f>IFERROR((VLOOKUP(B21,INSCRITOS!A:D,4,0)),"")</f>
        <v>Carolina Fonseca</v>
      </c>
      <c r="F21" s="3" t="str">
        <f>IFERROR((VLOOKUP(B21,INSCRITOS!A:F,6,0)),"")</f>
        <v>F</v>
      </c>
      <c r="G21" s="7" t="str">
        <f>IFERROR((VLOOKUP(B21,INSCRITOS!A:H,8,0)),"")</f>
        <v>C. D. R. R. Baixa da Banheira</v>
      </c>
      <c r="H21" s="46">
        <v>98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</row>
    <row r="22" spans="1:1009" s="17" customFormat="1" ht="18" hidden="1" customHeight="1" x14ac:dyDescent="0.25">
      <c r="A22" s="10">
        <v>5</v>
      </c>
      <c r="B22" s="28"/>
      <c r="C22" s="3" t="str">
        <f>IFERROR((VLOOKUP(B22,INSCRITOS!A:B,2,0)),"")</f>
        <v/>
      </c>
      <c r="D22" s="3" t="str">
        <f>IFERROR((VLOOKUP(B22,INSCRITOS!A:C,3,0)),"")</f>
        <v/>
      </c>
      <c r="E22" s="7" t="str">
        <f>IFERROR((VLOOKUP(B22,INSCRITOS!A:D,4,0)),"")</f>
        <v/>
      </c>
      <c r="F22" s="3" t="str">
        <f>IFERROR((VLOOKUP(B22,INSCRITOS!A:F,6,0)),"")</f>
        <v/>
      </c>
      <c r="G22" s="7" t="str">
        <f>IFERROR((VLOOKUP(B22,INSCRITOS!A:H,8,0)),"")</f>
        <v/>
      </c>
      <c r="H22" s="46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</row>
    <row r="23" spans="1:1009" s="17" customFormat="1" ht="18" hidden="1" customHeight="1" x14ac:dyDescent="0.25">
      <c r="A23" s="10">
        <v>6</v>
      </c>
      <c r="B23" s="28"/>
      <c r="C23" s="3" t="str">
        <f>IFERROR((VLOOKUP(B23,INSCRITOS!A:B,2,0)),"")</f>
        <v/>
      </c>
      <c r="D23" s="3" t="str">
        <f>IFERROR((VLOOKUP(B23,INSCRITOS!A:C,3,0)),"")</f>
        <v/>
      </c>
      <c r="E23" s="7" t="str">
        <f>IFERROR((VLOOKUP(B23,INSCRITOS!A:D,4,0)),"")</f>
        <v/>
      </c>
      <c r="F23" s="3" t="str">
        <f>IFERROR((VLOOKUP(B23,INSCRITOS!A:F,6,0)),"")</f>
        <v/>
      </c>
      <c r="G23" s="7" t="str">
        <f>IFERROR((VLOOKUP(B23,INSCRITOS!A:H,8,0)),"")</f>
        <v/>
      </c>
      <c r="H23" s="46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</row>
    <row r="24" spans="1:1009" ht="18" customHeight="1" x14ac:dyDescent="0.25">
      <c r="A24" s="4"/>
      <c r="C24" s="4"/>
      <c r="D24" s="4"/>
      <c r="F24" s="4"/>
    </row>
    <row r="25" spans="1:1009" ht="18" customHeight="1" x14ac:dyDescent="0.25">
      <c r="A25" s="26" t="s">
        <v>13</v>
      </c>
      <c r="B25" s="26"/>
      <c r="C25" s="26"/>
      <c r="D25" s="26"/>
      <c r="E25" s="26"/>
      <c r="F25" s="26"/>
      <c r="G25" s="26"/>
      <c r="H25" s="26"/>
    </row>
    <row r="26" spans="1:1009" ht="18" customHeight="1" x14ac:dyDescent="0.25">
      <c r="A26" s="6" t="s">
        <v>9</v>
      </c>
      <c r="B26" s="22" t="s">
        <v>10</v>
      </c>
      <c r="C26" s="6" t="s">
        <v>1</v>
      </c>
      <c r="D26" s="6" t="s">
        <v>2</v>
      </c>
      <c r="E26" s="6" t="s">
        <v>3</v>
      </c>
      <c r="F26" s="6" t="s">
        <v>5</v>
      </c>
      <c r="G26" s="6" t="s">
        <v>7</v>
      </c>
      <c r="H26" s="6" t="s">
        <v>11</v>
      </c>
    </row>
    <row r="27" spans="1:1009" ht="18" customHeight="1" x14ac:dyDescent="0.25">
      <c r="A27" s="3">
        <v>1</v>
      </c>
      <c r="B27" s="33">
        <v>64</v>
      </c>
      <c r="C27" s="3">
        <f>IFERROR((VLOOKUP(B27,INSCRITOS!A:B,2,0)),"")</f>
        <v>103202</v>
      </c>
      <c r="D27" s="3" t="str">
        <f>IFERROR((VLOOKUP(B27,INSCRITOS!A:C,3,0)),"")</f>
        <v>INF</v>
      </c>
      <c r="E27" s="7" t="str">
        <f>IFERROR((VLOOKUP(B27,INSCRITOS!A:D,4,0)),"")</f>
        <v>Guilherme Marques</v>
      </c>
      <c r="F27" s="3" t="str">
        <f>IFERROR((VLOOKUP(B27,INSCRITOS!A:F,6,0)),"")</f>
        <v>M</v>
      </c>
      <c r="G27" s="7" t="str">
        <f>IFERROR((VLOOKUP(B27,INSCRITOS!A:H,8,0)),"")</f>
        <v>Escola Triatlo Santo António Évora</v>
      </c>
      <c r="H27" s="47">
        <v>100</v>
      </c>
    </row>
    <row r="28" spans="1:1009" ht="18" customHeight="1" x14ac:dyDescent="0.25">
      <c r="A28" s="3">
        <v>2</v>
      </c>
      <c r="B28" s="33">
        <v>917</v>
      </c>
      <c r="C28" s="3">
        <f>IFERROR((VLOOKUP(B28,INSCRITOS!A:B,2,0)),"")</f>
        <v>104029</v>
      </c>
      <c r="D28" s="3" t="str">
        <f>IFERROR((VLOOKUP(B28,INSCRITOS!A:C,3,0)),"")</f>
        <v>INF</v>
      </c>
      <c r="E28" s="7" t="str">
        <f>IFERROR((VLOOKUP(B28,INSCRITOS!A:D,4,0)),"")</f>
        <v>Santiago Pereira</v>
      </c>
      <c r="F28" s="3" t="str">
        <f>IFERROR((VLOOKUP(B28,INSCRITOS!A:F,6,0)),"")</f>
        <v>M</v>
      </c>
      <c r="G28" s="7" t="str">
        <f>IFERROR((VLOOKUP(B28,INSCRITOS!A:H,8,0)),"")</f>
        <v>Lusitano - Setúbal</v>
      </c>
      <c r="H28" s="47">
        <v>99</v>
      </c>
    </row>
    <row r="29" spans="1:1009" ht="18" customHeight="1" x14ac:dyDescent="0.25">
      <c r="A29" s="3">
        <v>3</v>
      </c>
      <c r="B29" s="33">
        <v>5514</v>
      </c>
      <c r="C29" s="3">
        <f>IFERROR((VLOOKUP(B29,INSCRITOS!A:B,2,0)),"")</f>
        <v>0</v>
      </c>
      <c r="D29" s="3" t="str">
        <f>IFERROR((VLOOKUP(B29,INSCRITOS!A:C,3,0)),"")</f>
        <v>INF</v>
      </c>
      <c r="E29" s="7" t="str">
        <f>IFERROR((VLOOKUP(B29,INSCRITOS!A:D,4,0)),"")</f>
        <v>Manuel Reis</v>
      </c>
      <c r="F29" s="3" t="str">
        <f>IFERROR((VLOOKUP(B29,INSCRITOS!A:F,6,0)),"")</f>
        <v>M</v>
      </c>
      <c r="G29" s="7" t="str">
        <f>IFERROR((VLOOKUP(B29,INSCRITOS!A:H,8,0)),"")</f>
        <v>Não federado</v>
      </c>
      <c r="H29" s="47"/>
    </row>
    <row r="30" spans="1:1009" ht="18" customHeight="1" x14ac:dyDescent="0.25">
      <c r="A30" s="3">
        <v>4</v>
      </c>
      <c r="B30" s="33">
        <v>201</v>
      </c>
      <c r="C30" s="3">
        <f>IFERROR((VLOOKUP(B30,INSCRITOS!A:B,2,0)),"")</f>
        <v>104184</v>
      </c>
      <c r="D30" s="3" t="str">
        <f>IFERROR((VLOOKUP(B30,INSCRITOS!A:C,3,0)),"")</f>
        <v>INF</v>
      </c>
      <c r="E30" s="7" t="str">
        <f>IFERROR((VLOOKUP(B30,INSCRITOS!A:D,4,0)),"")</f>
        <v>Luis Filipe</v>
      </c>
      <c r="F30" s="3" t="str">
        <f>IFERROR((VLOOKUP(B30,INSCRITOS!A:F,6,0)),"")</f>
        <v>M</v>
      </c>
      <c r="G30" s="7" t="str">
        <f>IFERROR((VLOOKUP(B30,INSCRITOS!A:H,8,0)),"")</f>
        <v>Escola Triatlo Santo António Évora</v>
      </c>
      <c r="H30" s="47">
        <v>98</v>
      </c>
    </row>
    <row r="31" spans="1:1009" ht="18" customHeight="1" x14ac:dyDescent="0.25">
      <c r="A31" s="3">
        <v>5</v>
      </c>
      <c r="B31" s="33">
        <v>1039</v>
      </c>
      <c r="C31" s="3">
        <f>IFERROR((VLOOKUP(B31,INSCRITOS!A:B,2,0)),"")</f>
        <v>105730</v>
      </c>
      <c r="D31" s="3" t="str">
        <f>IFERROR((VLOOKUP(B31,INSCRITOS!A:C,3,0)),"")</f>
        <v>INF</v>
      </c>
      <c r="E31" s="7" t="str">
        <f>IFERROR((VLOOKUP(B31,INSCRITOS!A:D,4,0)),"")</f>
        <v>Miguel Medronheira</v>
      </c>
      <c r="F31" s="3" t="str">
        <f>IFERROR((VLOOKUP(B31,INSCRITOS!A:F,6,0)),"")</f>
        <v>M</v>
      </c>
      <c r="G31" s="7" t="str">
        <f>IFERROR((VLOOKUP(B31,INSCRITOS!A:H,8,0)),"")</f>
        <v>C. D. R. R. Baixa da Banheira</v>
      </c>
      <c r="H31" s="47">
        <v>97</v>
      </c>
    </row>
    <row r="32" spans="1:1009" ht="18" customHeight="1" x14ac:dyDescent="0.25">
      <c r="A32" s="3">
        <v>6</v>
      </c>
      <c r="B32" s="33">
        <v>1375</v>
      </c>
      <c r="C32" s="3">
        <f>IFERROR((VLOOKUP(B32,INSCRITOS!A:B,2,0)),"")</f>
        <v>105491</v>
      </c>
      <c r="D32" s="3" t="str">
        <f>IFERROR((VLOOKUP(B32,INSCRITOS!A:C,3,0)),"")</f>
        <v>INF</v>
      </c>
      <c r="E32" s="7" t="str">
        <f>IFERROR((VLOOKUP(B32,INSCRITOS!A:D,4,0)),"")</f>
        <v>José Pedro Mira</v>
      </c>
      <c r="F32" s="3" t="str">
        <f>IFERROR((VLOOKUP(B32,INSCRITOS!A:F,6,0)),"")</f>
        <v>M</v>
      </c>
      <c r="G32" s="7" t="str">
        <f>IFERROR((VLOOKUP(B32,INSCRITOS!A:H,8,0)),"")</f>
        <v>Escola Triatlo Santo António Évora</v>
      </c>
      <c r="H32" s="47">
        <v>96</v>
      </c>
    </row>
    <row r="33" spans="1:8" ht="18" customHeight="1" x14ac:dyDescent="0.25">
      <c r="A33" s="3">
        <v>7</v>
      </c>
      <c r="B33" s="33">
        <v>1265</v>
      </c>
      <c r="C33" s="3">
        <f>IFERROR((VLOOKUP(B33,INSCRITOS!A:B,2,0)),"")</f>
        <v>106214</v>
      </c>
      <c r="D33" s="3" t="str">
        <f>IFERROR((VLOOKUP(B33,INSCRITOS!A:C,3,0)),"")</f>
        <v>INF</v>
      </c>
      <c r="E33" s="7" t="str">
        <f>IFERROR((VLOOKUP(B33,INSCRITOS!A:D,4,0)),"")</f>
        <v>Duarte Gonçalves</v>
      </c>
      <c r="F33" s="3" t="str">
        <f>IFERROR((VLOOKUP(B33,INSCRITOS!A:F,6,0)),"")</f>
        <v>M</v>
      </c>
      <c r="G33" s="7" t="str">
        <f>IFERROR((VLOOKUP(B33,INSCRITOS!A:H,8,0)),"")</f>
        <v>REPSOL TRIATLO</v>
      </c>
      <c r="H33" s="47">
        <v>95</v>
      </c>
    </row>
    <row r="34" spans="1:8" ht="18" customHeight="1" x14ac:dyDescent="0.25">
      <c r="A34" s="3">
        <v>8</v>
      </c>
      <c r="B34" s="33">
        <v>510</v>
      </c>
      <c r="C34" s="3">
        <f>IFERROR((VLOOKUP(B34,INSCRITOS!A:B,2,0)),"")</f>
        <v>103550</v>
      </c>
      <c r="D34" s="3" t="str">
        <f>IFERROR((VLOOKUP(B34,INSCRITOS!A:C,3,0)),"")</f>
        <v>INF</v>
      </c>
      <c r="E34" s="7" t="str">
        <f>IFERROR((VLOOKUP(B34,INSCRITOS!A:D,4,0)),"")</f>
        <v>Diogo Gamito</v>
      </c>
      <c r="F34" s="3" t="str">
        <f>IFERROR((VLOOKUP(B34,INSCRITOS!A:F,6,0)),"")</f>
        <v>M</v>
      </c>
      <c r="G34" s="7" t="str">
        <f>IFERROR((VLOOKUP(B34,INSCRITOS!A:H,8,0)),"")</f>
        <v>AMICICLO GRÂNDOLA</v>
      </c>
      <c r="H34" s="47">
        <v>94</v>
      </c>
    </row>
    <row r="35" spans="1:8" ht="18" customHeight="1" x14ac:dyDescent="0.25">
      <c r="A35" s="3">
        <v>9</v>
      </c>
      <c r="B35" s="33">
        <v>5526</v>
      </c>
      <c r="C35" s="3">
        <f>IFERROR((VLOOKUP(B35,INSCRITOS!A:B,2,0)),"")</f>
        <v>0</v>
      </c>
      <c r="D35" s="3" t="str">
        <f>IFERROR((VLOOKUP(B35,INSCRITOS!A:C,3,0)),"")</f>
        <v>INF</v>
      </c>
      <c r="E35" s="7" t="str">
        <f>IFERROR((VLOOKUP(B35,INSCRITOS!A:D,4,0)),"")</f>
        <v>José Miguel Vicente</v>
      </c>
      <c r="F35" s="3" t="str">
        <f>IFERROR((VLOOKUP(B35,INSCRITOS!A:F,6,0)),"")</f>
        <v>M</v>
      </c>
      <c r="G35" s="7" t="str">
        <f>IFERROR((VLOOKUP(B35,INSCRITOS!A:H,8,0)),"")</f>
        <v>AMICICLO GRÂNDOLA/ Não federado</v>
      </c>
      <c r="H35" s="47"/>
    </row>
    <row r="36" spans="1:8" ht="18" customHeight="1" x14ac:dyDescent="0.25">
      <c r="A36" s="3">
        <v>10</v>
      </c>
      <c r="B36" s="33">
        <v>681</v>
      </c>
      <c r="C36" s="3">
        <f>IFERROR((VLOOKUP(B36,INSCRITOS!A:B,2,0)),"")</f>
        <v>105151</v>
      </c>
      <c r="D36" s="3" t="str">
        <f>IFERROR((VLOOKUP(B36,INSCRITOS!A:C,3,0)),"")</f>
        <v>INF</v>
      </c>
      <c r="E36" s="7" t="str">
        <f>IFERROR((VLOOKUP(B36,INSCRITOS!A:D,4,0)),"")</f>
        <v>Afonso Machita</v>
      </c>
      <c r="F36" s="3" t="str">
        <f>IFERROR((VLOOKUP(B36,INSCRITOS!A:F,6,0)),"")</f>
        <v>M</v>
      </c>
      <c r="G36" s="7" t="str">
        <f>IFERROR((VLOOKUP(B36,INSCRITOS!A:H,8,0)),"")</f>
        <v>Escola Triatlo Santo António Évora</v>
      </c>
      <c r="H36" s="47">
        <v>93</v>
      </c>
    </row>
    <row r="37" spans="1:8" ht="18" customHeight="1" x14ac:dyDescent="0.25">
      <c r="A37" s="3">
        <v>11</v>
      </c>
      <c r="B37" s="33">
        <v>167</v>
      </c>
      <c r="C37" s="3">
        <f>IFERROR((VLOOKUP(B37,INSCRITOS!A:B,2,0)),"")</f>
        <v>103871</v>
      </c>
      <c r="D37" s="3" t="str">
        <f>IFERROR((VLOOKUP(B37,INSCRITOS!A:C,3,0)),"")</f>
        <v>INF</v>
      </c>
      <c r="E37" s="7" t="str">
        <f>IFERROR((VLOOKUP(B37,INSCRITOS!A:D,4,0)),"")</f>
        <v>Martim Maquinista</v>
      </c>
      <c r="F37" s="3" t="str">
        <f>IFERROR((VLOOKUP(B37,INSCRITOS!A:F,6,0)),"")</f>
        <v>M</v>
      </c>
      <c r="G37" s="7" t="str">
        <f>IFERROR((VLOOKUP(B37,INSCRITOS!A:H,8,0)),"")</f>
        <v>REPSOL TRIATLO</v>
      </c>
      <c r="H37" s="47">
        <v>92</v>
      </c>
    </row>
    <row r="38" spans="1:8" ht="18" customHeight="1" x14ac:dyDescent="0.25">
      <c r="A38" s="4"/>
      <c r="C38" s="4"/>
      <c r="D38" s="4"/>
      <c r="F38" s="4"/>
      <c r="H38" s="11"/>
    </row>
    <row r="39" spans="1:8" ht="18" hidden="1" customHeight="1" x14ac:dyDescent="0.25">
      <c r="A39" s="4"/>
      <c r="C39" s="4"/>
      <c r="D39" s="4"/>
      <c r="F39" s="4"/>
      <c r="H39" s="11"/>
    </row>
    <row r="40" spans="1:8" ht="18" customHeight="1" x14ac:dyDescent="0.25">
      <c r="A40" s="26" t="s">
        <v>14</v>
      </c>
      <c r="B40" s="26"/>
      <c r="C40" s="26"/>
      <c r="D40" s="26"/>
      <c r="E40" s="26"/>
      <c r="F40" s="26"/>
      <c r="G40" s="26"/>
      <c r="H40" s="26"/>
    </row>
    <row r="41" spans="1:8" ht="18" customHeight="1" x14ac:dyDescent="0.25">
      <c r="A41" s="6" t="s">
        <v>9</v>
      </c>
      <c r="B41" s="22" t="s">
        <v>10</v>
      </c>
      <c r="C41" s="6" t="s">
        <v>1</v>
      </c>
      <c r="D41" s="6" t="s">
        <v>2</v>
      </c>
      <c r="E41" s="6" t="s">
        <v>3</v>
      </c>
      <c r="F41" s="6" t="s">
        <v>5</v>
      </c>
      <c r="G41" s="6" t="s">
        <v>7</v>
      </c>
      <c r="H41" s="6" t="s">
        <v>11</v>
      </c>
    </row>
    <row r="42" spans="1:8" ht="18" customHeight="1" x14ac:dyDescent="0.25">
      <c r="A42" s="3">
        <v>1</v>
      </c>
      <c r="B42" s="32">
        <v>45</v>
      </c>
      <c r="C42" s="3">
        <f>IFERROR((VLOOKUP(B42,INSCRITOS!A:B,2,0)),"")</f>
        <v>104125</v>
      </c>
      <c r="D42" s="3" t="str">
        <f>IFERROR((VLOOKUP(B42,INSCRITOS!A:C,3,0)),"")</f>
        <v>INF</v>
      </c>
      <c r="E42" s="7" t="str">
        <f>IFERROR((VLOOKUP(B42,INSCRITOS!A:D,4,0)),"")</f>
        <v>Laura Ribeiro</v>
      </c>
      <c r="F42" s="3" t="str">
        <f>IFERROR((VLOOKUP(B42,INSCRITOS!A:F,6,0)),"")</f>
        <v>F</v>
      </c>
      <c r="G42" s="7" t="str">
        <f>IFERROR((VLOOKUP(B42,INSCRITOS!A:H,8,0)),"")</f>
        <v>Lusitano - Setúbal</v>
      </c>
      <c r="H42" s="47">
        <v>100</v>
      </c>
    </row>
    <row r="43" spans="1:8" ht="18" customHeight="1" x14ac:dyDescent="0.25">
      <c r="A43" s="3">
        <v>2</v>
      </c>
      <c r="B43" s="32">
        <v>5503</v>
      </c>
      <c r="C43" s="3">
        <f>IFERROR((VLOOKUP(B43,INSCRITOS!A:B,2,0)),"")</f>
        <v>0</v>
      </c>
      <c r="D43" s="3" t="str">
        <f>IFERROR((VLOOKUP(B43,INSCRITOS!A:C,3,0)),"")</f>
        <v>INF</v>
      </c>
      <c r="E43" s="7" t="str">
        <f>IFERROR((VLOOKUP(B43,INSCRITOS!A:D,4,0)),"")</f>
        <v>Madalena Constança Henriques</v>
      </c>
      <c r="F43" s="3" t="str">
        <f>IFERROR((VLOOKUP(B43,INSCRITOS!A:F,6,0)),"")</f>
        <v>F</v>
      </c>
      <c r="G43" s="7" t="str">
        <f>IFERROR((VLOOKUP(B43,INSCRITOS!A:H,8,0)),"")</f>
        <v>Não federado</v>
      </c>
      <c r="H43" s="47"/>
    </row>
    <row r="44" spans="1:8" ht="18" hidden="1" customHeight="1" x14ac:dyDescent="0.25">
      <c r="A44" s="3">
        <v>3</v>
      </c>
      <c r="B44" s="32"/>
      <c r="C44" s="3" t="str">
        <f>IFERROR((VLOOKUP(B44,INSCRITOS!A:B,2,0)),"")</f>
        <v/>
      </c>
      <c r="D44" s="3" t="str">
        <f>IFERROR((VLOOKUP(B44,INSCRITOS!A:C,3,0)),"")</f>
        <v/>
      </c>
      <c r="E44" s="7" t="str">
        <f>IFERROR((VLOOKUP(B44,INSCRITOS!A:D,4,0)),"")</f>
        <v/>
      </c>
      <c r="F44" s="3" t="str">
        <f>IFERROR((VLOOKUP(B44,INSCRITOS!A:F,6,0)),"")</f>
        <v/>
      </c>
      <c r="G44" s="7" t="str">
        <f>IFERROR((VLOOKUP(B44,INSCRITOS!A:H,8,0)),"")</f>
        <v/>
      </c>
      <c r="H44" s="47"/>
    </row>
    <row r="45" spans="1:8" ht="18" hidden="1" customHeight="1" x14ac:dyDescent="0.25">
      <c r="A45" s="3">
        <v>4</v>
      </c>
      <c r="B45" s="32"/>
      <c r="C45" s="3" t="str">
        <f>IFERROR((VLOOKUP(B45,INSCRITOS!A:B,2,0)),"")</f>
        <v/>
      </c>
      <c r="D45" s="3" t="str">
        <f>IFERROR((VLOOKUP(B45,INSCRITOS!A:C,3,0)),"")</f>
        <v/>
      </c>
      <c r="E45" s="7" t="str">
        <f>IFERROR((VLOOKUP(B45,INSCRITOS!A:D,4,0)),"")</f>
        <v/>
      </c>
      <c r="F45" s="3" t="str">
        <f>IFERROR((VLOOKUP(B45,INSCRITOS!A:F,6,0)),"")</f>
        <v/>
      </c>
      <c r="G45" s="7" t="str">
        <f>IFERROR((VLOOKUP(B45,INSCRITOS!A:H,8,0)),"")</f>
        <v/>
      </c>
      <c r="H45" s="47"/>
    </row>
    <row r="46" spans="1:8" ht="18" hidden="1" customHeight="1" x14ac:dyDescent="0.25">
      <c r="A46" s="3">
        <v>5</v>
      </c>
      <c r="B46" s="32"/>
      <c r="C46" s="3" t="str">
        <f>IFERROR((VLOOKUP(B46,INSCRITOS!A:B,2,0)),"")</f>
        <v/>
      </c>
      <c r="D46" s="3" t="str">
        <f>IFERROR((VLOOKUP(B46,INSCRITOS!A:C,3,0)),"")</f>
        <v/>
      </c>
      <c r="E46" s="7" t="str">
        <f>IFERROR((VLOOKUP(B46,INSCRITOS!A:D,4,0)),"")</f>
        <v/>
      </c>
      <c r="F46" s="3" t="str">
        <f>IFERROR((VLOOKUP(B46,INSCRITOS!A:F,6,0)),"")</f>
        <v/>
      </c>
      <c r="G46" s="7" t="str">
        <f>IFERROR((VLOOKUP(B46,INSCRITOS!A:H,8,0)),"")</f>
        <v/>
      </c>
      <c r="H46" s="47"/>
    </row>
    <row r="47" spans="1:8" ht="18" hidden="1" customHeight="1" x14ac:dyDescent="0.25">
      <c r="A47" s="3">
        <v>6</v>
      </c>
      <c r="B47" s="32"/>
      <c r="C47" s="3" t="str">
        <f>IFERROR((VLOOKUP(B47,INSCRITOS!A:B,2,0)),"")</f>
        <v/>
      </c>
      <c r="D47" s="3" t="str">
        <f>IFERROR((VLOOKUP(B47,INSCRITOS!A:C,3,0)),"")</f>
        <v/>
      </c>
      <c r="E47" s="7" t="str">
        <f>IFERROR((VLOOKUP(B47,INSCRITOS!A:D,4,0)),"")</f>
        <v/>
      </c>
      <c r="F47" s="3" t="str">
        <f>IFERROR((VLOOKUP(B47,INSCRITOS!A:F,6,0)),"")</f>
        <v/>
      </c>
      <c r="G47" s="7" t="str">
        <f>IFERROR((VLOOKUP(B47,INSCRITOS!A:H,8,0)),"")</f>
        <v/>
      </c>
      <c r="H47" s="47"/>
    </row>
    <row r="48" spans="1:8" ht="18" hidden="1" customHeight="1" x14ac:dyDescent="0.25">
      <c r="A48" s="3">
        <v>7</v>
      </c>
      <c r="B48" s="32"/>
      <c r="C48" s="3" t="str">
        <f>IFERROR((VLOOKUP(B48,INSCRITOS!A:B,2,0)),"")</f>
        <v/>
      </c>
      <c r="D48" s="3" t="str">
        <f>IFERROR((VLOOKUP(B48,INSCRITOS!A:C,3,0)),"")</f>
        <v/>
      </c>
      <c r="E48" s="7" t="str">
        <f>IFERROR((VLOOKUP(B48,INSCRITOS!A:D,4,0)),"")</f>
        <v/>
      </c>
      <c r="F48" s="3" t="str">
        <f>IFERROR((VLOOKUP(B48,INSCRITOS!A:F,6,0)),"")</f>
        <v/>
      </c>
      <c r="G48" s="7" t="str">
        <f>IFERROR((VLOOKUP(B48,INSCRITOS!A:H,8,0)),"")</f>
        <v/>
      </c>
      <c r="H48" s="47"/>
    </row>
    <row r="49" spans="1:1009" ht="18" hidden="1" customHeight="1" x14ac:dyDescent="0.25">
      <c r="A49" s="3">
        <v>8</v>
      </c>
      <c r="B49" s="32"/>
      <c r="C49" s="3" t="str">
        <f>IFERROR((VLOOKUP(B49,INSCRITOS!A:B,2,0)),"")</f>
        <v/>
      </c>
      <c r="D49" s="3" t="str">
        <f>IFERROR((VLOOKUP(B49,INSCRITOS!A:C,3,0)),"")</f>
        <v/>
      </c>
      <c r="E49" s="7" t="str">
        <f>IFERROR((VLOOKUP(B49,INSCRITOS!A:D,4,0)),"")</f>
        <v/>
      </c>
      <c r="F49" s="3" t="str">
        <f>IFERROR((VLOOKUP(B49,INSCRITOS!A:F,6,0)),"")</f>
        <v/>
      </c>
      <c r="G49" s="7" t="str">
        <f>IFERROR((VLOOKUP(B49,INSCRITOS!A:H,8,0)),"")</f>
        <v/>
      </c>
      <c r="H49" s="47"/>
    </row>
    <row r="50" spans="1:1009" ht="18" hidden="1" customHeight="1" x14ac:dyDescent="0.25">
      <c r="A50" s="3">
        <v>9</v>
      </c>
      <c r="B50" s="32"/>
      <c r="C50" s="3" t="str">
        <f>IFERROR((VLOOKUP(B50,INSCRITOS!A:B,2,0)),"")</f>
        <v/>
      </c>
      <c r="D50" s="3" t="str">
        <f>IFERROR((VLOOKUP(B50,INSCRITOS!A:C,3,0)),"")</f>
        <v/>
      </c>
      <c r="E50" s="7" t="str">
        <f>IFERROR((VLOOKUP(B50,INSCRITOS!A:D,4,0)),"")</f>
        <v/>
      </c>
      <c r="F50" s="3" t="str">
        <f>IFERROR((VLOOKUP(B50,INSCRITOS!A:F,6,0)),"")</f>
        <v/>
      </c>
      <c r="G50" s="7" t="str">
        <f>IFERROR((VLOOKUP(B50,INSCRITOS!A:H,8,0)),"")</f>
        <v/>
      </c>
      <c r="H50" s="47"/>
    </row>
    <row r="51" spans="1:1009" ht="18" hidden="1" customHeight="1" x14ac:dyDescent="0.25">
      <c r="A51" s="3">
        <v>10</v>
      </c>
      <c r="B51" s="32"/>
      <c r="C51" s="3" t="str">
        <f>IFERROR((VLOOKUP(B51,INSCRITOS!A:B,2,0)),"")</f>
        <v/>
      </c>
      <c r="D51" s="3" t="str">
        <f>IFERROR((VLOOKUP(B51,INSCRITOS!A:C,3,0)),"")</f>
        <v/>
      </c>
      <c r="E51" s="7" t="str">
        <f>IFERROR((VLOOKUP(B51,INSCRITOS!A:D,4,0)),"")</f>
        <v/>
      </c>
      <c r="F51" s="3" t="str">
        <f>IFERROR((VLOOKUP(B51,INSCRITOS!A:F,6,0)),"")</f>
        <v/>
      </c>
      <c r="G51" s="7" t="str">
        <f>IFERROR((VLOOKUP(B51,INSCRITOS!A:H,8,0)),"")</f>
        <v/>
      </c>
      <c r="H51" s="47"/>
    </row>
    <row r="52" spans="1:1009" ht="18" hidden="1" customHeight="1" x14ac:dyDescent="0.25">
      <c r="A52" s="3">
        <v>11</v>
      </c>
      <c r="B52" s="32"/>
      <c r="C52" s="3" t="str">
        <f>IFERROR((VLOOKUP(B52,INSCRITOS!A:B,2,0)),"")</f>
        <v/>
      </c>
      <c r="D52" s="3" t="str">
        <f>IFERROR((VLOOKUP(B52,INSCRITOS!A:C,3,0)),"")</f>
        <v/>
      </c>
      <c r="E52" s="7" t="str">
        <f>IFERROR((VLOOKUP(B52,INSCRITOS!A:D,4,0)),"")</f>
        <v/>
      </c>
      <c r="F52" s="3" t="str">
        <f>IFERROR((VLOOKUP(B52,INSCRITOS!A:F,6,0)),"")</f>
        <v/>
      </c>
      <c r="G52" s="7" t="str">
        <f>IFERROR((VLOOKUP(B52,INSCRITOS!A:H,8,0)),"")</f>
        <v/>
      </c>
      <c r="H52" s="47"/>
    </row>
    <row r="53" spans="1:1009" s="17" customFormat="1" ht="18" hidden="1" customHeight="1" x14ac:dyDescent="0.25">
      <c r="A53" s="13"/>
      <c r="B53" s="24"/>
      <c r="C53" s="13"/>
      <c r="D53" s="13"/>
      <c r="E53" s="14"/>
      <c r="F53" s="13"/>
      <c r="G53" s="14"/>
      <c r="H53" s="13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  <c r="NN53" s="14"/>
      <c r="NO53" s="14"/>
      <c r="NP53" s="14"/>
      <c r="NQ53" s="14"/>
      <c r="NR53" s="14"/>
      <c r="NS53" s="14"/>
      <c r="NT53" s="14"/>
      <c r="NU53" s="14"/>
      <c r="NV53" s="14"/>
      <c r="NW53" s="14"/>
      <c r="NX53" s="14"/>
      <c r="NY53" s="14"/>
      <c r="NZ53" s="14"/>
      <c r="OA53" s="14"/>
      <c r="OB53" s="14"/>
      <c r="OC53" s="14"/>
      <c r="OD53" s="14"/>
      <c r="OE53" s="14"/>
      <c r="OF53" s="14"/>
      <c r="OG53" s="14"/>
      <c r="OH53" s="14"/>
      <c r="OI53" s="14"/>
      <c r="OJ53" s="14"/>
      <c r="OK53" s="14"/>
      <c r="OL53" s="14"/>
      <c r="OM53" s="14"/>
      <c r="ON53" s="14"/>
      <c r="OO53" s="14"/>
      <c r="OP53" s="14"/>
      <c r="OQ53" s="14"/>
      <c r="OR53" s="14"/>
      <c r="OS53" s="14"/>
      <c r="OT53" s="14"/>
      <c r="OU53" s="14"/>
      <c r="OV53" s="14"/>
      <c r="OW53" s="14"/>
      <c r="OX53" s="14"/>
      <c r="OY53" s="14"/>
      <c r="OZ53" s="14"/>
      <c r="PA53" s="14"/>
      <c r="PB53" s="14"/>
      <c r="PC53" s="14"/>
      <c r="PD53" s="14"/>
      <c r="PE53" s="14"/>
      <c r="PF53" s="14"/>
      <c r="PG53" s="14"/>
      <c r="PH53" s="14"/>
      <c r="PI53" s="14"/>
      <c r="PJ53" s="14"/>
      <c r="PK53" s="14"/>
      <c r="PL53" s="14"/>
      <c r="PM53" s="14"/>
      <c r="PN53" s="14"/>
      <c r="PO53" s="14"/>
      <c r="PP53" s="14"/>
      <c r="PQ53" s="14"/>
      <c r="PR53" s="14"/>
      <c r="PS53" s="14"/>
      <c r="PT53" s="14"/>
      <c r="PU53" s="14"/>
      <c r="PV53" s="14"/>
      <c r="PW53" s="14"/>
      <c r="PX53" s="14"/>
      <c r="PY53" s="14"/>
      <c r="PZ53" s="14"/>
      <c r="QA53" s="14"/>
      <c r="QB53" s="14"/>
      <c r="QC53" s="14"/>
      <c r="QD53" s="14"/>
      <c r="QE53" s="14"/>
      <c r="QF53" s="14"/>
      <c r="QG53" s="14"/>
      <c r="QH53" s="14"/>
      <c r="QI53" s="14"/>
      <c r="QJ53" s="14"/>
      <c r="QK53" s="14"/>
      <c r="QL53" s="14"/>
      <c r="QM53" s="14"/>
      <c r="QN53" s="14"/>
      <c r="QO53" s="14"/>
      <c r="QP53" s="14"/>
      <c r="QQ53" s="14"/>
      <c r="QR53" s="14"/>
      <c r="QS53" s="14"/>
      <c r="QT53" s="14"/>
      <c r="QU53" s="14"/>
      <c r="QV53" s="14"/>
      <c r="QW53" s="14"/>
      <c r="QX53" s="14"/>
      <c r="QY53" s="14"/>
      <c r="QZ53" s="14"/>
      <c r="RA53" s="14"/>
      <c r="RB53" s="14"/>
      <c r="RC53" s="14"/>
      <c r="RD53" s="14"/>
      <c r="RE53" s="14"/>
      <c r="RF53" s="14"/>
      <c r="RG53" s="14"/>
      <c r="RH53" s="14"/>
      <c r="RI53" s="14"/>
      <c r="RJ53" s="14"/>
      <c r="RK53" s="14"/>
      <c r="RL53" s="14"/>
      <c r="RM53" s="14"/>
      <c r="RN53" s="14"/>
      <c r="RO53" s="14"/>
      <c r="RP53" s="14"/>
      <c r="RQ53" s="14"/>
      <c r="RR53" s="14"/>
      <c r="RS53" s="14"/>
      <c r="RT53" s="14"/>
      <c r="RU53" s="14"/>
      <c r="RV53" s="14"/>
      <c r="RW53" s="14"/>
      <c r="RX53" s="14"/>
      <c r="RY53" s="14"/>
      <c r="RZ53" s="14"/>
      <c r="SA53" s="14"/>
      <c r="SB53" s="14"/>
      <c r="SC53" s="14"/>
      <c r="SD53" s="14"/>
      <c r="SE53" s="14"/>
      <c r="SF53" s="14"/>
      <c r="SG53" s="14"/>
      <c r="SH53" s="14"/>
      <c r="SI53" s="14"/>
      <c r="SJ53" s="14"/>
      <c r="SK53" s="14"/>
      <c r="SL53" s="14"/>
      <c r="SM53" s="14"/>
      <c r="SN53" s="14"/>
      <c r="SO53" s="14"/>
      <c r="SP53" s="14"/>
      <c r="SQ53" s="14"/>
      <c r="SR53" s="14"/>
      <c r="SS53" s="14"/>
      <c r="ST53" s="14"/>
      <c r="SU53" s="14"/>
      <c r="SV53" s="14"/>
      <c r="SW53" s="14"/>
      <c r="SX53" s="14"/>
      <c r="SY53" s="14"/>
      <c r="SZ53" s="14"/>
      <c r="TA53" s="14"/>
      <c r="TB53" s="14"/>
      <c r="TC53" s="14"/>
      <c r="TD53" s="14"/>
      <c r="TE53" s="14"/>
      <c r="TF53" s="14"/>
      <c r="TG53" s="14"/>
      <c r="TH53" s="14"/>
      <c r="TI53" s="14"/>
      <c r="TJ53" s="14"/>
      <c r="TK53" s="14"/>
      <c r="TL53" s="14"/>
      <c r="TM53" s="14"/>
      <c r="TN53" s="14"/>
      <c r="TO53" s="14"/>
      <c r="TP53" s="14"/>
      <c r="TQ53" s="14"/>
      <c r="TR53" s="14"/>
      <c r="TS53" s="14"/>
      <c r="TT53" s="14"/>
      <c r="TU53" s="14"/>
      <c r="TV53" s="14"/>
      <c r="TW53" s="14"/>
      <c r="TX53" s="14"/>
      <c r="TY53" s="14"/>
      <c r="TZ53" s="14"/>
      <c r="UA53" s="14"/>
      <c r="UB53" s="14"/>
      <c r="UC53" s="14"/>
      <c r="UD53" s="14"/>
      <c r="UE53" s="14"/>
      <c r="UF53" s="14"/>
      <c r="UG53" s="14"/>
      <c r="UH53" s="14"/>
      <c r="UI53" s="14"/>
      <c r="UJ53" s="14"/>
      <c r="UK53" s="14"/>
      <c r="UL53" s="14"/>
      <c r="UM53" s="14"/>
      <c r="UN53" s="14"/>
      <c r="UO53" s="14"/>
      <c r="UP53" s="14"/>
      <c r="UQ53" s="14"/>
      <c r="UR53" s="14"/>
      <c r="US53" s="14"/>
      <c r="UT53" s="14"/>
      <c r="UU53" s="14"/>
      <c r="UV53" s="14"/>
      <c r="UW53" s="14"/>
      <c r="UX53" s="14"/>
      <c r="UY53" s="14"/>
      <c r="UZ53" s="14"/>
      <c r="VA53" s="14"/>
      <c r="VB53" s="14"/>
      <c r="VC53" s="14"/>
      <c r="VD53" s="14"/>
      <c r="VE53" s="14"/>
      <c r="VF53" s="14"/>
      <c r="VG53" s="14"/>
      <c r="VH53" s="14"/>
      <c r="VI53" s="14"/>
      <c r="VJ53" s="14"/>
      <c r="VK53" s="14"/>
      <c r="VL53" s="14"/>
      <c r="VM53" s="14"/>
      <c r="VN53" s="14"/>
      <c r="VO53" s="14"/>
      <c r="VP53" s="14"/>
      <c r="VQ53" s="14"/>
      <c r="VR53" s="14"/>
      <c r="VS53" s="14"/>
      <c r="VT53" s="14"/>
      <c r="VU53" s="14"/>
      <c r="VV53" s="14"/>
      <c r="VW53" s="14"/>
      <c r="VX53" s="14"/>
      <c r="VY53" s="14"/>
      <c r="VZ53" s="14"/>
      <c r="WA53" s="14"/>
      <c r="WB53" s="14"/>
      <c r="WC53" s="14"/>
      <c r="WD53" s="14"/>
      <c r="WE53" s="14"/>
      <c r="WF53" s="14"/>
      <c r="WG53" s="14"/>
      <c r="WH53" s="14"/>
      <c r="WI53" s="14"/>
      <c r="WJ53" s="14"/>
      <c r="WK53" s="14"/>
      <c r="WL53" s="14"/>
      <c r="WM53" s="14"/>
      <c r="WN53" s="14"/>
      <c r="WO53" s="14"/>
      <c r="WP53" s="14"/>
      <c r="WQ53" s="14"/>
      <c r="WR53" s="14"/>
      <c r="WS53" s="14"/>
      <c r="WT53" s="14"/>
      <c r="WU53" s="14"/>
      <c r="WV53" s="14"/>
      <c r="WW53" s="14"/>
      <c r="WX53" s="14"/>
      <c r="WY53" s="14"/>
      <c r="WZ53" s="14"/>
      <c r="XA53" s="14"/>
      <c r="XB53" s="14"/>
      <c r="XC53" s="14"/>
      <c r="XD53" s="14"/>
      <c r="XE53" s="14"/>
      <c r="XF53" s="14"/>
      <c r="XG53" s="14"/>
      <c r="XH53" s="14"/>
      <c r="XI53" s="14"/>
      <c r="XJ53" s="14"/>
      <c r="XK53" s="14"/>
      <c r="XL53" s="14"/>
      <c r="XM53" s="14"/>
      <c r="XN53" s="14"/>
      <c r="XO53" s="14"/>
      <c r="XP53" s="14"/>
      <c r="XQ53" s="14"/>
      <c r="XR53" s="14"/>
      <c r="XS53" s="14"/>
      <c r="XT53" s="14"/>
      <c r="XU53" s="14"/>
      <c r="XV53" s="14"/>
      <c r="XW53" s="14"/>
      <c r="XX53" s="14"/>
      <c r="XY53" s="14"/>
      <c r="XZ53" s="14"/>
      <c r="YA53" s="14"/>
      <c r="YB53" s="14"/>
      <c r="YC53" s="14"/>
      <c r="YD53" s="14"/>
      <c r="YE53" s="14"/>
      <c r="YF53" s="14"/>
      <c r="YG53" s="14"/>
      <c r="YH53" s="14"/>
      <c r="YI53" s="14"/>
      <c r="YJ53" s="14"/>
      <c r="YK53" s="14"/>
      <c r="YL53" s="14"/>
      <c r="YM53" s="14"/>
      <c r="YN53" s="14"/>
      <c r="YO53" s="14"/>
      <c r="YP53" s="14"/>
      <c r="YQ53" s="14"/>
      <c r="YR53" s="14"/>
      <c r="YS53" s="14"/>
      <c r="YT53" s="14"/>
      <c r="YU53" s="14"/>
      <c r="YV53" s="14"/>
      <c r="YW53" s="14"/>
      <c r="YX53" s="14"/>
      <c r="YY53" s="14"/>
      <c r="YZ53" s="14"/>
      <c r="ZA53" s="14"/>
      <c r="ZB53" s="14"/>
      <c r="ZC53" s="14"/>
      <c r="ZD53" s="14"/>
      <c r="ZE53" s="14"/>
      <c r="ZF53" s="14"/>
      <c r="ZG53" s="14"/>
      <c r="ZH53" s="14"/>
      <c r="ZI53" s="14"/>
      <c r="ZJ53" s="14"/>
      <c r="ZK53" s="14"/>
      <c r="ZL53" s="14"/>
      <c r="ZM53" s="14"/>
      <c r="ZN53" s="14"/>
      <c r="ZO53" s="14"/>
      <c r="ZP53" s="14"/>
      <c r="ZQ53" s="14"/>
      <c r="ZR53" s="14"/>
      <c r="ZS53" s="14"/>
      <c r="ZT53" s="14"/>
      <c r="ZU53" s="14"/>
      <c r="ZV53" s="14"/>
      <c r="ZW53" s="14"/>
      <c r="ZX53" s="14"/>
      <c r="ZY53" s="14"/>
      <c r="ZZ53" s="14"/>
      <c r="AAA53" s="14"/>
      <c r="AAB53" s="14"/>
      <c r="AAC53" s="14"/>
      <c r="AAD53" s="14"/>
      <c r="AAE53" s="14"/>
      <c r="AAF53" s="14"/>
      <c r="AAG53" s="14"/>
      <c r="AAH53" s="14"/>
      <c r="AAI53" s="14"/>
      <c r="AAJ53" s="14"/>
      <c r="AAK53" s="14"/>
      <c r="AAL53" s="14"/>
      <c r="AAM53" s="14"/>
      <c r="AAN53" s="14"/>
      <c r="AAO53" s="14"/>
      <c r="AAP53" s="14"/>
      <c r="AAQ53" s="14"/>
      <c r="AAR53" s="14"/>
      <c r="AAS53" s="14"/>
      <c r="AAT53" s="14"/>
      <c r="AAU53" s="14"/>
      <c r="AAV53" s="14"/>
      <c r="AAW53" s="14"/>
      <c r="AAX53" s="14"/>
      <c r="AAY53" s="14"/>
      <c r="AAZ53" s="14"/>
      <c r="ABA53" s="14"/>
      <c r="ABB53" s="14"/>
      <c r="ABC53" s="14"/>
      <c r="ABD53" s="14"/>
      <c r="ABE53" s="14"/>
      <c r="ABF53" s="14"/>
      <c r="ABG53" s="14"/>
      <c r="ABH53" s="14"/>
      <c r="ABI53" s="14"/>
      <c r="ABJ53" s="14"/>
      <c r="ABK53" s="14"/>
      <c r="ABL53" s="14"/>
      <c r="ABM53" s="14"/>
      <c r="ABN53" s="14"/>
      <c r="ABO53" s="14"/>
      <c r="ABP53" s="14"/>
      <c r="ABQ53" s="14"/>
      <c r="ABR53" s="14"/>
      <c r="ABS53" s="14"/>
      <c r="ABT53" s="14"/>
      <c r="ABU53" s="14"/>
      <c r="ABV53" s="14"/>
      <c r="ABW53" s="14"/>
      <c r="ABX53" s="14"/>
      <c r="ABY53" s="14"/>
      <c r="ABZ53" s="14"/>
      <c r="ACA53" s="14"/>
      <c r="ACB53" s="14"/>
      <c r="ACC53" s="14"/>
      <c r="ACD53" s="14"/>
      <c r="ACE53" s="14"/>
      <c r="ACF53" s="14"/>
      <c r="ACG53" s="14"/>
      <c r="ACH53" s="14"/>
      <c r="ACI53" s="14"/>
      <c r="ACJ53" s="14"/>
      <c r="ACK53" s="14"/>
      <c r="ACL53" s="14"/>
      <c r="ACM53" s="14"/>
      <c r="ACN53" s="14"/>
      <c r="ACO53" s="14"/>
      <c r="ACP53" s="14"/>
      <c r="ACQ53" s="14"/>
      <c r="ACR53" s="14"/>
      <c r="ACS53" s="14"/>
      <c r="ACT53" s="14"/>
      <c r="ACU53" s="14"/>
      <c r="ACV53" s="14"/>
      <c r="ACW53" s="14"/>
      <c r="ACX53" s="14"/>
      <c r="ACY53" s="14"/>
      <c r="ACZ53" s="14"/>
      <c r="ADA53" s="14"/>
      <c r="ADB53" s="14"/>
      <c r="ADC53" s="14"/>
      <c r="ADD53" s="14"/>
      <c r="ADE53" s="14"/>
      <c r="ADF53" s="14"/>
      <c r="ADG53" s="14"/>
      <c r="ADH53" s="14"/>
      <c r="ADI53" s="14"/>
      <c r="ADJ53" s="14"/>
      <c r="ADK53" s="14"/>
      <c r="ADL53" s="14"/>
      <c r="ADM53" s="14"/>
      <c r="ADN53" s="14"/>
      <c r="ADO53" s="14"/>
      <c r="ADP53" s="14"/>
      <c r="ADQ53" s="14"/>
      <c r="ADR53" s="14"/>
      <c r="ADS53" s="14"/>
      <c r="ADT53" s="14"/>
      <c r="ADU53" s="14"/>
      <c r="ADV53" s="14"/>
      <c r="ADW53" s="14"/>
      <c r="ADX53" s="14"/>
      <c r="ADY53" s="14"/>
      <c r="ADZ53" s="14"/>
      <c r="AEA53" s="14"/>
      <c r="AEB53" s="14"/>
      <c r="AEC53" s="14"/>
      <c r="AED53" s="14"/>
      <c r="AEE53" s="14"/>
      <c r="AEF53" s="14"/>
      <c r="AEG53" s="14"/>
      <c r="AEH53" s="14"/>
      <c r="AEI53" s="14"/>
      <c r="AEJ53" s="14"/>
      <c r="AEK53" s="14"/>
      <c r="AEL53" s="14"/>
      <c r="AEM53" s="14"/>
      <c r="AEN53" s="14"/>
      <c r="AEO53" s="14"/>
      <c r="AEP53" s="14"/>
      <c r="AEQ53" s="14"/>
      <c r="AER53" s="14"/>
      <c r="AES53" s="14"/>
      <c r="AET53" s="14"/>
      <c r="AEU53" s="14"/>
      <c r="AEV53" s="14"/>
      <c r="AEW53" s="14"/>
      <c r="AEX53" s="14"/>
      <c r="AEY53" s="14"/>
      <c r="AEZ53" s="14"/>
      <c r="AFA53" s="14"/>
      <c r="AFB53" s="14"/>
      <c r="AFC53" s="14"/>
      <c r="AFD53" s="14"/>
      <c r="AFE53" s="14"/>
      <c r="AFF53" s="14"/>
      <c r="AFG53" s="14"/>
      <c r="AFH53" s="14"/>
      <c r="AFI53" s="14"/>
      <c r="AFJ53" s="14"/>
      <c r="AFK53" s="14"/>
      <c r="AFL53" s="14"/>
      <c r="AFM53" s="14"/>
      <c r="AFN53" s="14"/>
      <c r="AFO53" s="14"/>
      <c r="AFP53" s="14"/>
      <c r="AFQ53" s="14"/>
      <c r="AFR53" s="14"/>
      <c r="AFS53" s="14"/>
      <c r="AFT53" s="14"/>
      <c r="AFU53" s="14"/>
      <c r="AFV53" s="14"/>
      <c r="AFW53" s="14"/>
      <c r="AFX53" s="14"/>
      <c r="AFY53" s="14"/>
      <c r="AFZ53" s="14"/>
      <c r="AGA53" s="14"/>
      <c r="AGB53" s="14"/>
      <c r="AGC53" s="14"/>
      <c r="AGD53" s="14"/>
      <c r="AGE53" s="14"/>
      <c r="AGF53" s="14"/>
      <c r="AGG53" s="14"/>
      <c r="AGH53" s="14"/>
      <c r="AGI53" s="14"/>
      <c r="AGJ53" s="14"/>
      <c r="AGK53" s="14"/>
      <c r="AGL53" s="14"/>
      <c r="AGM53" s="14"/>
      <c r="AGN53" s="14"/>
      <c r="AGO53" s="14"/>
      <c r="AGP53" s="14"/>
      <c r="AGQ53" s="14"/>
      <c r="AGR53" s="14"/>
      <c r="AGS53" s="14"/>
      <c r="AGT53" s="14"/>
      <c r="AGU53" s="14"/>
      <c r="AGV53" s="14"/>
      <c r="AGW53" s="14"/>
      <c r="AGX53" s="14"/>
      <c r="AGY53" s="14"/>
      <c r="AGZ53" s="14"/>
      <c r="AHA53" s="14"/>
      <c r="AHB53" s="14"/>
      <c r="AHC53" s="14"/>
      <c r="AHD53" s="14"/>
      <c r="AHE53" s="14"/>
      <c r="AHF53" s="14"/>
      <c r="AHG53" s="14"/>
      <c r="AHH53" s="14"/>
      <c r="AHI53" s="14"/>
      <c r="AHJ53" s="14"/>
      <c r="AHK53" s="14"/>
      <c r="AHL53" s="14"/>
      <c r="AHM53" s="14"/>
      <c r="AHN53" s="14"/>
      <c r="AHO53" s="14"/>
      <c r="AHP53" s="14"/>
      <c r="AHQ53" s="14"/>
      <c r="AHR53" s="14"/>
      <c r="AHS53" s="14"/>
      <c r="AHT53" s="14"/>
      <c r="AHU53" s="14"/>
      <c r="AHV53" s="14"/>
      <c r="AHW53" s="14"/>
      <c r="AHX53" s="14"/>
      <c r="AHY53" s="14"/>
      <c r="AHZ53" s="14"/>
      <c r="AIA53" s="14"/>
      <c r="AIB53" s="14"/>
      <c r="AIC53" s="14"/>
      <c r="AID53" s="14"/>
      <c r="AIE53" s="14"/>
      <c r="AIF53" s="14"/>
      <c r="AIG53" s="14"/>
      <c r="AIH53" s="14"/>
      <c r="AII53" s="14"/>
      <c r="AIJ53" s="14"/>
      <c r="AIK53" s="14"/>
      <c r="AIL53" s="14"/>
      <c r="AIM53" s="14"/>
      <c r="AIN53" s="14"/>
      <c r="AIO53" s="14"/>
      <c r="AIP53" s="14"/>
      <c r="AIQ53" s="14"/>
      <c r="AIR53" s="14"/>
      <c r="AIS53" s="14"/>
      <c r="AIT53" s="14"/>
      <c r="AIU53" s="14"/>
      <c r="AIV53" s="14"/>
      <c r="AIW53" s="14"/>
      <c r="AIX53" s="14"/>
      <c r="AIY53" s="14"/>
      <c r="AIZ53" s="14"/>
      <c r="AJA53" s="14"/>
      <c r="AJB53" s="14"/>
      <c r="AJC53" s="14"/>
      <c r="AJD53" s="14"/>
      <c r="AJE53" s="14"/>
      <c r="AJF53" s="14"/>
      <c r="AJG53" s="14"/>
      <c r="AJH53" s="14"/>
      <c r="AJI53" s="14"/>
      <c r="AJJ53" s="14"/>
      <c r="AJK53" s="14"/>
      <c r="AJL53" s="14"/>
      <c r="AJM53" s="14"/>
      <c r="AJN53" s="14"/>
      <c r="AJO53" s="14"/>
      <c r="AJP53" s="14"/>
      <c r="AJQ53" s="14"/>
      <c r="AJR53" s="14"/>
      <c r="AJS53" s="14"/>
      <c r="AJT53" s="14"/>
      <c r="AJU53" s="14"/>
      <c r="AJV53" s="14"/>
      <c r="AJW53" s="14"/>
      <c r="AJX53" s="14"/>
      <c r="AJY53" s="14"/>
      <c r="AJZ53" s="14"/>
      <c r="AKA53" s="14"/>
      <c r="AKB53" s="14"/>
      <c r="AKC53" s="14"/>
      <c r="AKD53" s="14"/>
      <c r="AKE53" s="14"/>
      <c r="AKF53" s="14"/>
      <c r="AKG53" s="14"/>
      <c r="AKH53" s="14"/>
      <c r="AKI53" s="14"/>
      <c r="AKJ53" s="14"/>
      <c r="AKK53" s="14"/>
      <c r="AKL53" s="14"/>
      <c r="AKM53" s="14"/>
      <c r="AKN53" s="14"/>
      <c r="AKO53" s="14"/>
      <c r="AKP53" s="14"/>
      <c r="AKQ53" s="14"/>
      <c r="AKR53" s="14"/>
      <c r="AKS53" s="14"/>
      <c r="AKT53" s="14"/>
      <c r="AKU53" s="14"/>
      <c r="AKV53" s="14"/>
      <c r="AKW53" s="14"/>
      <c r="AKX53" s="14"/>
      <c r="AKY53" s="14"/>
      <c r="AKZ53" s="14"/>
      <c r="ALA53" s="14"/>
      <c r="ALB53" s="14"/>
      <c r="ALC53" s="14"/>
      <c r="ALD53" s="14"/>
      <c r="ALE53" s="14"/>
      <c r="ALF53" s="14"/>
      <c r="ALG53" s="14"/>
      <c r="ALH53" s="14"/>
      <c r="ALI53" s="14"/>
      <c r="ALJ53" s="14"/>
      <c r="ALK53" s="14"/>
      <c r="ALL53" s="14"/>
      <c r="ALM53" s="14"/>
      <c r="ALN53" s="14"/>
      <c r="ALO53" s="14"/>
      <c r="ALP53" s="14"/>
      <c r="ALQ53" s="14"/>
      <c r="ALR53" s="14"/>
      <c r="ALS53" s="14"/>
      <c r="ALT53" s="14"/>
      <c r="ALU53" s="14"/>
    </row>
    <row r="54" spans="1:1009" ht="18" customHeight="1" x14ac:dyDescent="0.25">
      <c r="A54" s="15"/>
      <c r="B54" s="23"/>
      <c r="C54" s="15"/>
      <c r="D54" s="15"/>
      <c r="E54" s="15"/>
      <c r="F54" s="15"/>
      <c r="G54" s="15"/>
      <c r="H54" s="16"/>
    </row>
    <row r="55" spans="1:1009" ht="18" customHeight="1" x14ac:dyDescent="0.25">
      <c r="A55" s="26" t="s">
        <v>15</v>
      </c>
      <c r="B55" s="26"/>
      <c r="C55" s="26"/>
      <c r="D55" s="26"/>
      <c r="E55" s="26"/>
      <c r="F55" s="26"/>
      <c r="G55" s="26"/>
      <c r="H55" s="26"/>
    </row>
    <row r="56" spans="1:1009" ht="18" customHeight="1" x14ac:dyDescent="0.25">
      <c r="A56" s="6" t="s">
        <v>9</v>
      </c>
      <c r="B56" s="22" t="s">
        <v>10</v>
      </c>
      <c r="C56" s="6" t="s">
        <v>1</v>
      </c>
      <c r="D56" s="6" t="s">
        <v>2</v>
      </c>
      <c r="E56" s="6" t="s">
        <v>3</v>
      </c>
      <c r="F56" s="6" t="s">
        <v>5</v>
      </c>
      <c r="G56" s="6" t="s">
        <v>7</v>
      </c>
      <c r="H56" s="6" t="s">
        <v>11</v>
      </c>
    </row>
    <row r="57" spans="1:1009" ht="18" customHeight="1" x14ac:dyDescent="0.25">
      <c r="A57" s="3">
        <v>1</v>
      </c>
      <c r="B57" s="34">
        <v>210</v>
      </c>
      <c r="C57" s="3">
        <f>IFERROR((VLOOKUP(B57,INSCRITOS!A:B,2,0)),"")</f>
        <v>104185</v>
      </c>
      <c r="D57" s="3" t="str">
        <f>IFERROR((VLOOKUP(B57,INSCRITOS!A:C,3,0)),"")</f>
        <v>INI</v>
      </c>
      <c r="E57" s="7" t="str">
        <f>IFERROR((VLOOKUP(B57,INSCRITOS!A:D,4,0)),"")</f>
        <v>Francisco Magro</v>
      </c>
      <c r="F57" s="3" t="str">
        <f>IFERROR((VLOOKUP(B57,INSCRITOS!A:F,6,0)),"")</f>
        <v>M</v>
      </c>
      <c r="G57" s="7" t="str">
        <f>IFERROR((VLOOKUP(B57,INSCRITOS!A:H,8,0)),"")</f>
        <v>Escola Triatlo Santo António Évora</v>
      </c>
      <c r="H57" s="47">
        <v>100</v>
      </c>
    </row>
    <row r="58" spans="1:1009" ht="18" customHeight="1" x14ac:dyDescent="0.25">
      <c r="A58" s="3">
        <v>2</v>
      </c>
      <c r="B58" s="34">
        <v>12</v>
      </c>
      <c r="C58" s="3">
        <f>IFERROR((VLOOKUP(B58,INSCRITOS!A:B,2,0)),"")</f>
        <v>101940</v>
      </c>
      <c r="D58" s="3" t="str">
        <f>IFERROR((VLOOKUP(B58,INSCRITOS!A:C,3,0)),"")</f>
        <v>INI</v>
      </c>
      <c r="E58" s="7" t="str">
        <f>IFERROR((VLOOKUP(B58,INSCRITOS!A:D,4,0)),"")</f>
        <v>Gaspar Silva</v>
      </c>
      <c r="F58" s="3" t="str">
        <f>IFERROR((VLOOKUP(B58,INSCRITOS!A:F,6,0)),"")</f>
        <v>M</v>
      </c>
      <c r="G58" s="7" t="str">
        <f>IFERROR((VLOOKUP(B58,INSCRITOS!A:H,8,0)),"")</f>
        <v>Lusitano - Setúbal</v>
      </c>
      <c r="H58" s="47">
        <v>99</v>
      </c>
    </row>
    <row r="59" spans="1:1009" ht="18" customHeight="1" x14ac:dyDescent="0.25">
      <c r="A59" s="3">
        <v>3</v>
      </c>
      <c r="B59" s="34">
        <v>747</v>
      </c>
      <c r="C59" s="3">
        <f>IFERROR((VLOOKUP(B59,INSCRITOS!A:B,2,0)),"")</f>
        <v>102409</v>
      </c>
      <c r="D59" s="3" t="str">
        <f>IFERROR((VLOOKUP(B59,INSCRITOS!A:C,3,0)),"")</f>
        <v>INI</v>
      </c>
      <c r="E59" s="7" t="str">
        <f>IFERROR((VLOOKUP(B59,INSCRITOS!A:D,4,0)),"")</f>
        <v>André Nepomuceno</v>
      </c>
      <c r="F59" s="3" t="str">
        <f>IFERROR((VLOOKUP(B59,INSCRITOS!A:F,6,0)),"")</f>
        <v>M</v>
      </c>
      <c r="G59" s="7" t="str">
        <f>IFERROR((VLOOKUP(B59,INSCRITOS!A:H,8,0)),"")</f>
        <v>Escola Triatlo Santo António Évora</v>
      </c>
      <c r="H59" s="47">
        <v>98</v>
      </c>
    </row>
    <row r="60" spans="1:1009" ht="18" customHeight="1" x14ac:dyDescent="0.25">
      <c r="A60" s="3">
        <v>4</v>
      </c>
      <c r="B60" s="34">
        <v>678</v>
      </c>
      <c r="C60" s="3">
        <f>IFERROR((VLOOKUP(B60,INSCRITOS!A:B,2,0)),"")</f>
        <v>103704</v>
      </c>
      <c r="D60" s="3" t="str">
        <f>IFERROR((VLOOKUP(B60,INSCRITOS!A:C,3,0)),"")</f>
        <v>INI</v>
      </c>
      <c r="E60" s="7" t="str">
        <f>IFERROR((VLOOKUP(B60,INSCRITOS!A:D,4,0)),"")</f>
        <v>João Padeiro</v>
      </c>
      <c r="F60" s="3" t="str">
        <f>IFERROR((VLOOKUP(B60,INSCRITOS!A:F,6,0)),"")</f>
        <v>M</v>
      </c>
      <c r="G60" s="7" t="str">
        <f>IFERROR((VLOOKUP(B60,INSCRITOS!A:H,8,0)),"")</f>
        <v>Escola Triatlo Santo António Évora</v>
      </c>
      <c r="H60" s="47">
        <v>97</v>
      </c>
    </row>
    <row r="61" spans="1:1009" ht="18" customHeight="1" x14ac:dyDescent="0.25">
      <c r="A61" s="3">
        <v>5</v>
      </c>
      <c r="B61" s="34">
        <v>984</v>
      </c>
      <c r="C61" s="3">
        <f>IFERROR((VLOOKUP(B61,INSCRITOS!A:B,2,0)),"")</f>
        <v>102410</v>
      </c>
      <c r="D61" s="3" t="str">
        <f>IFERROR((VLOOKUP(B61,INSCRITOS!A:C,3,0)),"")</f>
        <v>INI</v>
      </c>
      <c r="E61" s="7" t="str">
        <f>IFERROR((VLOOKUP(B61,INSCRITOS!A:D,4,0)),"")</f>
        <v>Dinis Figueiredo</v>
      </c>
      <c r="F61" s="3" t="str">
        <f>IFERROR((VLOOKUP(B61,INSCRITOS!A:F,6,0)),"")</f>
        <v>M</v>
      </c>
      <c r="G61" s="7" t="str">
        <f>IFERROR((VLOOKUP(B61,INSCRITOS!A:H,8,0)),"")</f>
        <v>Escola Triatlo Santo António Évora</v>
      </c>
      <c r="H61" s="47">
        <v>96</v>
      </c>
    </row>
    <row r="62" spans="1:1009" ht="18" customHeight="1" x14ac:dyDescent="0.25">
      <c r="A62" s="3">
        <v>6</v>
      </c>
      <c r="B62" s="34">
        <v>85</v>
      </c>
      <c r="C62" s="3">
        <f>IFERROR((VLOOKUP(B62,INSCRITOS!A:B,2,0)),"")</f>
        <v>103226</v>
      </c>
      <c r="D62" s="3" t="str">
        <f>IFERROR((VLOOKUP(B62,INSCRITOS!A:C,3,0)),"")</f>
        <v>INI</v>
      </c>
      <c r="E62" s="7" t="str">
        <f>IFERROR((VLOOKUP(B62,INSCRITOS!A:D,4,0)),"")</f>
        <v>Guilherme Alves</v>
      </c>
      <c r="F62" s="3" t="str">
        <f>IFERROR((VLOOKUP(B62,INSCRITOS!A:F,6,0)),"")</f>
        <v>M</v>
      </c>
      <c r="G62" s="7" t="str">
        <f>IFERROR((VLOOKUP(B62,INSCRITOS!A:H,8,0)),"")</f>
        <v>Escola Triatlo Santo António Évora</v>
      </c>
      <c r="H62" s="47">
        <v>95</v>
      </c>
    </row>
    <row r="63" spans="1:1009" ht="18" customHeight="1" x14ac:dyDescent="0.25">
      <c r="A63" s="3">
        <v>7</v>
      </c>
      <c r="B63" s="34">
        <v>73</v>
      </c>
      <c r="C63" s="3">
        <f>IFERROR((VLOOKUP(B63,INSCRITOS!A:B,2,0)),"")</f>
        <v>101936</v>
      </c>
      <c r="D63" s="3" t="str">
        <f>IFERROR((VLOOKUP(B63,INSCRITOS!A:C,3,0)),"")</f>
        <v>INI</v>
      </c>
      <c r="E63" s="7" t="str">
        <f>IFERROR((VLOOKUP(B63,INSCRITOS!A:D,4,0)),"")</f>
        <v>Artur Ogando</v>
      </c>
      <c r="F63" s="3" t="str">
        <f>IFERROR((VLOOKUP(B63,INSCRITOS!A:F,6,0)),"")</f>
        <v>M</v>
      </c>
      <c r="G63" s="7" t="str">
        <f>IFERROR((VLOOKUP(B63,INSCRITOS!A:H,8,0)),"")</f>
        <v>Lusitano - Setúbal</v>
      </c>
      <c r="H63" s="47">
        <v>94</v>
      </c>
    </row>
    <row r="64" spans="1:1009" ht="18" customHeight="1" x14ac:dyDescent="0.25">
      <c r="A64" s="3">
        <v>8</v>
      </c>
      <c r="B64" s="34">
        <v>802</v>
      </c>
      <c r="C64" s="3">
        <f>IFERROR((VLOOKUP(B64,INSCRITOS!A:B,2,0)),"")</f>
        <v>102281</v>
      </c>
      <c r="D64" s="3" t="str">
        <f>IFERROR((VLOOKUP(B64,INSCRITOS!A:C,3,0)),"")</f>
        <v>INI</v>
      </c>
      <c r="E64" s="7" t="str">
        <f>IFERROR((VLOOKUP(B64,INSCRITOS!A:D,4,0)),"")</f>
        <v>Guilherme Gomes</v>
      </c>
      <c r="F64" s="3" t="str">
        <f>IFERROR((VLOOKUP(B64,INSCRITOS!A:F,6,0)),"")</f>
        <v>M</v>
      </c>
      <c r="G64" s="7" t="str">
        <f>IFERROR((VLOOKUP(B64,INSCRITOS!A:H,8,0)),"")</f>
        <v>Lusitano - Setúbal</v>
      </c>
      <c r="H64" s="47">
        <v>93</v>
      </c>
    </row>
    <row r="65" spans="1:15" ht="18" customHeight="1" x14ac:dyDescent="0.25">
      <c r="A65" s="3">
        <v>9</v>
      </c>
      <c r="B65" s="34">
        <v>1225</v>
      </c>
      <c r="C65" s="3">
        <f>IFERROR((VLOOKUP(B65,INSCRITOS!A:B,2,0)),"")</f>
        <v>106100</v>
      </c>
      <c r="D65" s="3" t="str">
        <f>IFERROR((VLOOKUP(B65,INSCRITOS!A:C,3,0)),"")</f>
        <v>INI</v>
      </c>
      <c r="E65" s="7" t="str">
        <f>IFERROR((VLOOKUP(B65,INSCRITOS!A:D,4,0)),"")</f>
        <v>Gabriel Gonçalves</v>
      </c>
      <c r="F65" s="3" t="str">
        <f>IFERROR((VLOOKUP(B65,INSCRITOS!A:F,6,0)),"")</f>
        <v>M</v>
      </c>
      <c r="G65" s="7" t="str">
        <f>IFERROR((VLOOKUP(B65,INSCRITOS!A:H,8,0)),"")</f>
        <v>AMICICLO GRÂNDOLA</v>
      </c>
      <c r="H65" s="47">
        <v>92</v>
      </c>
    </row>
    <row r="66" spans="1:15" ht="18" customHeight="1" x14ac:dyDescent="0.25">
      <c r="A66" s="3">
        <v>10</v>
      </c>
      <c r="B66" s="34">
        <v>535</v>
      </c>
      <c r="C66" s="3">
        <f>IFERROR((VLOOKUP(B66,INSCRITOS!A:B,2,0)),"")</f>
        <v>105108</v>
      </c>
      <c r="D66" s="3" t="str">
        <f>IFERROR((VLOOKUP(B66,INSCRITOS!A:C,3,0)),"")</f>
        <v>INI</v>
      </c>
      <c r="E66" s="7" t="str">
        <f>IFERROR((VLOOKUP(B66,INSCRITOS!A:D,4,0)),"")</f>
        <v>João Gonçalves</v>
      </c>
      <c r="F66" s="3" t="str">
        <f>IFERROR((VLOOKUP(B66,INSCRITOS!A:F,6,0)),"")</f>
        <v>M</v>
      </c>
      <c r="G66" s="7" t="str">
        <f>IFERROR((VLOOKUP(B66,INSCRITOS!A:H,8,0)),"")</f>
        <v>REPSOL TRIATLO</v>
      </c>
      <c r="H66" s="47">
        <v>91</v>
      </c>
    </row>
    <row r="67" spans="1:15" ht="18" customHeight="1" x14ac:dyDescent="0.25">
      <c r="A67" s="3">
        <v>11</v>
      </c>
      <c r="B67" s="34">
        <v>5530</v>
      </c>
      <c r="C67" s="3">
        <f>IFERROR((VLOOKUP(B67,INSCRITOS!A:B,2,0)),"")</f>
        <v>105279</v>
      </c>
      <c r="D67" s="3" t="str">
        <f>IFERROR((VLOOKUP(B67,INSCRITOS!A:C,3,0)),"")</f>
        <v>INI</v>
      </c>
      <c r="E67" s="7" t="str">
        <f>IFERROR((VLOOKUP(B67,INSCRITOS!A:D,4,0)),"")</f>
        <v>Gabriel Oliveira</v>
      </c>
      <c r="F67" s="3" t="str">
        <f>IFERROR((VLOOKUP(B67,INSCRITOS!A:F,6,0)),"")</f>
        <v>M</v>
      </c>
      <c r="G67" s="7" t="str">
        <f>IFERROR((VLOOKUP(B67,INSCRITOS!A:H,8,0)),"")</f>
        <v>AMICICLO GRÂNDOLA</v>
      </c>
      <c r="H67" s="47">
        <v>90</v>
      </c>
    </row>
    <row r="68" spans="1:15" ht="18" hidden="1" customHeight="1" x14ac:dyDescent="0.25">
      <c r="A68" s="3">
        <v>12</v>
      </c>
      <c r="B68" s="34"/>
      <c r="C68" s="3" t="str">
        <f>IFERROR((VLOOKUP(B68,INSCRITOS!A:B,2,0)),"")</f>
        <v/>
      </c>
      <c r="D68" s="3" t="str">
        <f>IFERROR((VLOOKUP(B68,INSCRITOS!A:C,3,0)),"")</f>
        <v/>
      </c>
      <c r="E68" s="7" t="str">
        <f>IFERROR((VLOOKUP(B68,INSCRITOS!A:D,4,0)),"")</f>
        <v/>
      </c>
      <c r="F68" s="3" t="str">
        <f>IFERROR((VLOOKUP(B68,INSCRITOS!A:F,6,0)),"")</f>
        <v/>
      </c>
      <c r="G68" s="7" t="str">
        <f>IFERROR((VLOOKUP(B68,INSCRITOS!A:H,8,0)),"")</f>
        <v/>
      </c>
      <c r="H68" s="47"/>
    </row>
    <row r="69" spans="1:15" ht="18" hidden="1" customHeight="1" x14ac:dyDescent="0.25">
      <c r="A69" s="3">
        <v>13</v>
      </c>
      <c r="B69" s="34"/>
      <c r="C69" s="3" t="str">
        <f>IFERROR((VLOOKUP(B69,INSCRITOS!A:B,2,0)),"")</f>
        <v/>
      </c>
      <c r="D69" s="3" t="str">
        <f>IFERROR((VLOOKUP(B69,INSCRITOS!A:C,3,0)),"")</f>
        <v/>
      </c>
      <c r="E69" s="7" t="str">
        <f>IFERROR((VLOOKUP(B69,INSCRITOS!A:D,4,0)),"")</f>
        <v/>
      </c>
      <c r="F69" s="3" t="str">
        <f>IFERROR((VLOOKUP(B69,INSCRITOS!A:F,6,0)),"")</f>
        <v/>
      </c>
      <c r="G69" s="7" t="str">
        <f>IFERROR((VLOOKUP(B69,INSCRITOS!A:H,8,0)),"")</f>
        <v/>
      </c>
      <c r="H69" s="47"/>
    </row>
    <row r="70" spans="1:15" ht="18" hidden="1" customHeight="1" x14ac:dyDescent="0.25">
      <c r="A70" s="3">
        <v>14</v>
      </c>
      <c r="B70" s="34"/>
      <c r="C70" s="3" t="str">
        <f>IFERROR((VLOOKUP(B70,INSCRITOS!A:B,2,0)),"")</f>
        <v/>
      </c>
      <c r="D70" s="3" t="str">
        <f>IFERROR((VLOOKUP(B70,INSCRITOS!A:C,3,0)),"")</f>
        <v/>
      </c>
      <c r="E70" s="7" t="str">
        <f>IFERROR((VLOOKUP(B70,INSCRITOS!A:D,4,0)),"")</f>
        <v/>
      </c>
      <c r="F70" s="3" t="str">
        <f>IFERROR((VLOOKUP(B70,INSCRITOS!A:F,6,0)),"")</f>
        <v/>
      </c>
      <c r="G70" s="7" t="str">
        <f>IFERROR((VLOOKUP(B70,INSCRITOS!A:H,8,0)),"")</f>
        <v/>
      </c>
      <c r="H70" s="47"/>
    </row>
    <row r="71" spans="1:15" ht="18" hidden="1" customHeight="1" x14ac:dyDescent="0.25">
      <c r="A71" s="3">
        <v>15</v>
      </c>
      <c r="B71" s="34"/>
      <c r="C71" s="3" t="str">
        <f>IFERROR((VLOOKUP(B71,INSCRITOS!A:B,2,0)),"")</f>
        <v/>
      </c>
      <c r="D71" s="3" t="str">
        <f>IFERROR((VLOOKUP(B71,INSCRITOS!A:C,3,0)),"")</f>
        <v/>
      </c>
      <c r="E71" s="7" t="str">
        <f>IFERROR((VLOOKUP(B71,INSCRITOS!A:D,4,0)),"")</f>
        <v/>
      </c>
      <c r="F71" s="3" t="str">
        <f>IFERROR((VLOOKUP(B71,INSCRITOS!A:F,6,0)),"")</f>
        <v/>
      </c>
      <c r="G71" s="7" t="str">
        <f>IFERROR((VLOOKUP(B71,INSCRITOS!A:H,8,0)),"")</f>
        <v/>
      </c>
      <c r="H71" s="47"/>
    </row>
    <row r="72" spans="1:15" ht="18" hidden="1" customHeight="1" x14ac:dyDescent="0.25">
      <c r="A72" s="3">
        <v>16</v>
      </c>
      <c r="B72" s="34"/>
      <c r="C72" s="3" t="str">
        <f>IFERROR((VLOOKUP(B72,INSCRITOS!A:B,2,0)),"")</f>
        <v/>
      </c>
      <c r="D72" s="3" t="str">
        <f>IFERROR((VLOOKUP(B72,INSCRITOS!A:C,3,0)),"")</f>
        <v/>
      </c>
      <c r="E72" s="7" t="str">
        <f>IFERROR((VLOOKUP(B72,INSCRITOS!A:D,4,0)),"")</f>
        <v/>
      </c>
      <c r="F72" s="3" t="str">
        <f>IFERROR((VLOOKUP(B72,INSCRITOS!A:F,6,0)),"")</f>
        <v/>
      </c>
      <c r="G72" s="7" t="str">
        <f>IFERROR((VLOOKUP(B72,INSCRITOS!A:H,8,0)),"")</f>
        <v/>
      </c>
      <c r="H72" s="47"/>
    </row>
    <row r="73" spans="1:15" ht="18" hidden="1" customHeight="1" x14ac:dyDescent="0.25">
      <c r="A73" s="3">
        <v>17</v>
      </c>
      <c r="B73" s="34"/>
      <c r="C73" s="3" t="str">
        <f>IFERROR((VLOOKUP(B73,INSCRITOS!A:B,2,0)),"")</f>
        <v/>
      </c>
      <c r="D73" s="3" t="str">
        <f>IFERROR((VLOOKUP(B73,INSCRITOS!A:C,3,0)),"")</f>
        <v/>
      </c>
      <c r="E73" s="7" t="str">
        <f>IFERROR((VLOOKUP(B73,INSCRITOS!A:D,4,0)),"")</f>
        <v/>
      </c>
      <c r="F73" s="3" t="str">
        <f>IFERROR((VLOOKUP(B73,INSCRITOS!A:F,6,0)),"")</f>
        <v/>
      </c>
      <c r="G73" s="7" t="str">
        <f>IFERROR((VLOOKUP(B73,INSCRITOS!A:H,8,0)),"")</f>
        <v/>
      </c>
      <c r="H73" s="47"/>
      <c r="O73" s="8" t="s">
        <v>43</v>
      </c>
    </row>
    <row r="74" spans="1:15" ht="18" hidden="1" customHeight="1" x14ac:dyDescent="0.25">
      <c r="A74" s="3">
        <v>18</v>
      </c>
      <c r="B74" s="34"/>
      <c r="C74" s="3" t="str">
        <f>IFERROR((VLOOKUP(B74,INSCRITOS!A:B,2,0)),"")</f>
        <v/>
      </c>
      <c r="D74" s="3" t="str">
        <f>IFERROR((VLOOKUP(B74,INSCRITOS!A:C,3,0)),"")</f>
        <v/>
      </c>
      <c r="E74" s="7" t="str">
        <f>IFERROR((VLOOKUP(B74,INSCRITOS!A:D,4,0)),"")</f>
        <v/>
      </c>
      <c r="F74" s="3" t="str">
        <f>IFERROR((VLOOKUP(B74,INSCRITOS!A:F,6,0)),"")</f>
        <v/>
      </c>
      <c r="G74" s="7" t="str">
        <f>IFERROR((VLOOKUP(B74,INSCRITOS!A:H,8,0)),"")</f>
        <v/>
      </c>
      <c r="H74" s="47"/>
      <c r="O74" s="8" t="s">
        <v>44</v>
      </c>
    </row>
    <row r="75" spans="1:15" ht="18" hidden="1" customHeight="1" x14ac:dyDescent="0.25">
      <c r="A75" s="3">
        <v>19</v>
      </c>
      <c r="B75" s="34"/>
      <c r="C75" s="3" t="str">
        <f>IFERROR((VLOOKUP(B75,INSCRITOS!A:B,2,0)),"")</f>
        <v/>
      </c>
      <c r="D75" s="3" t="str">
        <f>IFERROR((VLOOKUP(B75,INSCRITOS!A:C,3,0)),"")</f>
        <v/>
      </c>
      <c r="E75" s="7" t="str">
        <f>IFERROR((VLOOKUP(B75,INSCRITOS!A:D,4,0)),"")</f>
        <v/>
      </c>
      <c r="F75" s="3" t="str">
        <f>IFERROR((VLOOKUP(B75,INSCRITOS!A:F,6,0)),"")</f>
        <v/>
      </c>
      <c r="G75" s="7" t="str">
        <f>IFERROR((VLOOKUP(B75,INSCRITOS!A:H,8,0)),"")</f>
        <v/>
      </c>
      <c r="H75" s="45"/>
    </row>
    <row r="76" spans="1:15" ht="18" hidden="1" customHeight="1" x14ac:dyDescent="0.25">
      <c r="A76" s="4"/>
      <c r="C76" s="4"/>
      <c r="D76" s="4"/>
      <c r="F76" s="4"/>
      <c r="H76" s="11"/>
    </row>
    <row r="77" spans="1:15" ht="18" customHeight="1" x14ac:dyDescent="0.25">
      <c r="A77" s="13"/>
      <c r="C77" s="4"/>
      <c r="D77" s="4"/>
      <c r="F77" s="4"/>
    </row>
    <row r="78" spans="1:15" ht="18" customHeight="1" x14ac:dyDescent="0.25">
      <c r="A78" s="26" t="s">
        <v>16</v>
      </c>
      <c r="B78" s="26"/>
      <c r="C78" s="26"/>
      <c r="D78" s="26"/>
      <c r="E78" s="26"/>
      <c r="F78" s="26"/>
      <c r="G78" s="26"/>
      <c r="H78" s="26"/>
    </row>
    <row r="79" spans="1:15" ht="18" customHeight="1" x14ac:dyDescent="0.25">
      <c r="A79" s="6" t="s">
        <v>9</v>
      </c>
      <c r="B79" s="22" t="s">
        <v>10</v>
      </c>
      <c r="C79" s="6" t="s">
        <v>1</v>
      </c>
      <c r="D79" s="6" t="s">
        <v>2</v>
      </c>
      <c r="E79" s="6" t="s">
        <v>3</v>
      </c>
      <c r="F79" s="6" t="s">
        <v>5</v>
      </c>
      <c r="G79" s="6" t="s">
        <v>7</v>
      </c>
      <c r="H79" s="6" t="s">
        <v>11</v>
      </c>
    </row>
    <row r="80" spans="1:15" ht="18" customHeight="1" x14ac:dyDescent="0.25">
      <c r="A80" s="3">
        <v>1</v>
      </c>
      <c r="B80" s="34">
        <v>331</v>
      </c>
      <c r="C80" s="3">
        <f>IFERROR((VLOOKUP(B80,INSCRITOS!A:B,2,0)),"")</f>
        <v>103417</v>
      </c>
      <c r="D80" s="3" t="str">
        <f>IFERROR((VLOOKUP(B80,INSCRITOS!A:C,3,0)),"")</f>
        <v>INI</v>
      </c>
      <c r="E80" s="7" t="str">
        <f>IFERROR((VLOOKUP(B80,INSCRITOS!A:D,4,0)),"")</f>
        <v>Rita Machita</v>
      </c>
      <c r="F80" s="3" t="str">
        <f>IFERROR((VLOOKUP(B80,INSCRITOS!A:F,6,0)),"")</f>
        <v>F</v>
      </c>
      <c r="G80" s="7" t="str">
        <f>IFERROR((VLOOKUP(B80,INSCRITOS!A:H,8,0)),"")</f>
        <v>Lusitano - Setúbal</v>
      </c>
      <c r="H80" s="47">
        <v>100</v>
      </c>
    </row>
    <row r="81" spans="1:8" ht="18" customHeight="1" x14ac:dyDescent="0.25">
      <c r="A81" s="3">
        <v>2</v>
      </c>
      <c r="B81" s="34">
        <v>708</v>
      </c>
      <c r="C81" s="3">
        <f>IFERROR((VLOOKUP(B81,INSCRITOS!A:B,2,0)),"")</f>
        <v>105160</v>
      </c>
      <c r="D81" s="3" t="str">
        <f>IFERROR((VLOOKUP(B81,INSCRITOS!A:C,3,0)),"")</f>
        <v>INI</v>
      </c>
      <c r="E81" s="7" t="str">
        <f>IFERROR((VLOOKUP(B81,INSCRITOS!A:D,4,0)),"")</f>
        <v>Mariana Poeira</v>
      </c>
      <c r="F81" s="3" t="str">
        <f>IFERROR((VLOOKUP(B81,INSCRITOS!A:F,6,0)),"")</f>
        <v>F</v>
      </c>
      <c r="G81" s="7" t="str">
        <f>IFERROR((VLOOKUP(B81,INSCRITOS!A:H,8,0)),"")</f>
        <v>Lusitano - Setúbal</v>
      </c>
      <c r="H81" s="47">
        <v>99</v>
      </c>
    </row>
    <row r="82" spans="1:8" ht="18" customHeight="1" x14ac:dyDescent="0.25">
      <c r="A82" s="3">
        <v>3</v>
      </c>
      <c r="B82" s="34">
        <v>732</v>
      </c>
      <c r="C82" s="3">
        <f>IFERROR((VLOOKUP(B82,INSCRITOS!A:B,2,0)),"")</f>
        <v>104562</v>
      </c>
      <c r="D82" s="3" t="str">
        <f>IFERROR((VLOOKUP(B82,INSCRITOS!A:C,3,0)),"")</f>
        <v>INI</v>
      </c>
      <c r="E82" s="7" t="str">
        <f>IFERROR((VLOOKUP(B82,INSCRITOS!A:D,4,0)),"")</f>
        <v>Beatriz Santos</v>
      </c>
      <c r="F82" s="3" t="str">
        <f>IFERROR((VLOOKUP(B82,INSCRITOS!A:F,6,0)),"")</f>
        <v>F</v>
      </c>
      <c r="G82" s="7" t="str">
        <f>IFERROR((VLOOKUP(B82,INSCRITOS!A:H,8,0)),"")</f>
        <v>Lusitano - Setúbal</v>
      </c>
      <c r="H82" s="47">
        <v>98</v>
      </c>
    </row>
    <row r="83" spans="1:8" ht="18" customHeight="1" x14ac:dyDescent="0.25">
      <c r="A83" s="3">
        <v>4</v>
      </c>
      <c r="B83" s="34">
        <v>1250</v>
      </c>
      <c r="C83" s="3">
        <f>IFERROR((VLOOKUP(B83,INSCRITOS!A:B,2,0)),"")</f>
        <v>106151</v>
      </c>
      <c r="D83" s="3" t="str">
        <f>IFERROR((VLOOKUP(B83,INSCRITOS!A:C,3,0)),"")</f>
        <v>INI</v>
      </c>
      <c r="E83" s="7" t="str">
        <f>IFERROR((VLOOKUP(B83,INSCRITOS!A:D,4,0)),"")</f>
        <v>Diana Galinhola</v>
      </c>
      <c r="F83" s="3" t="str">
        <f>IFERROR((VLOOKUP(B83,INSCRITOS!A:F,6,0)),"")</f>
        <v>F</v>
      </c>
      <c r="G83" s="7" t="str">
        <f>IFERROR((VLOOKUP(B83,INSCRITOS!A:H,8,0)),"")</f>
        <v>Escola Triatlo Santo António Évora</v>
      </c>
      <c r="H83" s="47">
        <v>97</v>
      </c>
    </row>
    <row r="84" spans="1:8" ht="18" customHeight="1" x14ac:dyDescent="0.25">
      <c r="A84" s="3">
        <v>5</v>
      </c>
      <c r="B84" s="34">
        <v>1070</v>
      </c>
      <c r="C84" s="3">
        <f>IFERROR((VLOOKUP(B84,INSCRITOS!A:B,2,0)),"")</f>
        <v>105821</v>
      </c>
      <c r="D84" s="3" t="str">
        <f>IFERROR((VLOOKUP(B84,INSCRITOS!A:C,3,0)),"")</f>
        <v>INI</v>
      </c>
      <c r="E84" s="7" t="str">
        <f>IFERROR((VLOOKUP(B84,INSCRITOS!A:D,4,0)),"")</f>
        <v>Maria Pisco</v>
      </c>
      <c r="F84" s="3" t="str">
        <f>IFERROR((VLOOKUP(B84,INSCRITOS!A:F,6,0)),"")</f>
        <v>F</v>
      </c>
      <c r="G84" s="7" t="str">
        <f>IFERROR((VLOOKUP(B84,INSCRITOS!A:H,8,0)),"")</f>
        <v>Lusitano - Setúbal</v>
      </c>
      <c r="H84" s="47">
        <v>96</v>
      </c>
    </row>
    <row r="85" spans="1:8" ht="18" customHeight="1" x14ac:dyDescent="0.25">
      <c r="A85" s="3">
        <v>6</v>
      </c>
      <c r="B85" s="34">
        <v>277</v>
      </c>
      <c r="C85" s="3">
        <f>IFERROR((VLOOKUP(B85,INSCRITOS!A:B,2,0)),"")</f>
        <v>104208</v>
      </c>
      <c r="D85" s="3" t="str">
        <f>IFERROR((VLOOKUP(B85,INSCRITOS!A:C,3,0)),"")</f>
        <v>INI</v>
      </c>
      <c r="E85" s="7" t="str">
        <f>IFERROR((VLOOKUP(B85,INSCRITOS!A:D,4,0)),"")</f>
        <v>Madalena Rodrigues</v>
      </c>
      <c r="F85" s="3" t="str">
        <f>IFERROR((VLOOKUP(B85,INSCRITOS!A:F,6,0)),"")</f>
        <v>F</v>
      </c>
      <c r="G85" s="7" t="str">
        <f>IFERROR((VLOOKUP(B85,INSCRITOS!A:H,8,0)),"")</f>
        <v>AMICICLO GRÂNDOLA</v>
      </c>
      <c r="H85" s="47">
        <v>95</v>
      </c>
    </row>
    <row r="86" spans="1:8" ht="18" customHeight="1" x14ac:dyDescent="0.25">
      <c r="A86" s="3">
        <v>7</v>
      </c>
      <c r="B86" s="34">
        <v>1012</v>
      </c>
      <c r="C86" s="3">
        <f>IFERROR((VLOOKUP(B86,INSCRITOS!A:B,2,0)),"")</f>
        <v>105555</v>
      </c>
      <c r="D86" s="3" t="str">
        <f>IFERROR((VLOOKUP(B86,INSCRITOS!A:C,3,0)),"")</f>
        <v>INI</v>
      </c>
      <c r="E86" s="7" t="str">
        <f>IFERROR((VLOOKUP(B86,INSCRITOS!A:D,4,0)),"")</f>
        <v>Íris Pratas</v>
      </c>
      <c r="F86" s="3" t="str">
        <f>IFERROR((VLOOKUP(B86,INSCRITOS!A:F,6,0)),"")</f>
        <v>F</v>
      </c>
      <c r="G86" s="7" t="str">
        <f>IFERROR((VLOOKUP(B86,INSCRITOS!A:H,8,0)),"")</f>
        <v>REPSOL TRIATLO</v>
      </c>
      <c r="H86" s="47">
        <v>94</v>
      </c>
    </row>
    <row r="87" spans="1:8" ht="18" customHeight="1" x14ac:dyDescent="0.25">
      <c r="A87" s="3">
        <v>8</v>
      </c>
      <c r="B87" s="34">
        <v>189</v>
      </c>
      <c r="C87" s="3">
        <f>IFERROR((VLOOKUP(B87,INSCRITOS!A:B,2,0)),"")</f>
        <v>104890</v>
      </c>
      <c r="D87" s="3" t="str">
        <f>IFERROR((VLOOKUP(B87,INSCRITOS!A:C,3,0)),"")</f>
        <v>INI</v>
      </c>
      <c r="E87" s="7" t="str">
        <f>IFERROR((VLOOKUP(B87,INSCRITOS!A:D,4,0)),"")</f>
        <v>Beatriz Borregana</v>
      </c>
      <c r="F87" s="3" t="str">
        <f>IFERROR((VLOOKUP(B87,INSCRITOS!A:F,6,0)),"")</f>
        <v>F</v>
      </c>
      <c r="G87" s="7" t="str">
        <f>IFERROR((VLOOKUP(B87,INSCRITOS!A:H,8,0)),"")</f>
        <v>Lusitano - Setúbal</v>
      </c>
      <c r="H87" s="47">
        <v>93</v>
      </c>
    </row>
    <row r="88" spans="1:8" ht="18" customHeight="1" x14ac:dyDescent="0.25">
      <c r="A88" s="3">
        <v>9</v>
      </c>
      <c r="B88" s="34">
        <v>463</v>
      </c>
      <c r="C88" s="3">
        <f>IFERROR((VLOOKUP(B88,INSCRITOS!A:B,2,0)),"")</f>
        <v>101681</v>
      </c>
      <c r="D88" s="3" t="str">
        <f>IFERROR((VLOOKUP(B88,INSCRITOS!A:C,3,0)),"")</f>
        <v>INI</v>
      </c>
      <c r="E88" s="7" t="str">
        <f>IFERROR((VLOOKUP(B88,INSCRITOS!A:D,4,0)),"")</f>
        <v>Maria Pires</v>
      </c>
      <c r="F88" s="3" t="str">
        <f>IFERROR((VLOOKUP(B88,INSCRITOS!A:F,6,0)),"")</f>
        <v>F</v>
      </c>
      <c r="G88" s="7" t="str">
        <f>IFERROR((VLOOKUP(B88,INSCRITOS!A:H,8,0)),"")</f>
        <v>Escola Triatlo Santo António Évora</v>
      </c>
      <c r="H88" s="47">
        <v>92</v>
      </c>
    </row>
    <row r="89" spans="1:8" ht="18" hidden="1" customHeight="1" x14ac:dyDescent="0.25">
      <c r="A89" s="3">
        <v>10</v>
      </c>
      <c r="B89" s="34"/>
      <c r="C89" s="3" t="str">
        <f>IFERROR((VLOOKUP(B89,INSCRITOS!A:B,2,0)),"")</f>
        <v/>
      </c>
      <c r="D89" s="3" t="str">
        <f>IFERROR((VLOOKUP(B89,INSCRITOS!A:C,3,0)),"")</f>
        <v/>
      </c>
      <c r="E89" s="7" t="str">
        <f>IFERROR((VLOOKUP(B89,INSCRITOS!A:D,4,0)),"")</f>
        <v/>
      </c>
      <c r="F89" s="3" t="str">
        <f>IFERROR((VLOOKUP(B89,INSCRITOS!A:F,6,0)),"")</f>
        <v/>
      </c>
      <c r="G89" s="7" t="str">
        <f>IFERROR((VLOOKUP(B89,INSCRITOS!A:H,8,0)),"")</f>
        <v/>
      </c>
      <c r="H89" s="47"/>
    </row>
    <row r="90" spans="1:8" ht="18" hidden="1" customHeight="1" x14ac:dyDescent="0.25">
      <c r="A90" s="3">
        <v>11</v>
      </c>
      <c r="B90" s="34"/>
      <c r="C90" s="3" t="str">
        <f>IFERROR((VLOOKUP(B90,INSCRITOS!A:B,2,0)),"")</f>
        <v/>
      </c>
      <c r="D90" s="3" t="str">
        <f>IFERROR((VLOOKUP(B90,INSCRITOS!A:C,3,0)),"")</f>
        <v/>
      </c>
      <c r="E90" s="7" t="str">
        <f>IFERROR((VLOOKUP(B90,INSCRITOS!A:D,4,0)),"")</f>
        <v/>
      </c>
      <c r="F90" s="3" t="str">
        <f>IFERROR((VLOOKUP(B90,INSCRITOS!A:F,6,0)),"")</f>
        <v/>
      </c>
      <c r="G90" s="7" t="str">
        <f>IFERROR((VLOOKUP(B90,INSCRITOS!A:H,8,0)),"")</f>
        <v/>
      </c>
      <c r="H90" s="47"/>
    </row>
    <row r="91" spans="1:8" ht="18" hidden="1" customHeight="1" x14ac:dyDescent="0.25">
      <c r="A91" s="3">
        <v>12</v>
      </c>
      <c r="B91" s="34"/>
      <c r="C91" s="3" t="str">
        <f>IFERROR((VLOOKUP(B91,INSCRITOS!A:B,2,0)),"")</f>
        <v/>
      </c>
      <c r="D91" s="3" t="str">
        <f>IFERROR((VLOOKUP(B91,INSCRITOS!A:C,3,0)),"")</f>
        <v/>
      </c>
      <c r="E91" s="7" t="str">
        <f>IFERROR((VLOOKUP(B91,INSCRITOS!A:D,4,0)),"")</f>
        <v/>
      </c>
      <c r="F91" s="3" t="str">
        <f>IFERROR((VLOOKUP(B91,INSCRITOS!A:F,6,0)),"")</f>
        <v/>
      </c>
      <c r="G91" s="7" t="str">
        <f>IFERROR((VLOOKUP(B91,INSCRITOS!A:H,8,0)),"")</f>
        <v/>
      </c>
      <c r="H91" s="47"/>
    </row>
    <row r="92" spans="1:8" ht="18" hidden="1" customHeight="1" x14ac:dyDescent="0.25">
      <c r="A92" s="3">
        <v>13</v>
      </c>
      <c r="B92" s="34"/>
      <c r="C92" s="3" t="str">
        <f>IFERROR((VLOOKUP(B92,INSCRITOS!A:B,2,0)),"")</f>
        <v/>
      </c>
      <c r="D92" s="3" t="str">
        <f>IFERROR((VLOOKUP(B92,INSCRITOS!A:C,3,0)),"")</f>
        <v/>
      </c>
      <c r="E92" s="7" t="str">
        <f>IFERROR((VLOOKUP(B92,INSCRITOS!A:D,4,0)),"")</f>
        <v/>
      </c>
      <c r="F92" s="3" t="str">
        <f>IFERROR((VLOOKUP(B92,INSCRITOS!A:F,6,0)),"")</f>
        <v/>
      </c>
      <c r="G92" s="7" t="str">
        <f>IFERROR((VLOOKUP(B92,INSCRITOS!A:H,8,0)),"")</f>
        <v/>
      </c>
      <c r="H92" s="47"/>
    </row>
    <row r="93" spans="1:8" ht="18" hidden="1" customHeight="1" x14ac:dyDescent="0.25">
      <c r="A93" s="3">
        <v>14</v>
      </c>
      <c r="B93" s="34"/>
      <c r="C93" s="3" t="str">
        <f>IFERROR((VLOOKUP(B93,INSCRITOS!A:B,2,0)),"")</f>
        <v/>
      </c>
      <c r="D93" s="3" t="str">
        <f>IFERROR((VLOOKUP(B93,INSCRITOS!A:C,3,0)),"")</f>
        <v/>
      </c>
      <c r="E93" s="7" t="str">
        <f>IFERROR((VLOOKUP(B93,INSCRITOS!A:D,4,0)),"")</f>
        <v/>
      </c>
      <c r="F93" s="3" t="str">
        <f>IFERROR((VLOOKUP(B93,INSCRITOS!A:F,6,0)),"")</f>
        <v/>
      </c>
      <c r="G93" s="7" t="str">
        <f>IFERROR((VLOOKUP(B93,INSCRITOS!A:H,8,0)),"")</f>
        <v/>
      </c>
      <c r="H93" s="47"/>
    </row>
    <row r="94" spans="1:8" ht="18" hidden="1" customHeight="1" x14ac:dyDescent="0.25">
      <c r="A94" s="3">
        <v>15</v>
      </c>
      <c r="B94" s="34"/>
      <c r="C94" s="3" t="str">
        <f>IFERROR((VLOOKUP(B94,INSCRITOS!A:B,2,0)),"")</f>
        <v/>
      </c>
      <c r="D94" s="3" t="str">
        <f>IFERROR((VLOOKUP(B94,INSCRITOS!A:C,3,0)),"")</f>
        <v/>
      </c>
      <c r="E94" s="7" t="str">
        <f>IFERROR((VLOOKUP(B94,INSCRITOS!A:D,4,0)),"")</f>
        <v/>
      </c>
      <c r="F94" s="3" t="str">
        <f>IFERROR((VLOOKUP(B94,INSCRITOS!A:F,6,0)),"")</f>
        <v/>
      </c>
      <c r="G94" s="7" t="str">
        <f>IFERROR((VLOOKUP(B94,INSCRITOS!A:H,8,0)),"")</f>
        <v/>
      </c>
      <c r="H94" s="47"/>
    </row>
    <row r="95" spans="1:8" ht="18" hidden="1" customHeight="1" x14ac:dyDescent="0.25">
      <c r="A95" s="3">
        <v>16</v>
      </c>
      <c r="B95" s="34"/>
      <c r="C95" s="3" t="str">
        <f>IFERROR((VLOOKUP(B95,INSCRITOS!A:B,2,0)),"")</f>
        <v/>
      </c>
      <c r="D95" s="3" t="str">
        <f>IFERROR((VLOOKUP(B95,INSCRITOS!A:C,3,0)),"")</f>
        <v/>
      </c>
      <c r="E95" s="7" t="str">
        <f>IFERROR((VLOOKUP(B95,INSCRITOS!A:D,4,0)),"")</f>
        <v/>
      </c>
      <c r="F95" s="3" t="str">
        <f>IFERROR((VLOOKUP(B95,INSCRITOS!A:F,6,0)),"")</f>
        <v/>
      </c>
      <c r="G95" s="7" t="str">
        <f>IFERROR((VLOOKUP(B95,INSCRITOS!A:H,8,0)),"")</f>
        <v/>
      </c>
      <c r="H95" s="47"/>
    </row>
    <row r="96" spans="1:8" ht="18" hidden="1" customHeight="1" x14ac:dyDescent="0.25">
      <c r="A96" s="4"/>
      <c r="C96" s="4"/>
      <c r="D96" s="4"/>
      <c r="F96" s="4"/>
    </row>
    <row r="97" spans="1:8" ht="18" customHeight="1" x14ac:dyDescent="0.25">
      <c r="A97" s="4"/>
      <c r="C97" s="4"/>
      <c r="D97" s="4"/>
      <c r="F97" s="4"/>
    </row>
    <row r="98" spans="1:8" ht="18" customHeight="1" x14ac:dyDescent="0.25">
      <c r="A98" s="26" t="s">
        <v>17</v>
      </c>
      <c r="B98" s="26"/>
      <c r="C98" s="26"/>
      <c r="D98" s="26"/>
      <c r="E98" s="26"/>
      <c r="F98" s="26"/>
      <c r="G98" s="26"/>
      <c r="H98" s="26"/>
    </row>
    <row r="99" spans="1:8" ht="18" customHeight="1" x14ac:dyDescent="0.25">
      <c r="A99" s="6" t="s">
        <v>9</v>
      </c>
      <c r="B99" s="22" t="s">
        <v>10</v>
      </c>
      <c r="C99" s="6" t="s">
        <v>1</v>
      </c>
      <c r="D99" s="6" t="s">
        <v>2</v>
      </c>
      <c r="E99" s="6" t="s">
        <v>3</v>
      </c>
      <c r="F99" s="6" t="s">
        <v>5</v>
      </c>
      <c r="G99" s="6" t="s">
        <v>7</v>
      </c>
      <c r="H99" s="6" t="s">
        <v>11</v>
      </c>
    </row>
    <row r="100" spans="1:8" ht="18" customHeight="1" x14ac:dyDescent="0.25">
      <c r="A100" s="3">
        <v>1</v>
      </c>
      <c r="B100" s="34">
        <v>43</v>
      </c>
      <c r="C100" s="3">
        <f>IFERROR((VLOOKUP(B100,INSCRITOS!A:B,2,0)),"")</f>
        <v>104124</v>
      </c>
      <c r="D100" s="3" t="str">
        <f>IFERROR((VLOOKUP(B100,INSCRITOS!A:C,3,0)),"")</f>
        <v>JUV</v>
      </c>
      <c r="E100" s="7" t="str">
        <f>IFERROR((VLOOKUP(B100,INSCRITOS!A:D,4,0)),"")</f>
        <v>Pedro Ribeiro</v>
      </c>
      <c r="F100" s="3" t="str">
        <f>IFERROR((VLOOKUP(B100,INSCRITOS!A:F,6,0)),"")</f>
        <v>M</v>
      </c>
      <c r="G100" s="7" t="str">
        <f>IFERROR((VLOOKUP(B100,INSCRITOS!A:H,8,0)),"")</f>
        <v>Lusitano - Setúbal</v>
      </c>
      <c r="H100" s="47">
        <v>100</v>
      </c>
    </row>
    <row r="101" spans="1:8" ht="18" customHeight="1" x14ac:dyDescent="0.25">
      <c r="A101" s="3">
        <f>A100+1</f>
        <v>2</v>
      </c>
      <c r="B101" s="34">
        <v>328</v>
      </c>
      <c r="C101" s="3">
        <f>IFERROR((VLOOKUP(B101,INSCRITOS!A:B,2,0)),"")</f>
        <v>103416</v>
      </c>
      <c r="D101" s="3" t="str">
        <f>IFERROR((VLOOKUP(B101,INSCRITOS!A:C,3,0)),"")</f>
        <v>JUV</v>
      </c>
      <c r="E101" s="7" t="str">
        <f>IFERROR((VLOOKUP(B101,INSCRITOS!A:D,4,0)),"")</f>
        <v>Filipe Carvalho</v>
      </c>
      <c r="F101" s="3" t="str">
        <f>IFERROR((VLOOKUP(B101,INSCRITOS!A:F,6,0)),"")</f>
        <v>M</v>
      </c>
      <c r="G101" s="7" t="str">
        <f>IFERROR((VLOOKUP(B101,INSCRITOS!A:H,8,0)),"")</f>
        <v>Lusitano - Setúbal</v>
      </c>
      <c r="H101" s="47">
        <v>99</v>
      </c>
    </row>
    <row r="102" spans="1:8" ht="18" customHeight="1" x14ac:dyDescent="0.25">
      <c r="A102" s="3">
        <v>3</v>
      </c>
      <c r="B102" s="34">
        <v>891</v>
      </c>
      <c r="C102" s="3">
        <f>IFERROR((VLOOKUP(B102,INSCRITOS!A:B,2,0)),"")</f>
        <v>101938</v>
      </c>
      <c r="D102" s="3" t="str">
        <f>IFERROR((VLOOKUP(B102,INSCRITOS!A:C,3,0)),"")</f>
        <v>JUV</v>
      </c>
      <c r="E102" s="7" t="str">
        <f>IFERROR((VLOOKUP(B102,INSCRITOS!A:D,4,0)),"")</f>
        <v>César Amândio</v>
      </c>
      <c r="F102" s="3" t="str">
        <f>IFERROR((VLOOKUP(B102,INSCRITOS!A:F,6,0)),"")</f>
        <v>M</v>
      </c>
      <c r="G102" s="7" t="str">
        <f>IFERROR((VLOOKUP(B102,INSCRITOS!A:H,8,0)),"")</f>
        <v>Lusitano - Setúbal</v>
      </c>
      <c r="H102" s="47">
        <v>98</v>
      </c>
    </row>
    <row r="103" spans="1:8" ht="18" customHeight="1" x14ac:dyDescent="0.25">
      <c r="A103" s="3">
        <v>4</v>
      </c>
      <c r="B103" s="34">
        <v>62</v>
      </c>
      <c r="C103" s="3">
        <f>IFERROR((VLOOKUP(B103,INSCRITOS!A:B,2,0)),"")</f>
        <v>103201</v>
      </c>
      <c r="D103" s="3" t="str">
        <f>IFERROR((VLOOKUP(B103,INSCRITOS!A:C,3,0)),"")</f>
        <v>JUV</v>
      </c>
      <c r="E103" s="7" t="str">
        <f>IFERROR((VLOOKUP(B103,INSCRITOS!A:D,4,0)),"")</f>
        <v>Diogo Marques</v>
      </c>
      <c r="F103" s="3" t="str">
        <f>IFERROR((VLOOKUP(B103,INSCRITOS!A:F,6,0)),"")</f>
        <v>M</v>
      </c>
      <c r="G103" s="7" t="str">
        <f>IFERROR((VLOOKUP(B103,INSCRITOS!A:H,8,0)),"")</f>
        <v>Escola Triatlo Santo António Évora</v>
      </c>
      <c r="H103" s="47">
        <v>97</v>
      </c>
    </row>
    <row r="104" spans="1:8" ht="18" customHeight="1" x14ac:dyDescent="0.25">
      <c r="A104" s="3">
        <f t="shared" ref="A104:A117" si="0">A103+1</f>
        <v>5</v>
      </c>
      <c r="B104" s="34">
        <v>15</v>
      </c>
      <c r="C104" s="3">
        <f>IFERROR((VLOOKUP(B104,INSCRITOS!A:B,2,0)),"")</f>
        <v>101659</v>
      </c>
      <c r="D104" s="3" t="str">
        <f>IFERROR((VLOOKUP(B104,INSCRITOS!A:C,3,0)),"")</f>
        <v>JUV</v>
      </c>
      <c r="E104" s="7" t="str">
        <f>IFERROR((VLOOKUP(B104,INSCRITOS!A:D,4,0)),"")</f>
        <v>Diogo Nepomuceno</v>
      </c>
      <c r="F104" s="3" t="str">
        <f>IFERROR((VLOOKUP(B104,INSCRITOS!A:F,6,0)),"")</f>
        <v>M</v>
      </c>
      <c r="G104" s="7" t="str">
        <f>IFERROR((VLOOKUP(B104,INSCRITOS!A:H,8,0)),"")</f>
        <v>Escola Triatlo Santo António Évora</v>
      </c>
      <c r="H104" s="47">
        <v>96</v>
      </c>
    </row>
    <row r="105" spans="1:8" ht="18" customHeight="1" x14ac:dyDescent="0.25">
      <c r="A105" s="3">
        <f t="shared" si="0"/>
        <v>6</v>
      </c>
      <c r="B105" s="34">
        <v>1337</v>
      </c>
      <c r="C105" s="3">
        <f>IFERROR((VLOOKUP(B105,INSCRITOS!A:B,2,0)),"")</f>
        <v>105409</v>
      </c>
      <c r="D105" s="3" t="str">
        <f>IFERROR((VLOOKUP(B105,INSCRITOS!A:C,3,0)),"")</f>
        <v>JUV</v>
      </c>
      <c r="E105" s="7" t="str">
        <f>IFERROR((VLOOKUP(B105,INSCRITOS!A:D,4,0)),"")</f>
        <v>Hugo Nunes</v>
      </c>
      <c r="F105" s="3" t="str">
        <f>IFERROR((VLOOKUP(B105,INSCRITOS!A:F,6,0)),"")</f>
        <v>M</v>
      </c>
      <c r="G105" s="7" t="str">
        <f>IFERROR((VLOOKUP(B105,INSCRITOS!A:H,8,0)),"")</f>
        <v>REPSOL TRIATLO</v>
      </c>
      <c r="H105" s="47">
        <v>95</v>
      </c>
    </row>
    <row r="106" spans="1:8" ht="18" customHeight="1" x14ac:dyDescent="0.25">
      <c r="A106" s="3">
        <f t="shared" si="0"/>
        <v>7</v>
      </c>
      <c r="B106" s="34">
        <v>126</v>
      </c>
      <c r="C106" s="3">
        <f>IFERROR((VLOOKUP(B106,INSCRITOS!A:B,2,0)),"")</f>
        <v>0</v>
      </c>
      <c r="D106" s="3" t="str">
        <f>IFERROR((VLOOKUP(B106,INSCRITOS!A:C,3,0)),"")</f>
        <v>JUV</v>
      </c>
      <c r="E106" s="7" t="str">
        <f>IFERROR((VLOOKUP(B106,INSCRITOS!A:D,4,0)),"")</f>
        <v>Henrique Jesus</v>
      </c>
      <c r="F106" s="3" t="str">
        <f>IFERROR((VLOOKUP(B106,INSCRITOS!A:F,6,0)),"")</f>
        <v>M</v>
      </c>
      <c r="G106" s="7" t="str">
        <f>IFERROR((VLOOKUP(B106,INSCRITOS!A:H,8,0)),"")</f>
        <v>AMICICLO GRÂNDOLA</v>
      </c>
      <c r="H106" s="47">
        <v>94</v>
      </c>
    </row>
    <row r="107" spans="1:8" ht="18" customHeight="1" x14ac:dyDescent="0.25">
      <c r="A107" s="3">
        <f t="shared" si="0"/>
        <v>8</v>
      </c>
      <c r="B107" s="34">
        <v>851</v>
      </c>
      <c r="C107" s="3">
        <f>IFERROR((VLOOKUP(B107,INSCRITOS!A:B,2,0)),"")</f>
        <v>102043</v>
      </c>
      <c r="D107" s="3" t="str">
        <f>IFERROR((VLOOKUP(B107,INSCRITOS!A:C,3,0)),"")</f>
        <v>JUV</v>
      </c>
      <c r="E107" s="7" t="str">
        <f>IFERROR((VLOOKUP(B107,INSCRITOS!A:D,4,0)),"")</f>
        <v>Dinis Shevchun</v>
      </c>
      <c r="F107" s="3" t="str">
        <f>IFERROR((VLOOKUP(B107,INSCRITOS!A:F,6,0)),"")</f>
        <v>M</v>
      </c>
      <c r="G107" s="7" t="str">
        <f>IFERROR((VLOOKUP(B107,INSCRITOS!A:H,8,0)),"")</f>
        <v>REPSOL TRIATLO</v>
      </c>
      <c r="H107" s="47">
        <v>93</v>
      </c>
    </row>
    <row r="108" spans="1:8" ht="18" customHeight="1" x14ac:dyDescent="0.25">
      <c r="A108" s="3"/>
      <c r="B108" s="34">
        <v>685</v>
      </c>
      <c r="C108" s="3">
        <f>IFERROR((VLOOKUP(B108,INSCRITOS!A:B,2,0)),"")</f>
        <v>105153</v>
      </c>
      <c r="D108" s="3" t="str">
        <f>IFERROR((VLOOKUP(B108,INSCRITOS!A:C,3,0)),"")</f>
        <v>JUV</v>
      </c>
      <c r="E108" s="7" t="str">
        <f>IFERROR((VLOOKUP(B108,INSCRITOS!A:D,4,0)),"")</f>
        <v>Gonçalo Raposo</v>
      </c>
      <c r="F108" s="3" t="str">
        <f>IFERROR((VLOOKUP(B108,INSCRITOS!A:F,6,0)),"")</f>
        <v>M</v>
      </c>
      <c r="G108" s="7" t="str">
        <f>IFERROR((VLOOKUP(B108,INSCRITOS!A:H,8,0)),"")</f>
        <v>Escola Triatlo Santo António Évora</v>
      </c>
      <c r="H108" s="45" t="s">
        <v>129</v>
      </c>
    </row>
    <row r="109" spans="1:8" ht="18" hidden="1" customHeight="1" x14ac:dyDescent="0.25">
      <c r="A109" s="3">
        <f t="shared" si="0"/>
        <v>1</v>
      </c>
      <c r="B109" s="34"/>
      <c r="C109" s="3" t="str">
        <f>IFERROR((VLOOKUP(B109,INSCRITOS!A:B,2,0)),"")</f>
        <v/>
      </c>
      <c r="D109" s="3" t="str">
        <f>IFERROR((VLOOKUP(B109,INSCRITOS!A:C,3,0)),"")</f>
        <v/>
      </c>
      <c r="E109" s="7" t="str">
        <f>IFERROR((VLOOKUP(B109,INSCRITOS!A:D,4,0)),"")</f>
        <v/>
      </c>
      <c r="F109" s="3" t="str">
        <f>IFERROR((VLOOKUP(B109,INSCRITOS!A:F,6,0)),"")</f>
        <v/>
      </c>
      <c r="G109" s="7" t="str">
        <f>IFERROR((VLOOKUP(B109,INSCRITOS!A:H,8,0)),"")</f>
        <v/>
      </c>
      <c r="H109" s="45"/>
    </row>
    <row r="110" spans="1:8" ht="18" hidden="1" customHeight="1" x14ac:dyDescent="0.25">
      <c r="A110" s="3">
        <f t="shared" si="0"/>
        <v>2</v>
      </c>
      <c r="B110" s="34"/>
      <c r="C110" s="3" t="str">
        <f>IFERROR((VLOOKUP(B110,INSCRITOS!A:B,2,0)),"")</f>
        <v/>
      </c>
      <c r="D110" s="3" t="str">
        <f>IFERROR((VLOOKUP(B110,INSCRITOS!A:C,3,0)),"")</f>
        <v/>
      </c>
      <c r="E110" s="7" t="str">
        <f>IFERROR((VLOOKUP(B110,INSCRITOS!A:D,4,0)),"")</f>
        <v/>
      </c>
      <c r="F110" s="3" t="str">
        <f>IFERROR((VLOOKUP(B110,INSCRITOS!A:F,6,0)),"")</f>
        <v/>
      </c>
      <c r="G110" s="7" t="str">
        <f>IFERROR((VLOOKUP(B110,INSCRITOS!A:H,8,0)),"")</f>
        <v/>
      </c>
      <c r="H110" s="47"/>
    </row>
    <row r="111" spans="1:8" ht="18" hidden="1" customHeight="1" x14ac:dyDescent="0.25">
      <c r="A111" s="3">
        <f t="shared" si="0"/>
        <v>3</v>
      </c>
      <c r="B111" s="34"/>
      <c r="C111" s="3" t="str">
        <f>IFERROR((VLOOKUP(B111,INSCRITOS!A:B,2,0)),"")</f>
        <v/>
      </c>
      <c r="D111" s="3" t="str">
        <f>IFERROR((VLOOKUP(B111,INSCRITOS!A:C,3,0)),"")</f>
        <v/>
      </c>
      <c r="E111" s="7" t="str">
        <f>IFERROR((VLOOKUP(B111,INSCRITOS!A:D,4,0)),"")</f>
        <v/>
      </c>
      <c r="F111" s="3" t="str">
        <f>IFERROR((VLOOKUP(B111,INSCRITOS!A:F,6,0)),"")</f>
        <v/>
      </c>
      <c r="G111" s="7" t="str">
        <f>IFERROR((VLOOKUP(B111,INSCRITOS!A:H,8,0)),"")</f>
        <v/>
      </c>
      <c r="H111" s="47"/>
    </row>
    <row r="112" spans="1:8" ht="18" hidden="1" customHeight="1" x14ac:dyDescent="0.25">
      <c r="A112" s="3">
        <f t="shared" si="0"/>
        <v>4</v>
      </c>
      <c r="B112" s="34"/>
      <c r="C112" s="3" t="str">
        <f>IFERROR((VLOOKUP(B112,INSCRITOS!A:B,2,0)),"")</f>
        <v/>
      </c>
      <c r="D112" s="3" t="str">
        <f>IFERROR((VLOOKUP(B112,INSCRITOS!A:C,3,0)),"")</f>
        <v/>
      </c>
      <c r="E112" s="7" t="str">
        <f>IFERROR((VLOOKUP(B112,INSCRITOS!A:D,4,0)),"")</f>
        <v/>
      </c>
      <c r="F112" s="3" t="str">
        <f>IFERROR((VLOOKUP(B112,INSCRITOS!A:F,6,0)),"")</f>
        <v/>
      </c>
      <c r="G112" s="7" t="str">
        <f>IFERROR((VLOOKUP(B112,INSCRITOS!A:H,8,0)),"")</f>
        <v/>
      </c>
      <c r="H112" s="47"/>
    </row>
    <row r="113" spans="1:8" ht="18" hidden="1" customHeight="1" x14ac:dyDescent="0.25">
      <c r="A113" s="3">
        <f t="shared" si="0"/>
        <v>5</v>
      </c>
      <c r="B113" s="34"/>
      <c r="C113" s="3" t="str">
        <f>IFERROR((VLOOKUP(B113,INSCRITOS!A:B,2,0)),"")</f>
        <v/>
      </c>
      <c r="D113" s="3" t="str">
        <f>IFERROR((VLOOKUP(B113,INSCRITOS!A:C,3,0)),"")</f>
        <v/>
      </c>
      <c r="E113" s="7" t="str">
        <f>IFERROR((VLOOKUP(B113,INSCRITOS!A:D,4,0)),"")</f>
        <v/>
      </c>
      <c r="F113" s="3" t="str">
        <f>IFERROR((VLOOKUP(B113,INSCRITOS!A:F,6,0)),"")</f>
        <v/>
      </c>
      <c r="G113" s="7" t="str">
        <f>IFERROR((VLOOKUP(B113,INSCRITOS!A:H,8,0)),"")</f>
        <v/>
      </c>
      <c r="H113" s="47"/>
    </row>
    <row r="114" spans="1:8" ht="18" hidden="1" customHeight="1" x14ac:dyDescent="0.25">
      <c r="A114" s="3">
        <f t="shared" si="0"/>
        <v>6</v>
      </c>
      <c r="B114" s="34"/>
      <c r="C114" s="3" t="str">
        <f>IFERROR((VLOOKUP(B114,INSCRITOS!A:B,2,0)),"")</f>
        <v/>
      </c>
      <c r="D114" s="3" t="str">
        <f>IFERROR((VLOOKUP(B114,INSCRITOS!A:C,3,0)),"")</f>
        <v/>
      </c>
      <c r="E114" s="7" t="str">
        <f>IFERROR((VLOOKUP(B114,INSCRITOS!A:D,4,0)),"")</f>
        <v/>
      </c>
      <c r="F114" s="3" t="str">
        <f>IFERROR((VLOOKUP(B114,INSCRITOS!A:F,6,0)),"")</f>
        <v/>
      </c>
      <c r="G114" s="7" t="str">
        <f>IFERROR((VLOOKUP(B114,INSCRITOS!A:H,8,0)),"")</f>
        <v/>
      </c>
      <c r="H114" s="47"/>
    </row>
    <row r="115" spans="1:8" ht="18" hidden="1" customHeight="1" x14ac:dyDescent="0.25">
      <c r="A115" s="3">
        <f t="shared" si="0"/>
        <v>7</v>
      </c>
      <c r="B115" s="34"/>
      <c r="C115" s="3" t="str">
        <f>IFERROR((VLOOKUP(B115,INSCRITOS!A:B,2,0)),"")</f>
        <v/>
      </c>
      <c r="D115" s="3" t="str">
        <f>IFERROR((VLOOKUP(B115,INSCRITOS!A:C,3,0)),"")</f>
        <v/>
      </c>
      <c r="E115" s="7" t="str">
        <f>IFERROR((VLOOKUP(B115,INSCRITOS!A:D,4,0)),"")</f>
        <v/>
      </c>
      <c r="F115" s="3" t="str">
        <f>IFERROR((VLOOKUP(B115,INSCRITOS!A:F,6,0)),"")</f>
        <v/>
      </c>
      <c r="G115" s="7" t="str">
        <f>IFERROR((VLOOKUP(B115,INSCRITOS!A:H,8,0)),"")</f>
        <v/>
      </c>
      <c r="H115" s="47"/>
    </row>
    <row r="116" spans="1:8" ht="18" hidden="1" customHeight="1" x14ac:dyDescent="0.25">
      <c r="A116" s="3">
        <f t="shared" si="0"/>
        <v>8</v>
      </c>
      <c r="B116" s="34"/>
      <c r="C116" s="3" t="str">
        <f>IFERROR((VLOOKUP(B116,INSCRITOS!A:B,2,0)),"")</f>
        <v/>
      </c>
      <c r="D116" s="3" t="str">
        <f>IFERROR((VLOOKUP(B116,INSCRITOS!A:C,3,0)),"")</f>
        <v/>
      </c>
      <c r="E116" s="7" t="str">
        <f>IFERROR((VLOOKUP(B116,INSCRITOS!A:D,4,0)),"")</f>
        <v/>
      </c>
      <c r="F116" s="3" t="str">
        <f>IFERROR((VLOOKUP(B116,INSCRITOS!A:F,6,0)),"")</f>
        <v/>
      </c>
      <c r="G116" s="7" t="str">
        <f>IFERROR((VLOOKUP(B116,INSCRITOS!A:H,8,0)),"")</f>
        <v/>
      </c>
      <c r="H116" s="47"/>
    </row>
    <row r="117" spans="1:8" ht="18" hidden="1" customHeight="1" x14ac:dyDescent="0.25">
      <c r="A117" s="3">
        <f t="shared" si="0"/>
        <v>9</v>
      </c>
      <c r="B117" s="34"/>
      <c r="C117" s="3" t="str">
        <f>IFERROR((VLOOKUP(B117,INSCRITOS!A:B,2,0)),"")</f>
        <v/>
      </c>
      <c r="D117" s="3" t="str">
        <f>IFERROR((VLOOKUP(B117,INSCRITOS!A:C,3,0)),"")</f>
        <v/>
      </c>
      <c r="E117" s="7" t="str">
        <f>IFERROR((VLOOKUP(B117,INSCRITOS!A:D,4,0)),"")</f>
        <v/>
      </c>
      <c r="F117" s="3" t="str">
        <f>IFERROR((VLOOKUP(B117,INSCRITOS!A:F,6,0)),"")</f>
        <v/>
      </c>
      <c r="G117" s="7" t="str">
        <f>IFERROR((VLOOKUP(B117,INSCRITOS!A:H,8,0)),"")</f>
        <v/>
      </c>
      <c r="H117" s="47"/>
    </row>
    <row r="118" spans="1:8" ht="18" hidden="1" customHeight="1" x14ac:dyDescent="0.25">
      <c r="A118" s="4"/>
      <c r="B118" s="50"/>
      <c r="C118" s="4"/>
      <c r="D118" s="4"/>
      <c r="F118" s="4"/>
      <c r="H118" s="51"/>
    </row>
    <row r="119" spans="1:8" s="8" customFormat="1" ht="18" customHeight="1" x14ac:dyDescent="0.25">
      <c r="A119" s="4"/>
      <c r="B119" s="25"/>
      <c r="C119" s="4"/>
      <c r="D119" s="4"/>
      <c r="F119" s="4"/>
      <c r="H119" s="12"/>
    </row>
    <row r="120" spans="1:8" ht="18" customHeight="1" x14ac:dyDescent="0.25">
      <c r="A120" s="26" t="s">
        <v>18</v>
      </c>
      <c r="B120" s="26"/>
      <c r="C120" s="26"/>
      <c r="D120" s="26"/>
      <c r="E120" s="26"/>
      <c r="F120" s="26"/>
      <c r="G120" s="26"/>
      <c r="H120" s="26"/>
    </row>
    <row r="121" spans="1:8" ht="18" customHeight="1" x14ac:dyDescent="0.25">
      <c r="A121" s="6" t="s">
        <v>9</v>
      </c>
      <c r="B121" s="22" t="s">
        <v>10</v>
      </c>
      <c r="C121" s="6" t="s">
        <v>1</v>
      </c>
      <c r="D121" s="6" t="s">
        <v>2</v>
      </c>
      <c r="E121" s="6" t="s">
        <v>3</v>
      </c>
      <c r="F121" s="6" t="s">
        <v>5</v>
      </c>
      <c r="G121" s="6" t="s">
        <v>7</v>
      </c>
      <c r="H121" s="6" t="s">
        <v>11</v>
      </c>
    </row>
    <row r="122" spans="1:8" ht="18" customHeight="1" x14ac:dyDescent="0.25">
      <c r="A122" s="3">
        <v>1</v>
      </c>
      <c r="B122" s="34">
        <v>5524</v>
      </c>
      <c r="C122" s="3">
        <f>IFERROR((VLOOKUP(B122,INSCRITOS!A:B,2,0)),"")</f>
        <v>101669</v>
      </c>
      <c r="D122" s="3" t="str">
        <f>IFERROR((VLOOKUP(B122,INSCRITOS!A:C,3,0)),"")</f>
        <v>JUV</v>
      </c>
      <c r="E122" s="7" t="str">
        <f>IFERROR((VLOOKUP(B122,INSCRITOS!A:D,4,0)),"")</f>
        <v>Inês Santos</v>
      </c>
      <c r="F122" s="3" t="str">
        <f>IFERROR((VLOOKUP(B122,INSCRITOS!A:F,6,0)),"")</f>
        <v>F</v>
      </c>
      <c r="G122" s="7" t="str">
        <f>IFERROR((VLOOKUP(B122,INSCRITOS!A:H,8,0)),"")</f>
        <v>Escola Triatlo Santo António Évora</v>
      </c>
      <c r="H122" s="47">
        <v>100</v>
      </c>
    </row>
    <row r="123" spans="1:8" ht="18" customHeight="1" x14ac:dyDescent="0.25">
      <c r="A123" s="3">
        <v>2</v>
      </c>
      <c r="B123" s="34">
        <v>1071</v>
      </c>
      <c r="C123" s="3">
        <f>IFERROR((VLOOKUP(B123,INSCRITOS!A:B,2,0)),"")</f>
        <v>105828</v>
      </c>
      <c r="D123" s="3" t="str">
        <f>IFERROR((VLOOKUP(B123,INSCRITOS!A:C,3,0)),"")</f>
        <v>JUV</v>
      </c>
      <c r="E123" s="7" t="str">
        <f>IFERROR((VLOOKUP(B123,INSCRITOS!A:D,4,0)),"")</f>
        <v>Diana Mira</v>
      </c>
      <c r="F123" s="3" t="str">
        <f>IFERROR((VLOOKUP(B123,INSCRITOS!A:F,6,0)),"")</f>
        <v>F</v>
      </c>
      <c r="G123" s="7" t="str">
        <f>IFERROR((VLOOKUP(B123,INSCRITOS!A:H,8,0)),"")</f>
        <v>Escola Triatlo Santo António Évora</v>
      </c>
      <c r="H123" s="47">
        <v>99</v>
      </c>
    </row>
    <row r="124" spans="1:8" ht="15" x14ac:dyDescent="0.25">
      <c r="A124" s="3">
        <v>3</v>
      </c>
      <c r="B124" s="34">
        <v>365</v>
      </c>
      <c r="C124" s="3">
        <f>IFERROR((VLOOKUP(B124,INSCRITOS!A:B,2,0)),"")</f>
        <v>104276</v>
      </c>
      <c r="D124" s="3" t="str">
        <f>IFERROR((VLOOKUP(B124,INSCRITOS!A:C,3,0)),"")</f>
        <v>JUV</v>
      </c>
      <c r="E124" s="7" t="str">
        <f>IFERROR((VLOOKUP(B124,INSCRITOS!A:D,4,0)),"")</f>
        <v>Leonor Medronheira</v>
      </c>
      <c r="F124" s="3" t="str">
        <f>IFERROR((VLOOKUP(B124,INSCRITOS!A:F,6,0)),"")</f>
        <v>F</v>
      </c>
      <c r="G124" s="7" t="str">
        <f>IFERROR((VLOOKUP(B124,INSCRITOS!A:H,8,0)),"")</f>
        <v>C. D. R. R. Baixa da Banheira</v>
      </c>
      <c r="H124" s="47">
        <v>98</v>
      </c>
    </row>
    <row r="125" spans="1:8" ht="15" x14ac:dyDescent="0.25">
      <c r="A125" s="3">
        <v>4</v>
      </c>
      <c r="B125" s="34">
        <v>143</v>
      </c>
      <c r="C125" s="3">
        <f>IFERROR((VLOOKUP(B125,INSCRITOS!A:B,2,0)),"")</f>
        <v>103274</v>
      </c>
      <c r="D125" s="3" t="str">
        <f>IFERROR((VLOOKUP(B125,INSCRITOS!A:C,3,0)),"")</f>
        <v>JUV</v>
      </c>
      <c r="E125" s="7" t="str">
        <f>IFERROR((VLOOKUP(B125,INSCRITOS!A:D,4,0)),"")</f>
        <v>Vanda Stanislavskiy</v>
      </c>
      <c r="F125" s="3" t="str">
        <f>IFERROR((VLOOKUP(B125,INSCRITOS!A:F,6,0)),"")</f>
        <v>F</v>
      </c>
      <c r="G125" s="7" t="str">
        <f>IFERROR((VLOOKUP(B125,INSCRITOS!A:H,8,0)),"")</f>
        <v>REPSOL TRIATLO</v>
      </c>
      <c r="H125" s="47">
        <v>97</v>
      </c>
    </row>
    <row r="126" spans="1:8" ht="15" hidden="1" x14ac:dyDescent="0.25">
      <c r="A126" s="3">
        <v>5</v>
      </c>
      <c r="B126" s="34"/>
      <c r="C126" s="3" t="str">
        <f>IFERROR((VLOOKUP(B126,INSCRITOS!A:B,2,0)),"")</f>
        <v/>
      </c>
      <c r="D126" s="3" t="str">
        <f>IFERROR((VLOOKUP(B126,INSCRITOS!A:C,3,0)),"")</f>
        <v/>
      </c>
      <c r="E126" s="7" t="str">
        <f>IFERROR((VLOOKUP(B126,INSCRITOS!A:D,4,0)),"")</f>
        <v/>
      </c>
      <c r="F126" s="3" t="str">
        <f>IFERROR((VLOOKUP(B126,INSCRITOS!A:F,6,0)),"")</f>
        <v/>
      </c>
      <c r="G126" s="7" t="str">
        <f>IFERROR((VLOOKUP(B126,INSCRITOS!A:H,8,0)),"")</f>
        <v/>
      </c>
      <c r="H126" s="47"/>
    </row>
    <row r="127" spans="1:8" ht="15" hidden="1" x14ac:dyDescent="0.25">
      <c r="A127" s="3">
        <v>6</v>
      </c>
      <c r="B127" s="34"/>
      <c r="C127" s="3" t="str">
        <f>IFERROR((VLOOKUP(B127,INSCRITOS!A:B,2,0)),"")</f>
        <v/>
      </c>
      <c r="D127" s="3" t="str">
        <f>IFERROR((VLOOKUP(B127,INSCRITOS!A:C,3,0)),"")</f>
        <v/>
      </c>
      <c r="E127" s="7" t="str">
        <f>IFERROR((VLOOKUP(B127,INSCRITOS!A:D,4,0)),"")</f>
        <v/>
      </c>
      <c r="F127" s="3" t="str">
        <f>IFERROR((VLOOKUP(B127,INSCRITOS!A:F,6,0)),"")</f>
        <v/>
      </c>
      <c r="G127" s="7" t="str">
        <f>IFERROR((VLOOKUP(B127,INSCRITOS!A:H,8,0)),"")</f>
        <v/>
      </c>
      <c r="H127" s="47"/>
    </row>
    <row r="128" spans="1:8" ht="15" hidden="1" x14ac:dyDescent="0.25">
      <c r="A128" s="3">
        <v>7</v>
      </c>
      <c r="B128" s="34"/>
      <c r="C128" s="3" t="str">
        <f>IFERROR((VLOOKUP(B128,INSCRITOS!A:B,2,0)),"")</f>
        <v/>
      </c>
      <c r="D128" s="3" t="str">
        <f>IFERROR((VLOOKUP(B128,INSCRITOS!A:C,3,0)),"")</f>
        <v/>
      </c>
      <c r="E128" s="7" t="str">
        <f>IFERROR((VLOOKUP(B128,INSCRITOS!A:D,4,0)),"")</f>
        <v/>
      </c>
      <c r="F128" s="3" t="str">
        <f>IFERROR((VLOOKUP(B128,INSCRITOS!A:F,6,0)),"")</f>
        <v/>
      </c>
      <c r="G128" s="7" t="str">
        <f>IFERROR((VLOOKUP(B128,INSCRITOS!A:H,8,0)),"")</f>
        <v/>
      </c>
      <c r="H128" s="47"/>
    </row>
    <row r="129" spans="1:8" ht="15" hidden="1" x14ac:dyDescent="0.25">
      <c r="A129" s="3">
        <v>8</v>
      </c>
      <c r="B129" s="34"/>
      <c r="C129" s="3" t="str">
        <f>IFERROR((VLOOKUP(B129,INSCRITOS!A:B,2,0)),"")</f>
        <v/>
      </c>
      <c r="D129" s="3" t="str">
        <f>IFERROR((VLOOKUP(B129,INSCRITOS!A:C,3,0)),"")</f>
        <v/>
      </c>
      <c r="E129" s="7" t="str">
        <f>IFERROR((VLOOKUP(B129,INSCRITOS!A:D,4,0)),"")</f>
        <v/>
      </c>
      <c r="F129" s="3" t="str">
        <f>IFERROR((VLOOKUP(B129,INSCRITOS!A:F,6,0)),"")</f>
        <v/>
      </c>
      <c r="G129" s="7" t="str">
        <f>IFERROR((VLOOKUP(B129,INSCRITOS!A:H,8,0)),"")</f>
        <v/>
      </c>
      <c r="H129" s="47"/>
    </row>
    <row r="130" spans="1:8" ht="15" hidden="1" x14ac:dyDescent="0.25">
      <c r="A130" s="3">
        <v>9</v>
      </c>
      <c r="B130" s="34"/>
      <c r="C130" s="3" t="str">
        <f>IFERROR((VLOOKUP(B130,INSCRITOS!A:B,2,0)),"")</f>
        <v/>
      </c>
      <c r="D130" s="3" t="str">
        <f>IFERROR((VLOOKUP(B130,INSCRITOS!A:C,3,0)),"")</f>
        <v/>
      </c>
      <c r="E130" s="7" t="str">
        <f>IFERROR((VLOOKUP(B130,INSCRITOS!A:D,4,0)),"")</f>
        <v/>
      </c>
      <c r="F130" s="3" t="str">
        <f>IFERROR((VLOOKUP(B130,INSCRITOS!A:F,6,0)),"")</f>
        <v/>
      </c>
      <c r="G130" s="7" t="str">
        <f>IFERROR((VLOOKUP(B130,INSCRITOS!A:H,8,0)),"")</f>
        <v/>
      </c>
      <c r="H130" s="47"/>
    </row>
    <row r="131" spans="1:8" ht="15" hidden="1" x14ac:dyDescent="0.25">
      <c r="A131" s="3">
        <v>10</v>
      </c>
      <c r="B131" s="34"/>
      <c r="C131" s="3" t="str">
        <f>IFERROR((VLOOKUP(B131,INSCRITOS!A:B,2,0)),"")</f>
        <v/>
      </c>
      <c r="D131" s="3" t="str">
        <f>IFERROR((VLOOKUP(B131,INSCRITOS!A:C,3,0)),"")</f>
        <v/>
      </c>
      <c r="E131" s="7" t="str">
        <f>IFERROR((VLOOKUP(B131,INSCRITOS!A:D,4,0)),"")</f>
        <v/>
      </c>
      <c r="F131" s="3" t="str">
        <f>IFERROR((VLOOKUP(B131,INSCRITOS!A:F,6,0)),"")</f>
        <v/>
      </c>
      <c r="G131" s="7" t="str">
        <f>IFERROR((VLOOKUP(B131,INSCRITOS!A:H,8,0)),"")</f>
        <v/>
      </c>
      <c r="H131" s="47"/>
    </row>
    <row r="132" spans="1:8" hidden="1" x14ac:dyDescent="0.25">
      <c r="A132" s="4"/>
      <c r="C132" s="4"/>
      <c r="D132" s="4"/>
      <c r="F132" s="4"/>
      <c r="H132" s="20"/>
    </row>
    <row r="133" spans="1:8" hidden="1" x14ac:dyDescent="0.25">
      <c r="A133" s="4"/>
      <c r="C133" s="4"/>
      <c r="D133" s="4"/>
      <c r="F133" s="4"/>
      <c r="H133" s="20"/>
    </row>
    <row r="134" spans="1:8" x14ac:dyDescent="0.25">
      <c r="A134" s="26" t="s">
        <v>21</v>
      </c>
      <c r="B134" s="26"/>
      <c r="C134" s="26"/>
      <c r="D134" s="26"/>
      <c r="E134" s="26"/>
      <c r="F134" s="26"/>
      <c r="G134" s="26"/>
      <c r="H134" s="26"/>
    </row>
    <row r="135" spans="1:8" x14ac:dyDescent="0.25">
      <c r="A135" s="6" t="s">
        <v>9</v>
      </c>
      <c r="B135" s="22" t="s">
        <v>0</v>
      </c>
      <c r="C135" s="6" t="s">
        <v>1</v>
      </c>
      <c r="D135" s="6" t="s">
        <v>2</v>
      </c>
      <c r="E135" s="6" t="s">
        <v>3</v>
      </c>
      <c r="F135" s="6" t="s">
        <v>5</v>
      </c>
      <c r="G135" s="6" t="s">
        <v>7</v>
      </c>
      <c r="H135" s="6" t="s">
        <v>11</v>
      </c>
    </row>
    <row r="136" spans="1:8" x14ac:dyDescent="0.25">
      <c r="A136" s="3">
        <v>1</v>
      </c>
      <c r="B136" s="31">
        <v>1532</v>
      </c>
      <c r="C136" s="3">
        <f>IFERROR((VLOOKUP(B136,INSCRITOS!A:B,2,0)),"")</f>
        <v>104439</v>
      </c>
      <c r="D136" s="3" t="str">
        <f>IFERROR((VLOOKUP(B136,INSCRITOS!A:C,3,0)),"")</f>
        <v>CAD</v>
      </c>
      <c r="E136" s="7" t="str">
        <f>IFERROR((VLOOKUP(B136,INSCRITOS!A:D,4,0)),"")</f>
        <v>Pedro Matias</v>
      </c>
      <c r="F136" s="3" t="str">
        <f>IFERROR((VLOOKUP(B136,INSCRITOS!A:F,6,0)),"")</f>
        <v>M</v>
      </c>
      <c r="G136" s="7" t="str">
        <f>IFERROR((VLOOKUP(B136,INSCRITOS!A:H,8,0)),"")</f>
        <v>REPSOL TRIATLO</v>
      </c>
      <c r="H136" s="48">
        <v>100</v>
      </c>
    </row>
    <row r="137" spans="1:8" hidden="1" x14ac:dyDescent="0.25">
      <c r="A137" s="3">
        <v>2</v>
      </c>
      <c r="B137" s="31"/>
      <c r="C137" s="3" t="str">
        <f>IFERROR((VLOOKUP(B137,INSCRITOS!A:B,2,0)),"")</f>
        <v/>
      </c>
      <c r="D137" s="3" t="str">
        <f>IFERROR((VLOOKUP(B137,INSCRITOS!A:C,3,0)),"")</f>
        <v/>
      </c>
      <c r="E137" s="7" t="str">
        <f>IFERROR((VLOOKUP(B137,INSCRITOS!A:D,4,0)),"")</f>
        <v/>
      </c>
      <c r="F137" s="3" t="str">
        <f>IFERROR((VLOOKUP(B137,INSCRITOS!A:F,6,0)),"")</f>
        <v/>
      </c>
      <c r="G137" s="7" t="str">
        <f>IFERROR((VLOOKUP(B137,INSCRITOS!A:H,8,0)),"")</f>
        <v/>
      </c>
      <c r="H137" s="48"/>
    </row>
    <row r="138" spans="1:8" hidden="1" x14ac:dyDescent="0.25">
      <c r="A138" s="3">
        <v>3</v>
      </c>
      <c r="B138" s="31"/>
      <c r="C138" s="3" t="str">
        <f>IFERROR((VLOOKUP(B138,INSCRITOS!A:B,2,0)),"")</f>
        <v/>
      </c>
      <c r="D138" s="3" t="str">
        <f>IFERROR((VLOOKUP(B138,INSCRITOS!A:C,3,0)),"")</f>
        <v/>
      </c>
      <c r="E138" s="7" t="str">
        <f>IFERROR((VLOOKUP(B138,INSCRITOS!A:D,4,0)),"")</f>
        <v/>
      </c>
      <c r="F138" s="3" t="str">
        <f>IFERROR((VLOOKUP(B138,INSCRITOS!A:F,6,0)),"")</f>
        <v/>
      </c>
      <c r="G138" s="7" t="str">
        <f>IFERROR((VLOOKUP(B138,INSCRITOS!A:H,8,0)),"")</f>
        <v/>
      </c>
      <c r="H138" s="48"/>
    </row>
    <row r="139" spans="1:8" hidden="1" x14ac:dyDescent="0.25">
      <c r="A139" s="3">
        <v>4</v>
      </c>
      <c r="B139" s="31"/>
      <c r="C139" s="3" t="str">
        <f>IFERROR((VLOOKUP(B139,INSCRITOS!A:B,2,0)),"")</f>
        <v/>
      </c>
      <c r="D139" s="3" t="str">
        <f>IFERROR((VLOOKUP(B139,INSCRITOS!A:C,3,0)),"")</f>
        <v/>
      </c>
      <c r="E139" s="7" t="str">
        <f>IFERROR((VLOOKUP(B139,INSCRITOS!A:D,4,0)),"")</f>
        <v/>
      </c>
      <c r="F139" s="3" t="str">
        <f>IFERROR((VLOOKUP(B139,INSCRITOS!A:F,6,0)),"")</f>
        <v/>
      </c>
      <c r="G139" s="7" t="str">
        <f>IFERROR((VLOOKUP(B139,INSCRITOS!A:H,8,0)),"")</f>
        <v/>
      </c>
      <c r="H139" s="48"/>
    </row>
    <row r="140" spans="1:8" hidden="1" x14ac:dyDescent="0.25">
      <c r="A140" s="3">
        <v>5</v>
      </c>
      <c r="B140" s="31"/>
      <c r="C140" s="3" t="str">
        <f>IFERROR((VLOOKUP(B140,INSCRITOS!A:B,2,0)),"")</f>
        <v/>
      </c>
      <c r="D140" s="3" t="str">
        <f>IFERROR((VLOOKUP(B140,INSCRITOS!A:C,3,0)),"")</f>
        <v/>
      </c>
      <c r="E140" s="7" t="str">
        <f>IFERROR((VLOOKUP(B140,INSCRITOS!A:D,4,0)),"")</f>
        <v/>
      </c>
      <c r="F140" s="3" t="str">
        <f>IFERROR((VLOOKUP(B140,INSCRITOS!A:F,6,0)),"")</f>
        <v/>
      </c>
      <c r="G140" s="7" t="str">
        <f>IFERROR((VLOOKUP(B140,INSCRITOS!A:H,8,0)),"")</f>
        <v/>
      </c>
      <c r="H140" s="48"/>
    </row>
    <row r="141" spans="1:8" hidden="1" x14ac:dyDescent="0.25">
      <c r="A141" s="4"/>
      <c r="C141" s="4"/>
      <c r="D141" s="4"/>
      <c r="F141" s="4"/>
    </row>
    <row r="142" spans="1:8" hidden="1" x14ac:dyDescent="0.25">
      <c r="A142" s="4"/>
      <c r="C142" s="4"/>
      <c r="D142" s="4"/>
      <c r="F142" s="4"/>
      <c r="H142" s="12"/>
    </row>
    <row r="143" spans="1:8" hidden="1" x14ac:dyDescent="0.25">
      <c r="A143" s="26" t="s">
        <v>22</v>
      </c>
      <c r="B143" s="26"/>
      <c r="C143" s="26"/>
      <c r="D143" s="26"/>
      <c r="E143" s="26"/>
      <c r="F143" s="26"/>
      <c r="G143" s="26"/>
      <c r="H143" s="26"/>
    </row>
    <row r="144" spans="1:8" hidden="1" x14ac:dyDescent="0.25">
      <c r="A144" s="6" t="s">
        <v>9</v>
      </c>
      <c r="B144" s="22" t="s">
        <v>0</v>
      </c>
      <c r="C144" s="6" t="s">
        <v>1</v>
      </c>
      <c r="D144" s="6" t="s">
        <v>2</v>
      </c>
      <c r="E144" s="6" t="s">
        <v>3</v>
      </c>
      <c r="F144" s="6" t="s">
        <v>5</v>
      </c>
      <c r="G144" s="6" t="s">
        <v>7</v>
      </c>
      <c r="H144" s="6" t="s">
        <v>11</v>
      </c>
    </row>
    <row r="145" spans="1:8" hidden="1" x14ac:dyDescent="0.25">
      <c r="A145" s="29">
        <v>1</v>
      </c>
      <c r="B145" s="31"/>
      <c r="C145" s="29" t="str">
        <f>IFERROR((VLOOKUP(B145,INSCRITOS!A:B,2,0)),"")</f>
        <v/>
      </c>
      <c r="D145" s="29" t="str">
        <f>IFERROR((VLOOKUP(B145,INSCRITOS!A:C,3,0)),"")</f>
        <v/>
      </c>
      <c r="E145" s="30" t="str">
        <f>IFERROR((VLOOKUP(B145,INSCRITOS!A:D,4,0)),"")</f>
        <v/>
      </c>
      <c r="F145" s="29" t="str">
        <f>IFERROR((VLOOKUP(B145,INSCRITOS!A:F,6,0)),"")</f>
        <v/>
      </c>
      <c r="G145" s="30" t="str">
        <f>IFERROR((VLOOKUP(B145,INSCRITOS!A:H,8,0)),"")</f>
        <v/>
      </c>
      <c r="H145" s="49"/>
    </row>
    <row r="146" spans="1:8" hidden="1" x14ac:dyDescent="0.25">
      <c r="A146" s="29">
        <v>2</v>
      </c>
      <c r="B146" s="31"/>
      <c r="C146" s="29" t="str">
        <f>IFERROR((VLOOKUP(B146,INSCRITOS!A:B,2,0)),"")</f>
        <v/>
      </c>
      <c r="D146" s="29" t="str">
        <f>IFERROR((VLOOKUP(B146,INSCRITOS!A:C,3,0)),"")</f>
        <v/>
      </c>
      <c r="E146" s="30" t="str">
        <f>IFERROR((VLOOKUP(B146,INSCRITOS!A:D,4,0)),"")</f>
        <v/>
      </c>
      <c r="F146" s="29" t="str">
        <f>IFERROR((VLOOKUP(B146,INSCRITOS!A:F,6,0)),"")</f>
        <v/>
      </c>
      <c r="G146" s="30" t="str">
        <f>IFERROR((VLOOKUP(B146,INSCRITOS!A:H,8,0)),"")</f>
        <v/>
      </c>
      <c r="H146" s="49"/>
    </row>
    <row r="147" spans="1:8" hidden="1" x14ac:dyDescent="0.25">
      <c r="A147" s="29">
        <v>3</v>
      </c>
      <c r="B147" s="31"/>
      <c r="C147" s="29" t="str">
        <f>IFERROR((VLOOKUP(B147,INSCRITOS!A:B,2,0)),"")</f>
        <v/>
      </c>
      <c r="D147" s="29" t="str">
        <f>IFERROR((VLOOKUP(B147,INSCRITOS!A:C,3,0)),"")</f>
        <v/>
      </c>
      <c r="E147" s="30" t="str">
        <f>IFERROR((VLOOKUP(B147,INSCRITOS!A:D,4,0)),"")</f>
        <v/>
      </c>
      <c r="F147" s="29" t="str">
        <f>IFERROR((VLOOKUP(B147,INSCRITOS!A:F,6,0)),"")</f>
        <v/>
      </c>
      <c r="G147" s="30" t="str">
        <f>IFERROR((VLOOKUP(B147,INSCRITOS!A:H,8,0)),"")</f>
        <v/>
      </c>
      <c r="H147" s="49"/>
    </row>
    <row r="148" spans="1:8" hidden="1" x14ac:dyDescent="0.25">
      <c r="A148" s="29">
        <v>4</v>
      </c>
      <c r="B148" s="52"/>
      <c r="C148" s="29" t="str">
        <f>IFERROR((VLOOKUP(B148,INSCRITOS!A:B,2,0)),"")</f>
        <v/>
      </c>
      <c r="D148" s="29" t="str">
        <f>IFERROR((VLOOKUP(B148,INSCRITOS!A:C,3,0)),"")</f>
        <v/>
      </c>
      <c r="E148" s="30" t="str">
        <f>IFERROR((VLOOKUP(B148,INSCRITOS!A:D,4,0)),"")</f>
        <v/>
      </c>
      <c r="F148" s="29" t="str">
        <f>IFERROR((VLOOKUP(B148,INSCRITOS!A:F,6,0)),"")</f>
        <v/>
      </c>
      <c r="G148" s="30" t="str">
        <f>IFERROR((VLOOKUP(B148,INSCRITOS!A:H,8,0)),"")</f>
        <v/>
      </c>
      <c r="H148" s="49"/>
    </row>
    <row r="150" spans="1:8" x14ac:dyDescent="0.25">
      <c r="D150" s="85" t="s">
        <v>19</v>
      </c>
      <c r="E150" s="86"/>
      <c r="F150" s="87"/>
    </row>
    <row r="151" spans="1:8" x14ac:dyDescent="0.25">
      <c r="D151" s="1" t="s">
        <v>9</v>
      </c>
      <c r="E151" s="2" t="s">
        <v>7</v>
      </c>
      <c r="F151" s="1" t="s">
        <v>11</v>
      </c>
    </row>
    <row r="152" spans="1:8" x14ac:dyDescent="0.25">
      <c r="D152" s="41">
        <v>1</v>
      </c>
      <c r="E152" s="42" t="s">
        <v>90</v>
      </c>
      <c r="F152" s="43">
        <v>1852</v>
      </c>
    </row>
    <row r="153" spans="1:8" x14ac:dyDescent="0.25">
      <c r="D153" s="41">
        <v>2</v>
      </c>
      <c r="E153" s="42" t="s">
        <v>45</v>
      </c>
      <c r="F153" s="43">
        <v>1460</v>
      </c>
    </row>
    <row r="154" spans="1:8" x14ac:dyDescent="0.25">
      <c r="D154" s="41">
        <v>3</v>
      </c>
      <c r="E154" s="42" t="s">
        <v>62</v>
      </c>
      <c r="F154" s="43">
        <v>757</v>
      </c>
    </row>
    <row r="155" spans="1:8" x14ac:dyDescent="0.25">
      <c r="D155" s="41">
        <v>4</v>
      </c>
      <c r="E155" s="42" t="s">
        <v>83</v>
      </c>
      <c r="F155" s="43">
        <v>659</v>
      </c>
    </row>
    <row r="156" spans="1:8" x14ac:dyDescent="0.25">
      <c r="D156" s="41">
        <v>5</v>
      </c>
      <c r="E156" s="42" t="s">
        <v>69</v>
      </c>
      <c r="F156" s="43">
        <v>293</v>
      </c>
    </row>
  </sheetData>
  <sortState ref="E152:F156">
    <sortCondition descending="1" ref="F152:F156"/>
  </sortState>
  <mergeCells count="1">
    <mergeCell ref="D150:F150"/>
  </mergeCells>
  <printOptions horizontalCentered="1"/>
  <pageMargins left="0.51181102362204722" right="0.19685039370078741" top="0.55118110236220474" bottom="0.35433070866141736" header="0.11811023622047245" footer="0.11811023622047245"/>
  <pageSetup paperSize="9" scale="78" firstPageNumber="0" fitToHeight="0" orientation="portrait" r:id="rId1"/>
  <rowBreaks count="1" manualBreakCount="1">
    <brk id="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3</vt:i4>
      </vt:variant>
    </vt:vector>
  </HeadingPairs>
  <TitlesOfParts>
    <vt:vector size="5" baseType="lpstr">
      <vt:lpstr>INSCRITOS</vt:lpstr>
      <vt:lpstr>Escalões Jov</vt:lpstr>
      <vt:lpstr>'Escalões Jov'!Área_de_Impressão</vt:lpstr>
      <vt:lpstr>INSCRITOS!Área_de_Impressão</vt:lpstr>
      <vt:lpstr>'Escalões Jov'!Títulos_de_Impressão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2019-06-20T11:09:38Z</cp:lastPrinted>
  <dcterms:created xsi:type="dcterms:W3CDTF">2016-04-26T14:30:14Z</dcterms:created>
  <dcterms:modified xsi:type="dcterms:W3CDTF">2019-06-21T09:50:40Z</dcterms:modified>
  <dc:language>pt-PT</dc:language>
</cp:coreProperties>
</file>