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CENTRO LITORAL\2019_06_15 II Triatlo Jovem de Peniche\INSCRIÇÕES E RESULTADOS\"/>
    </mc:Choice>
  </mc:AlternateContent>
  <bookViews>
    <workbookView xWindow="0" yWindow="465" windowWidth="24795" windowHeight="14280" tabRatio="801" firstSheet="1" activeTab="1"/>
  </bookViews>
  <sheets>
    <sheet name="INSCRITOS" sheetId="1" state="hidden" r:id="rId1"/>
    <sheet name="Estafetas" sheetId="15" r:id="rId2"/>
  </sheets>
  <definedNames>
    <definedName name="_xlnm._FilterDatabase" localSheetId="1" hidden="1">Estafetas!$A$56:$H$70</definedName>
    <definedName name="_xlnm._FilterDatabase" localSheetId="0" hidden="1">INSCRITOS!$A$4:$H$226</definedName>
    <definedName name="_xlnm.Print_Area" localSheetId="1">Estafetas!$A$1:$H$79</definedName>
    <definedName name="_xlnm.Print_Area" localSheetId="0">INSCRITOS!$A$1:$H$228</definedName>
  </definedNames>
  <calcPr calcId="152511"/>
</workbook>
</file>

<file path=xl/calcChain.xml><?xml version="1.0" encoding="utf-8"?>
<calcChain xmlns="http://schemas.openxmlformats.org/spreadsheetml/2006/main">
  <c r="C60" i="15" l="1"/>
  <c r="D60" i="15"/>
  <c r="E60" i="15"/>
  <c r="F60" i="15"/>
  <c r="G60" i="15"/>
  <c r="C61" i="15"/>
  <c r="D61" i="15"/>
  <c r="E61" i="15"/>
  <c r="F61" i="15"/>
  <c r="G61" i="15"/>
  <c r="C62" i="15"/>
  <c r="D62" i="15"/>
  <c r="E62" i="15"/>
  <c r="F62" i="15"/>
  <c r="G62" i="15"/>
  <c r="C63" i="15"/>
  <c r="D63" i="15"/>
  <c r="E63" i="15"/>
  <c r="F63" i="15"/>
  <c r="G63" i="15"/>
  <c r="C64" i="15"/>
  <c r="D64" i="15"/>
  <c r="E64" i="15"/>
  <c r="F64" i="15"/>
  <c r="G64" i="15"/>
  <c r="C65" i="15"/>
  <c r="D65" i="15"/>
  <c r="E65" i="15"/>
  <c r="F65" i="15"/>
  <c r="G65" i="15"/>
  <c r="C66" i="15"/>
  <c r="D66" i="15"/>
  <c r="E66" i="15"/>
  <c r="F66" i="15"/>
  <c r="G66" i="15"/>
  <c r="C67" i="15"/>
  <c r="D67" i="15"/>
  <c r="E67" i="15"/>
  <c r="F67" i="15"/>
  <c r="G67" i="15"/>
  <c r="C68" i="15"/>
  <c r="D68" i="15"/>
  <c r="E68" i="15"/>
  <c r="F68" i="15"/>
  <c r="G68" i="15"/>
  <c r="C69" i="15"/>
  <c r="D69" i="15"/>
  <c r="E69" i="15"/>
  <c r="F69" i="15"/>
  <c r="G69" i="15"/>
  <c r="C70" i="15"/>
  <c r="C59" i="15"/>
  <c r="D59" i="15"/>
  <c r="E59" i="15"/>
  <c r="F59" i="15"/>
  <c r="G59" i="15"/>
  <c r="C38" i="15"/>
  <c r="D38" i="15"/>
  <c r="E38" i="15"/>
  <c r="F38" i="15"/>
  <c r="G38" i="15"/>
  <c r="C39" i="15"/>
  <c r="D39" i="15"/>
  <c r="E39" i="15"/>
  <c r="F39" i="15"/>
  <c r="G39" i="15"/>
  <c r="C40" i="15"/>
  <c r="D40" i="15"/>
  <c r="E40" i="15"/>
  <c r="F40" i="15"/>
  <c r="G40" i="15"/>
  <c r="C41" i="15"/>
  <c r="D41" i="15"/>
  <c r="E41" i="15"/>
  <c r="F41" i="15"/>
  <c r="G41" i="15"/>
  <c r="C42" i="15"/>
  <c r="D42" i="15"/>
  <c r="E42" i="15"/>
  <c r="F42" i="15"/>
  <c r="G42" i="15"/>
  <c r="C43" i="15"/>
  <c r="D43" i="15"/>
  <c r="E43" i="15"/>
  <c r="F43" i="15"/>
  <c r="G43" i="15"/>
  <c r="C44" i="15"/>
  <c r="D44" i="15"/>
  <c r="E44" i="15"/>
  <c r="F44" i="15"/>
  <c r="G44" i="15"/>
  <c r="C45" i="15"/>
  <c r="D45" i="15"/>
  <c r="E45" i="15"/>
  <c r="F45" i="15"/>
  <c r="G45" i="15"/>
  <c r="C46" i="15"/>
  <c r="D46" i="15"/>
  <c r="E46" i="15"/>
  <c r="F46" i="15"/>
  <c r="G46" i="15"/>
  <c r="C47" i="15"/>
  <c r="D47" i="15"/>
  <c r="E47" i="15"/>
  <c r="F47" i="15"/>
  <c r="G47" i="15"/>
  <c r="C48" i="15"/>
  <c r="D48" i="15"/>
  <c r="E48" i="15"/>
  <c r="F48" i="15"/>
  <c r="G48" i="15"/>
  <c r="C49" i="15"/>
  <c r="D49" i="15"/>
  <c r="E49" i="15"/>
  <c r="F49" i="15"/>
  <c r="G49" i="15"/>
  <c r="C50" i="15"/>
  <c r="D50" i="15"/>
  <c r="E50" i="15"/>
  <c r="F50" i="15"/>
  <c r="G50" i="15"/>
  <c r="C51" i="15"/>
  <c r="D51" i="15"/>
  <c r="E51" i="15"/>
  <c r="F51" i="15"/>
  <c r="G51" i="15"/>
  <c r="C52" i="15"/>
  <c r="D52" i="15"/>
  <c r="E52" i="15"/>
  <c r="F52" i="15"/>
  <c r="G52" i="15"/>
  <c r="C10" i="15"/>
  <c r="D10" i="15"/>
  <c r="E10" i="15"/>
  <c r="F10" i="15"/>
  <c r="G10" i="15"/>
  <c r="C11" i="15"/>
  <c r="D11" i="15"/>
  <c r="E11" i="15"/>
  <c r="F11" i="15"/>
  <c r="G11" i="15"/>
  <c r="C12" i="15"/>
  <c r="D12" i="15"/>
  <c r="E12" i="15"/>
  <c r="F12" i="15"/>
  <c r="G12" i="15"/>
  <c r="C13" i="15"/>
  <c r="D13" i="15"/>
  <c r="E13" i="15"/>
  <c r="F13" i="15"/>
  <c r="G13" i="15"/>
  <c r="C14" i="15"/>
  <c r="D14" i="15"/>
  <c r="E14" i="15"/>
  <c r="F14" i="15"/>
  <c r="G14" i="15"/>
  <c r="C15" i="15"/>
  <c r="D15" i="15"/>
  <c r="E15" i="15"/>
  <c r="F15" i="15"/>
  <c r="G15" i="15"/>
  <c r="C16" i="15"/>
  <c r="D16" i="15"/>
  <c r="E16" i="15"/>
  <c r="F16" i="15"/>
  <c r="G16" i="15"/>
  <c r="C17" i="15"/>
  <c r="D17" i="15"/>
  <c r="E17" i="15"/>
  <c r="F17" i="15"/>
  <c r="G17" i="15"/>
  <c r="C18" i="15"/>
  <c r="D18" i="15"/>
  <c r="E18" i="15"/>
  <c r="F18" i="15"/>
  <c r="G18" i="15"/>
  <c r="C19" i="15"/>
  <c r="D19" i="15"/>
  <c r="E19" i="15"/>
  <c r="F19" i="15"/>
  <c r="G19" i="15"/>
  <c r="C20" i="15"/>
  <c r="D20" i="15"/>
  <c r="E20" i="15"/>
  <c r="F20" i="15"/>
  <c r="G20" i="15"/>
  <c r="C21" i="15"/>
  <c r="D21" i="15"/>
  <c r="E21" i="15"/>
  <c r="F21" i="15"/>
  <c r="G21" i="15"/>
  <c r="C22" i="15"/>
  <c r="D22" i="15"/>
  <c r="E22" i="15"/>
  <c r="F22" i="15"/>
  <c r="G22" i="15"/>
  <c r="C23" i="15"/>
  <c r="D23" i="15"/>
  <c r="E23" i="15"/>
  <c r="F23" i="15"/>
  <c r="G23" i="15"/>
  <c r="C24" i="15"/>
  <c r="D24" i="15"/>
  <c r="E24" i="15"/>
  <c r="F24" i="15"/>
  <c r="G24" i="15"/>
  <c r="C25" i="15"/>
  <c r="D25" i="15"/>
  <c r="E25" i="15"/>
  <c r="F25" i="15"/>
  <c r="G25" i="15"/>
  <c r="C26" i="15"/>
  <c r="D26" i="15"/>
  <c r="E26" i="15"/>
  <c r="F26" i="15"/>
  <c r="G26" i="15"/>
  <c r="C27" i="15"/>
  <c r="D27" i="15"/>
  <c r="E27" i="15"/>
  <c r="F27" i="15"/>
  <c r="G27" i="15"/>
  <c r="C28" i="15"/>
  <c r="D28" i="15"/>
  <c r="E28" i="15"/>
  <c r="F28" i="15"/>
  <c r="G28" i="15"/>
  <c r="C29" i="15"/>
  <c r="D29" i="15"/>
  <c r="E29" i="15"/>
  <c r="F29" i="15"/>
  <c r="G29" i="15"/>
  <c r="C30" i="15"/>
  <c r="D30" i="15"/>
  <c r="E30" i="15"/>
  <c r="F30" i="15"/>
  <c r="G30" i="15"/>
  <c r="C31" i="15"/>
  <c r="D31" i="15"/>
  <c r="E31" i="15"/>
  <c r="F31" i="15"/>
  <c r="G31" i="15"/>
  <c r="G58" i="15" l="1"/>
  <c r="F58" i="15"/>
  <c r="E58" i="15"/>
  <c r="D58" i="15"/>
  <c r="C58" i="15"/>
  <c r="G57" i="15"/>
  <c r="F57" i="15"/>
  <c r="E57" i="15"/>
  <c r="D57" i="15"/>
  <c r="C57" i="15"/>
  <c r="G37" i="15"/>
  <c r="F37" i="15"/>
  <c r="E37" i="15"/>
  <c r="D37" i="15"/>
  <c r="C37" i="15"/>
  <c r="G36" i="15"/>
  <c r="F36" i="15"/>
  <c r="E36" i="15"/>
  <c r="D36" i="15"/>
  <c r="C36" i="15"/>
  <c r="G9" i="15"/>
  <c r="F9" i="15"/>
  <c r="E9" i="15"/>
  <c r="D9" i="15"/>
  <c r="C9" i="15"/>
  <c r="G8" i="15"/>
  <c r="F8" i="15"/>
  <c r="E8" i="15"/>
  <c r="D8" i="15"/>
  <c r="C8" i="15"/>
  <c r="G7" i="15"/>
  <c r="F7" i="15"/>
  <c r="E7" i="15"/>
  <c r="D7" i="15"/>
  <c r="C7" i="15"/>
</calcChain>
</file>

<file path=xl/sharedStrings.xml><?xml version="1.0" encoding="utf-8"?>
<sst xmlns="http://schemas.openxmlformats.org/spreadsheetml/2006/main" count="714" uniqueCount="243">
  <si>
    <t>Dorsal</t>
  </si>
  <si>
    <t>Licença</t>
  </si>
  <si>
    <t>Escalão</t>
  </si>
  <si>
    <t>Nome</t>
  </si>
  <si>
    <t>Data Nasc.</t>
  </si>
  <si>
    <t>Género</t>
  </si>
  <si>
    <t>Clube</t>
  </si>
  <si>
    <t>Pos</t>
  </si>
  <si>
    <t>Pontos</t>
  </si>
  <si>
    <t>CLASSIFICAÇÃO POR CLUBES</t>
  </si>
  <si>
    <t>Posição</t>
  </si>
  <si>
    <t>F</t>
  </si>
  <si>
    <t>Equipa (A, B, C, D, etc)</t>
  </si>
  <si>
    <t>2º Agrupamento (nascidos em 2006 e 2007):</t>
  </si>
  <si>
    <t>3º Agrupamento (nascidos entre 2002 e 2005):</t>
  </si>
  <si>
    <t>ESTAFETAS</t>
  </si>
  <si>
    <t>1º Agrup</t>
  </si>
  <si>
    <t>2º Agrup</t>
  </si>
  <si>
    <t>3º Agrup</t>
  </si>
  <si>
    <t>1º Agrupamento BENJAMINS e INFANTIS</t>
  </si>
  <si>
    <t>2º Agrupamento INICIADOS</t>
  </si>
  <si>
    <t>3º Agrupamento JUVENIS e CADETES</t>
  </si>
  <si>
    <t>Equipa</t>
  </si>
  <si>
    <t>Diogo Pardal</t>
  </si>
  <si>
    <t>M</t>
  </si>
  <si>
    <t>Matilde Teixeira</t>
  </si>
  <si>
    <t>Hugo Rocha</t>
  </si>
  <si>
    <t>1º Agrupamento (nascidos em 2008 a 2012)</t>
  </si>
  <si>
    <t>15 de Junho de 2019</t>
  </si>
  <si>
    <t>II Triatlo Jovem de Peniche - Circuito Jovem Região Centro Litoral - 6ª Etapa</t>
  </si>
  <si>
    <t>Manuel Lama</t>
  </si>
  <si>
    <t>Vicente Graça</t>
  </si>
  <si>
    <t>Tomás Ramos</t>
  </si>
  <si>
    <t>Rodrigo Gato</t>
  </si>
  <si>
    <t>Irina Lopes</t>
  </si>
  <si>
    <t>Francisco Barreiro</t>
  </si>
  <si>
    <t>Ana Melnic</t>
  </si>
  <si>
    <t>Daniel Ionas</t>
  </si>
  <si>
    <t>André Nunes</t>
  </si>
  <si>
    <t>Leonor Agrela</t>
  </si>
  <si>
    <t>Vera Narra</t>
  </si>
  <si>
    <t>Tiago Ferreira</t>
  </si>
  <si>
    <t>André Mota</t>
  </si>
  <si>
    <t>Tomás Pita</t>
  </si>
  <si>
    <t>Afonso Lopes</t>
  </si>
  <si>
    <t>Marta Figueiredo</t>
  </si>
  <si>
    <t>Joao Figueiredo</t>
  </si>
  <si>
    <t>David Santos</t>
  </si>
  <si>
    <t>Clube de Nataçao da Amadora A</t>
  </si>
  <si>
    <t>Clube de Nataçao da Amadora B</t>
  </si>
  <si>
    <t>Clube de Nataçao da Amadora C</t>
  </si>
  <si>
    <t>Clube de Nataçao da Amadora D</t>
  </si>
  <si>
    <t>Clube de Nataçao da Amadora - Extra</t>
  </si>
  <si>
    <t>Clube de Nataçao da Amadora E</t>
  </si>
  <si>
    <t>Clube de Nataçao da Amadora F</t>
  </si>
  <si>
    <t>Clube de Nataçao da Amadora G</t>
  </si>
  <si>
    <t>Clube de Nataçao da Amadora H</t>
  </si>
  <si>
    <t>Clube de Nataçao da Amadora I</t>
  </si>
  <si>
    <t>Clube de Nataçao da Amadora J</t>
  </si>
  <si>
    <t>Carolina Canhoto com Manuel Lama e Vicente Graça</t>
  </si>
  <si>
    <t>Ines Agrela com Tomás Ramos e Rodrigo Gato</t>
  </si>
  <si>
    <t>Edson Tavares com Irina Lopes e Francisco Barreiro</t>
  </si>
  <si>
    <t>Ines Canhoto com Ana Melnic e Diogo Pardal</t>
  </si>
  <si>
    <t>Augusto Craveiro</t>
  </si>
  <si>
    <t>Guilherme Pereira com João Figueiredo e Augusto Craveiro</t>
  </si>
  <si>
    <t>Inês Ramos</t>
  </si>
  <si>
    <t>Cristovão Domingos com Daniel Ionas e Inês Ramos</t>
  </si>
  <si>
    <t>Henrique Gato com André Nunes e Leonor Agrela</t>
  </si>
  <si>
    <t>Gustavo Coelho com Matilde Teixeira e Hugo Rocha</t>
  </si>
  <si>
    <t>João Vaz</t>
  </si>
  <si>
    <t>Rodrigo Feiteirona com David Santos e João Vaz</t>
  </si>
  <si>
    <t>Gonçalo Batista com Vera Narra e Tiago Ferreira</t>
  </si>
  <si>
    <t>Rita Bacelar com André Mota e Tomás Pita</t>
  </si>
  <si>
    <t>André Canhoto com Afonso Lopes e Marta Figueiredo</t>
  </si>
  <si>
    <t>Ricardo Pissarra</t>
  </si>
  <si>
    <t>Tomé Tomé</t>
  </si>
  <si>
    <t>Miguel Ferreira</t>
  </si>
  <si>
    <t>David Teló</t>
  </si>
  <si>
    <t>Henrique Silva</t>
  </si>
  <si>
    <t>Maria Inês Nogueira</t>
  </si>
  <si>
    <t>Luiz Viriato</t>
  </si>
  <si>
    <t>Rita Prudencio</t>
  </si>
  <si>
    <t>Luna Pereira Crispim</t>
  </si>
  <si>
    <t>Francisco Gomes</t>
  </si>
  <si>
    <t>Sofia Margarido</t>
  </si>
  <si>
    <t>Gabriela Santos</t>
  </si>
  <si>
    <t>Leonor Roque</t>
  </si>
  <si>
    <t>Sport Lisboa e Benfica A</t>
  </si>
  <si>
    <t>Sport Lisboa e Benfica B</t>
  </si>
  <si>
    <t>Sport Lisboa e Benfica C</t>
  </si>
  <si>
    <t>Sport Lisboa e Benfica D</t>
  </si>
  <si>
    <t>Sport Lisboa e Benfica E</t>
  </si>
  <si>
    <t>Sport Lisboa e Benfica F</t>
  </si>
  <si>
    <t>Sport Lisboa e Benfica G</t>
  </si>
  <si>
    <t>Cassilda Carvalho</t>
  </si>
  <si>
    <t>Martim Santos</t>
  </si>
  <si>
    <t>Rodrigo Pissarra</t>
  </si>
  <si>
    <t>Joana salgado</t>
  </si>
  <si>
    <t>Catarina Santos</t>
  </si>
  <si>
    <t>Bernardo Mendes</t>
  </si>
  <si>
    <t>Sport Lisboa e Benfica H</t>
  </si>
  <si>
    <t>Sport Lisboa e Benfica I</t>
  </si>
  <si>
    <t>Sport Lisboa e Benfica J</t>
  </si>
  <si>
    <t>Tomás Prudêncio</t>
  </si>
  <si>
    <t>Vasco Teló</t>
  </si>
  <si>
    <t>Francisco Protásio</t>
  </si>
  <si>
    <t>Catarina Moutinho</t>
  </si>
  <si>
    <t>João Menino</t>
  </si>
  <si>
    <t>Ana Francisca Moreira</t>
  </si>
  <si>
    <t>Filipe Cavalheiro</t>
  </si>
  <si>
    <t>Beatriz Lavado</t>
  </si>
  <si>
    <t>Martim Simões</t>
  </si>
  <si>
    <t>Ricardo Silva</t>
  </si>
  <si>
    <t>Martim Pombo</t>
  </si>
  <si>
    <t>Tiago Margarido</t>
  </si>
  <si>
    <t>Sport Lisboa e Benfica K</t>
  </si>
  <si>
    <t>Sport Lisboa e Benfica L</t>
  </si>
  <si>
    <t>Sport Lisboa e Benfica M</t>
  </si>
  <si>
    <t>Sport Lisboa e Benfica N</t>
  </si>
  <si>
    <t>Sport Lisboa e Benfica O</t>
  </si>
  <si>
    <t>Sport Lisboa e Benfica P</t>
  </si>
  <si>
    <t>Ana Marcelino com Ricardo Pissarra e Tomé Tomé</t>
  </si>
  <si>
    <t>Diana Marcelino com Miguel Ferreira e David Teló</t>
  </si>
  <si>
    <t>André Martins com Luiz Viriato e Rita Prudêncio</t>
  </si>
  <si>
    <t>Manuel Gomes com Luna Pereira Crispim e Francisco Gomes</t>
  </si>
  <si>
    <t>Bernardo Miranda com Sofia Margarido e Gabriela Santos</t>
  </si>
  <si>
    <t>Santiago Santos com Tiago Ferreira e Leonor Roque</t>
  </si>
  <si>
    <t>Rafael Madeira com Cassilda Carvalho e Martim Santos</t>
  </si>
  <si>
    <t>Afonso Ferreira com Rodrigo Pissarra e Joana Salgado</t>
  </si>
  <si>
    <t>David Cardoso com Catarina Santos e Bernardo Mendes</t>
  </si>
  <si>
    <t>Luisa Miranda com Tomás Prudêncio e Vasco Teló</t>
  </si>
  <si>
    <t>Pedro Carvalho com Francisco Protásio e Catarina Moutinho</t>
  </si>
  <si>
    <t>Daniel Carvalho com João Menino e Ana Francisca Moreira</t>
  </si>
  <si>
    <t>Tiago Homem com Filipe Cavalheiro e Beatriz Lavado</t>
  </si>
  <si>
    <t>Mariana Carvalho com Martim Simões e Ricardo Silva</t>
  </si>
  <si>
    <t>Constança Santos com Martim Pombo e Tiago Margarido</t>
  </si>
  <si>
    <t>Benedita Vaz</t>
  </si>
  <si>
    <t>Rafael Pacheco</t>
  </si>
  <si>
    <t>Mauro Veiga</t>
  </si>
  <si>
    <t>Leonor Santos</t>
  </si>
  <si>
    <t>Catarina Silva</t>
  </si>
  <si>
    <t>David Pacheco</t>
  </si>
  <si>
    <t>Ricardo Costa</t>
  </si>
  <si>
    <t>Catarina Espada</t>
  </si>
  <si>
    <t>Diana Semedo</t>
  </si>
  <si>
    <t>Guilherme Pita</t>
  </si>
  <si>
    <t>Tomas Pais</t>
  </si>
  <si>
    <t>António Vaz</t>
  </si>
  <si>
    <t>Lara Fernandes</t>
  </si>
  <si>
    <t>Rafaela Silva</t>
  </si>
  <si>
    <t>Mariana Silva</t>
  </si>
  <si>
    <t>Marta Melo com Benedita Vaz e Rafael Pacheco</t>
  </si>
  <si>
    <t>Francisco Catarino com Mauro Veiga e Leonor Santos</t>
  </si>
  <si>
    <t>João Pinhão com Catarina Silva e David Pacheco</t>
  </si>
  <si>
    <t>SFRAA TRIATLO A</t>
  </si>
  <si>
    <t>SFRAA TRIATLO B</t>
  </si>
  <si>
    <t>Rafael Santos com Ricardo Costa e Catarina Espada</t>
  </si>
  <si>
    <t>João Ribeiro com Vasco Melo e Diana Semedo</t>
  </si>
  <si>
    <t>Daniel Pacheco com Guilherme Pita e Tomas Pais</t>
  </si>
  <si>
    <t>SFRAA TRIATLO C</t>
  </si>
  <si>
    <t>SFRAA TRIATLO D</t>
  </si>
  <si>
    <t>SFRAA TRIATLO F</t>
  </si>
  <si>
    <t>Matilde Santos com António Vaz e Lara Fernandes</t>
  </si>
  <si>
    <t>Joaquim Vasconcelos com Rafaela Silva e Mariana Silva</t>
  </si>
  <si>
    <t>Nuno Fernandes</t>
  </si>
  <si>
    <t>Tiago Madeira</t>
  </si>
  <si>
    <t>Sebastian Pacheco</t>
  </si>
  <si>
    <t>Peniche A. C. - Extra</t>
  </si>
  <si>
    <t>Rafael Ebrero com Zofie Pacheco e Nuno Fernandes</t>
  </si>
  <si>
    <t>Maria Inês Leitão com Tiago Madeira e Sebastian Pacheco</t>
  </si>
  <si>
    <t>Alice Talento</t>
  </si>
  <si>
    <t>Gabriel Viana</t>
  </si>
  <si>
    <t>Tomás Vaz</t>
  </si>
  <si>
    <t>Carolina Silva</t>
  </si>
  <si>
    <t>André Talento</t>
  </si>
  <si>
    <t>Mariana Pinto</t>
  </si>
  <si>
    <t>Afonso Vaz</t>
  </si>
  <si>
    <t>GDR Manique de Cima A</t>
  </si>
  <si>
    <t>GDR Manique de Cima C</t>
  </si>
  <si>
    <t>GDR Manique de Cima D</t>
  </si>
  <si>
    <t>SFRAA TRIATLO G</t>
  </si>
  <si>
    <t>Rita Mendes com Carolina Silva e André Talento</t>
  </si>
  <si>
    <t>Carolina Palma com Mariana Pinto e Afonso Vaz</t>
  </si>
  <si>
    <t>Pedro Neves com Alice Talento e Gabriel Viana</t>
  </si>
  <si>
    <t xml:space="preserve">Beatriz Palma com Camila Dias e Tomás Vaz </t>
  </si>
  <si>
    <t>Gustavo Pinto</t>
  </si>
  <si>
    <t>Tobias Bugliolo</t>
  </si>
  <si>
    <t>Afonso Luís</t>
  </si>
  <si>
    <t>Alberto Fernandes</t>
  </si>
  <si>
    <t>Gaspar Baltazar com Gustavo Pinto e Tobias Bugliolo</t>
  </si>
  <si>
    <t>CNATRIL Triatlo A</t>
  </si>
  <si>
    <t>Henrique Miranda</t>
  </si>
  <si>
    <t>Francisco Miranda</t>
  </si>
  <si>
    <t>CNATRIL Triatlo - EXTRA</t>
  </si>
  <si>
    <t>Diogo Calçada</t>
  </si>
  <si>
    <t>Jaime Castan</t>
  </si>
  <si>
    <t>Afonso Farto com Afonso Luís e Alberto Fernandes</t>
  </si>
  <si>
    <t>Jade Castan com Diogo Calçada e Jaime Castan</t>
  </si>
  <si>
    <t>Vasco Melo/ Não federado</t>
  </si>
  <si>
    <t>SFRAA TRIATLO - EXTRA</t>
  </si>
  <si>
    <t>Zofie Pacheco/ Não federado</t>
  </si>
  <si>
    <t>Vicente Nunes</t>
  </si>
  <si>
    <t>Francisco Coutinho</t>
  </si>
  <si>
    <t>Salvador Ribeiro</t>
  </si>
  <si>
    <t>Miguel Marí</t>
  </si>
  <si>
    <t>Filipe Tsorakidis</t>
  </si>
  <si>
    <t>Martim Magalhães</t>
  </si>
  <si>
    <t>Mariana Prudêncio</t>
  </si>
  <si>
    <t>Maria Inês Rodrigues</t>
  </si>
  <si>
    <t>Afonso Almeida</t>
  </si>
  <si>
    <t>Sofia Sousa</t>
  </si>
  <si>
    <t>Tomás Mendes</t>
  </si>
  <si>
    <t>Sara Pereira</t>
  </si>
  <si>
    <t>Maria João Rodrigues</t>
  </si>
  <si>
    <t>Rafael Vasconcelos</t>
  </si>
  <si>
    <t>Mariana Cabrita</t>
  </si>
  <si>
    <t>Filipa Gomes</t>
  </si>
  <si>
    <t>Outsystems Olímpico de Oeiras A</t>
  </si>
  <si>
    <t>Outsystems Olímpico de Oeiras B</t>
  </si>
  <si>
    <t>Outsystems Olímpico de Oeiras - EXTRA</t>
  </si>
  <si>
    <t>Outsystems Olímpico de Oeiras C</t>
  </si>
  <si>
    <t>Outsystems Olímpico de Oeiras D</t>
  </si>
  <si>
    <t>João Prudêncio com Henrique Silva e Maria Inês Nogueira</t>
  </si>
  <si>
    <t>Artur Torres com Mariana Prudêncio e Maria Inês Rodrigues</t>
  </si>
  <si>
    <t>Beatriz Almeida com Afonso Almeida e Sofia Sousa</t>
  </si>
  <si>
    <t>Francisco Pinto com Tomás Mendes e Sara Pereira</t>
  </si>
  <si>
    <t xml:space="preserve">Gonçalo Nunes com Maria João Rodrigues e Rafael Vasconcelos </t>
  </si>
  <si>
    <t>Miguel Grade com Mariana Cabrita e Filipa Gomes</t>
  </si>
  <si>
    <t>Camila Dias</t>
  </si>
  <si>
    <t>GDR Manique de Cima - B</t>
  </si>
  <si>
    <t>SFRAA TRIATLO - E</t>
  </si>
  <si>
    <t>Henrique Miranda com Francisco Miranda e Leonor Calçada</t>
  </si>
  <si>
    <t>Gabi Ribeiro com joão Vaz e David</t>
  </si>
  <si>
    <t>Joao Vaz</t>
  </si>
  <si>
    <t>Clube de Natação da Amadora</t>
  </si>
  <si>
    <t>DNF</t>
  </si>
  <si>
    <t>Alexandre Santos com Bruno Santos e Joana Ferreira</t>
  </si>
  <si>
    <t>Peniche A.C. - EXTRA</t>
  </si>
  <si>
    <t>Sport Lisboa e Benfica</t>
  </si>
  <si>
    <t>SFRAA Triatlo</t>
  </si>
  <si>
    <t>Outsystems Olímpico de Oeiras</t>
  </si>
  <si>
    <t>GDR Manique de Cima</t>
  </si>
  <si>
    <t>CNATRIL Triatlo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</si>
</sst>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b/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3">
    <xf numFmtId="0" fontId="0" fillId="0" borderId="0"/>
    <xf numFmtId="0" fontId="4" fillId="0" borderId="0"/>
    <xf numFmtId="0" fontId="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8" applyNumberFormat="0" applyAlignment="0" applyProtection="0"/>
    <xf numFmtId="0" fontId="22" fillId="8" borderId="9" applyNumberFormat="0" applyAlignment="0" applyProtection="0"/>
    <xf numFmtId="0" fontId="23" fillId="8" borderId="8" applyNumberFormat="0" applyAlignment="0" applyProtection="0"/>
    <xf numFmtId="0" fontId="24" fillId="0" borderId="10" applyNumberFormat="0" applyFill="0" applyAlignment="0" applyProtection="0"/>
    <xf numFmtId="0" fontId="25" fillId="9" borderId="11" applyNumberFormat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0" borderId="0"/>
    <xf numFmtId="0" fontId="2" fillId="10" borderId="12" applyNumberFormat="0" applyFont="0" applyAlignment="0" applyProtection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</cellStyleXfs>
  <cellXfs count="143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1" fillId="0" borderId="14" xfId="46" applyNumberFormat="1" applyFont="1" applyFill="1" applyBorder="1" applyAlignment="1">
      <alignment horizontal="center" vertical="center" shrinkToFit="1"/>
    </xf>
    <xf numFmtId="0" fontId="31" fillId="0" borderId="14" xfId="46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32" fillId="0" borderId="14" xfId="46" applyFont="1" applyFill="1" applyBorder="1" applyAlignment="1">
      <alignment horizontal="center" vertical="center" shrinkToFit="1"/>
    </xf>
    <xf numFmtId="0" fontId="32" fillId="0" borderId="14" xfId="46" applyNumberFormat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7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45" fontId="8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0" fontId="37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left" vertical="center"/>
    </xf>
    <xf numFmtId="14" fontId="37" fillId="0" borderId="14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14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3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4" xfId="0" applyFont="1" applyBorder="1" applyAlignment="1">
      <alignment horizontal="center"/>
    </xf>
    <xf numFmtId="0" fontId="37" fillId="0" borderId="14" xfId="0" applyFont="1" applyBorder="1"/>
    <xf numFmtId="0" fontId="5" fillId="0" borderId="14" xfId="0" applyFont="1" applyBorder="1"/>
    <xf numFmtId="0" fontId="37" fillId="0" borderId="0" xfId="0" applyFont="1" applyBorder="1" applyAlignment="1">
      <alignment horizontal="center"/>
    </xf>
    <xf numFmtId="0" fontId="37" fillId="0" borderId="0" xfId="0" applyFont="1" applyBorder="1"/>
    <xf numFmtId="14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Fill="1" applyBorder="1"/>
    <xf numFmtId="0" fontId="5" fillId="0" borderId="0" xfId="0" applyFont="1" applyBorder="1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 vertical="center"/>
    </xf>
    <xf numFmtId="0" fontId="37" fillId="0" borderId="14" xfId="0" applyFont="1" applyBorder="1" applyAlignment="1">
      <alignment horizontal="left"/>
    </xf>
    <xf numFmtId="14" fontId="37" fillId="0" borderId="16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/>
    </xf>
    <xf numFmtId="14" fontId="38" fillId="0" borderId="1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14" fontId="37" fillId="0" borderId="0" xfId="0" applyNumberFormat="1" applyFont="1" applyBorder="1" applyAlignment="1">
      <alignment horizontal="left" vertical="center"/>
    </xf>
    <xf numFmtId="0" fontId="38" fillId="0" borderId="14" xfId="0" applyFont="1" applyFill="1" applyBorder="1" applyAlignment="1">
      <alignment horizontal="left"/>
    </xf>
    <xf numFmtId="14" fontId="38" fillId="0" borderId="14" xfId="0" applyNumberFormat="1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14" fontId="38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left" vertical="center"/>
    </xf>
    <xf numFmtId="14" fontId="37" fillId="0" borderId="16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14" fontId="37" fillId="0" borderId="0" xfId="0" applyNumberFormat="1" applyFont="1" applyBorder="1"/>
    <xf numFmtId="0" fontId="37" fillId="0" borderId="14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3" borderId="14" xfId="0" applyFont="1" applyFill="1" applyBorder="1" applyAlignment="1">
      <alignment horizontal="left" vertical="center"/>
    </xf>
    <xf numFmtId="0" fontId="37" fillId="3" borderId="14" xfId="0" applyFont="1" applyFill="1" applyBorder="1"/>
    <xf numFmtId="0" fontId="6" fillId="0" borderId="14" xfId="0" applyFont="1" applyBorder="1"/>
    <xf numFmtId="0" fontId="6" fillId="0" borderId="0" xfId="0" applyFont="1" applyBorder="1"/>
    <xf numFmtId="0" fontId="13" fillId="0" borderId="14" xfId="0" applyFont="1" applyBorder="1" applyAlignment="1">
      <alignment horizontal="left" vertical="center"/>
    </xf>
    <xf numFmtId="14" fontId="1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/>
    </xf>
    <xf numFmtId="14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14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15" xfId="0" applyFont="1" applyBorder="1"/>
    <xf numFmtId="0" fontId="37" fillId="0" borderId="14" xfId="0" applyFont="1" applyFill="1" applyBorder="1"/>
    <xf numFmtId="14" fontId="37" fillId="0" borderId="14" xfId="0" applyNumberFormat="1" applyFont="1" applyFill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63">
    <cellStyle name="20% - Cor1" xfId="20" builtinId="30" customBuiltin="1"/>
    <cellStyle name="20% - Cor1 2" xfId="49"/>
    <cellStyle name="20% - Cor2" xfId="24" builtinId="34" customBuiltin="1"/>
    <cellStyle name="20% - Cor2 2" xfId="51"/>
    <cellStyle name="20% - Cor3" xfId="28" builtinId="38" customBuiltin="1"/>
    <cellStyle name="20% - Cor3 2" xfId="53"/>
    <cellStyle name="20% - Cor4" xfId="32" builtinId="42" customBuiltin="1"/>
    <cellStyle name="20% - Cor4 2" xfId="55"/>
    <cellStyle name="20% - Cor5" xfId="36" builtinId="46" customBuiltin="1"/>
    <cellStyle name="20% - Cor5 2" xfId="57"/>
    <cellStyle name="20% - Cor6" xfId="40" builtinId="50" customBuiltin="1"/>
    <cellStyle name="20% - Cor6 2" xfId="59"/>
    <cellStyle name="40% - Cor1" xfId="21" builtinId="31" customBuiltin="1"/>
    <cellStyle name="40% - Cor1 2" xfId="50"/>
    <cellStyle name="40% - Cor2" xfId="25" builtinId="35" customBuiltin="1"/>
    <cellStyle name="40% - Cor2 2" xfId="52"/>
    <cellStyle name="40% - Cor3" xfId="29" builtinId="39" customBuiltin="1"/>
    <cellStyle name="40% - Cor3 2" xfId="54"/>
    <cellStyle name="40% - Cor4" xfId="33" builtinId="43" customBuiltin="1"/>
    <cellStyle name="40% - Cor4 2" xfId="56"/>
    <cellStyle name="40% - Cor5" xfId="37" builtinId="47" customBuiltin="1"/>
    <cellStyle name="40% - Cor5 2" xfId="58"/>
    <cellStyle name="40% - Cor6" xfId="41" builtinId="51" customBuiltin="1"/>
    <cellStyle name="40% - Cor6 2" xfId="60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2 2" xfId="47"/>
    <cellStyle name="Normal 3" xfId="2"/>
    <cellStyle name="Normal 3 2" xfId="48"/>
    <cellStyle name="Normal 4" xfId="43"/>
    <cellStyle name="Normal 4 2" xfId="61"/>
    <cellStyle name="Normal 5" xfId="45"/>
    <cellStyle name="Normal_Folha1" xfId="46"/>
    <cellStyle name="Nota 2" xfId="44"/>
    <cellStyle name="Nota 2 2" xfId="62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9"/>
  <sheetViews>
    <sheetView view="pageBreakPreview" zoomScaleNormal="100" zoomScaleSheetLayoutView="100" workbookViewId="0">
      <pane ySplit="4" topLeftCell="A216" activePane="bottomLeft" state="frozen"/>
      <selection pane="bottomLeft" activeCell="A96" sqref="A96"/>
    </sheetView>
  </sheetViews>
  <sheetFormatPr defaultColWidth="9.140625" defaultRowHeight="15" x14ac:dyDescent="0.25"/>
  <cols>
    <col min="1" max="1" width="7.42578125" style="24" customWidth="1"/>
    <col min="2" max="2" width="7.85546875" style="24" bestFit="1" customWidth="1"/>
    <col min="3" max="3" width="10" style="24" customWidth="1"/>
    <col min="4" max="4" width="56.85546875" style="25" customWidth="1"/>
    <col min="5" max="5" width="11.85546875" style="24" bestFit="1" customWidth="1"/>
    <col min="6" max="6" width="7" style="24" customWidth="1"/>
    <col min="7" max="7" width="2.42578125" style="24" customWidth="1"/>
    <col min="8" max="8" width="37.140625" style="34" customWidth="1"/>
    <col min="9" max="16384" width="9.140625" style="23"/>
  </cols>
  <sheetData>
    <row r="1" spans="1:8" ht="15.75" x14ac:dyDescent="0.25">
      <c r="A1" s="35" t="s">
        <v>29</v>
      </c>
      <c r="B1" s="36"/>
      <c r="C1" s="37"/>
      <c r="D1" s="37"/>
      <c r="E1" s="35"/>
      <c r="F1" s="49"/>
      <c r="G1" s="35"/>
      <c r="H1" s="38"/>
    </row>
    <row r="2" spans="1:8" ht="15.75" x14ac:dyDescent="0.25">
      <c r="A2" s="35" t="s">
        <v>28</v>
      </c>
      <c r="B2" s="36"/>
      <c r="C2" s="37"/>
      <c r="D2" s="37"/>
      <c r="E2" s="35"/>
      <c r="F2" s="49"/>
      <c r="G2" s="35"/>
      <c r="H2" s="39"/>
    </row>
    <row r="4" spans="1:8" ht="18" customHeight="1" x14ac:dyDescent="0.25">
      <c r="A4" s="40"/>
      <c r="B4" s="41"/>
      <c r="C4" s="41"/>
      <c r="D4" s="42" t="s">
        <v>15</v>
      </c>
      <c r="E4" s="41"/>
      <c r="F4" s="41"/>
      <c r="G4" s="41"/>
      <c r="H4" s="43"/>
    </row>
    <row r="5" spans="1:8" ht="18.75" x14ac:dyDescent="0.25">
      <c r="A5" s="139" t="s">
        <v>27</v>
      </c>
      <c r="B5" s="139"/>
      <c r="C5" s="139"/>
      <c r="D5" s="139"/>
      <c r="E5" s="26"/>
      <c r="F5" s="26"/>
    </row>
    <row r="6" spans="1:8" ht="15.75" x14ac:dyDescent="0.25">
      <c r="A6" s="50" t="s">
        <v>0</v>
      </c>
      <c r="B6" s="50" t="s">
        <v>1</v>
      </c>
      <c r="C6" s="51" t="s">
        <v>16</v>
      </c>
      <c r="D6" s="50" t="s">
        <v>3</v>
      </c>
      <c r="E6" s="50" t="s">
        <v>4</v>
      </c>
      <c r="F6" s="50" t="s">
        <v>5</v>
      </c>
      <c r="G6" s="51"/>
      <c r="H6" s="50" t="s">
        <v>12</v>
      </c>
    </row>
    <row r="7" spans="1:8" ht="15" customHeight="1" x14ac:dyDescent="0.25">
      <c r="A7" s="53">
        <v>294</v>
      </c>
      <c r="B7" s="53">
        <v>106299</v>
      </c>
      <c r="C7" s="54" t="s">
        <v>16</v>
      </c>
      <c r="D7" s="55" t="s">
        <v>30</v>
      </c>
      <c r="E7" s="56">
        <v>40437</v>
      </c>
      <c r="F7" s="53" t="s">
        <v>24</v>
      </c>
      <c r="G7" s="54"/>
      <c r="H7" s="57" t="s">
        <v>48</v>
      </c>
    </row>
    <row r="8" spans="1:8" ht="15" customHeight="1" x14ac:dyDescent="0.25">
      <c r="A8" s="53">
        <v>625</v>
      </c>
      <c r="B8" s="53">
        <v>104490</v>
      </c>
      <c r="C8" s="54" t="s">
        <v>16</v>
      </c>
      <c r="D8" s="55" t="s">
        <v>31</v>
      </c>
      <c r="E8" s="56">
        <v>39809</v>
      </c>
      <c r="F8" s="53" t="s">
        <v>24</v>
      </c>
      <c r="G8" s="54"/>
      <c r="H8" s="57" t="s">
        <v>48</v>
      </c>
    </row>
    <row r="9" spans="1:8" ht="15" customHeight="1" x14ac:dyDescent="0.25">
      <c r="A9" s="53">
        <v>722</v>
      </c>
      <c r="B9" s="53">
        <v>104558</v>
      </c>
      <c r="C9" s="54" t="s">
        <v>16</v>
      </c>
      <c r="D9" s="55" t="s">
        <v>59</v>
      </c>
      <c r="E9" s="56">
        <v>39482</v>
      </c>
      <c r="F9" s="53" t="s">
        <v>11</v>
      </c>
      <c r="G9" s="54"/>
      <c r="H9" s="57" t="s">
        <v>48</v>
      </c>
    </row>
    <row r="10" spans="1:8" ht="15" customHeight="1" x14ac:dyDescent="0.25">
      <c r="A10" s="58"/>
      <c r="B10" s="58"/>
      <c r="C10" s="12"/>
      <c r="D10" s="59"/>
      <c r="E10" s="60"/>
      <c r="F10" s="58"/>
      <c r="G10" s="12"/>
      <c r="H10" s="61"/>
    </row>
    <row r="11" spans="1:8" ht="15" customHeight="1" x14ac:dyDescent="0.25">
      <c r="A11" s="53">
        <v>5309</v>
      </c>
      <c r="B11" s="53">
        <v>106298</v>
      </c>
      <c r="C11" s="54" t="s">
        <v>16</v>
      </c>
      <c r="D11" s="55" t="s">
        <v>32</v>
      </c>
      <c r="E11" s="56">
        <v>39548</v>
      </c>
      <c r="F11" s="53" t="s">
        <v>24</v>
      </c>
      <c r="G11" s="54"/>
      <c r="H11" s="57" t="s">
        <v>49</v>
      </c>
    </row>
    <row r="12" spans="1:8" ht="15" customHeight="1" x14ac:dyDescent="0.25">
      <c r="A12" s="53">
        <v>1086</v>
      </c>
      <c r="B12" s="53">
        <v>105872</v>
      </c>
      <c r="C12" s="54" t="s">
        <v>16</v>
      </c>
      <c r="D12" s="55" t="s">
        <v>33</v>
      </c>
      <c r="E12" s="56">
        <v>40490</v>
      </c>
      <c r="F12" s="53" t="s">
        <v>24</v>
      </c>
      <c r="G12" s="54"/>
      <c r="H12" s="57" t="s">
        <v>49</v>
      </c>
    </row>
    <row r="13" spans="1:8" ht="15" customHeight="1" x14ac:dyDescent="0.25">
      <c r="A13" s="53">
        <v>1125</v>
      </c>
      <c r="B13" s="53">
        <v>105930</v>
      </c>
      <c r="C13" s="54" t="s">
        <v>16</v>
      </c>
      <c r="D13" s="55" t="s">
        <v>60</v>
      </c>
      <c r="E13" s="56">
        <v>40893</v>
      </c>
      <c r="F13" s="53" t="s">
        <v>11</v>
      </c>
      <c r="G13" s="54"/>
      <c r="H13" s="57" t="s">
        <v>49</v>
      </c>
    </row>
    <row r="14" spans="1:8" ht="15" customHeight="1" x14ac:dyDescent="0.25">
      <c r="A14" s="62"/>
      <c r="B14" s="62"/>
      <c r="C14" s="63"/>
      <c r="D14" s="64"/>
      <c r="E14" s="62"/>
      <c r="F14" s="62"/>
      <c r="G14" s="63"/>
      <c r="H14" s="64"/>
    </row>
    <row r="15" spans="1:8" ht="15" customHeight="1" x14ac:dyDescent="0.25">
      <c r="A15" s="53">
        <v>5320</v>
      </c>
      <c r="B15" s="53">
        <v>106300</v>
      </c>
      <c r="C15" s="54" t="s">
        <v>16</v>
      </c>
      <c r="D15" s="55" t="s">
        <v>34</v>
      </c>
      <c r="E15" s="56">
        <v>39467</v>
      </c>
      <c r="F15" s="53" t="s">
        <v>11</v>
      </c>
      <c r="G15" s="54"/>
      <c r="H15" s="57" t="s">
        <v>50</v>
      </c>
    </row>
    <row r="16" spans="1:8" ht="15" customHeight="1" x14ac:dyDescent="0.25">
      <c r="A16" s="53">
        <v>519</v>
      </c>
      <c r="B16" s="53">
        <v>105088</v>
      </c>
      <c r="C16" s="54" t="s">
        <v>16</v>
      </c>
      <c r="D16" s="55" t="s">
        <v>35</v>
      </c>
      <c r="E16" s="56">
        <v>40037</v>
      </c>
      <c r="F16" s="53" t="s">
        <v>24</v>
      </c>
      <c r="G16" s="54"/>
      <c r="H16" s="57" t="s">
        <v>50</v>
      </c>
    </row>
    <row r="17" spans="1:8" ht="15" customHeight="1" x14ac:dyDescent="0.25">
      <c r="A17" s="53">
        <v>134</v>
      </c>
      <c r="B17" s="53">
        <v>104164</v>
      </c>
      <c r="C17" s="54" t="s">
        <v>16</v>
      </c>
      <c r="D17" s="55" t="s">
        <v>61</v>
      </c>
      <c r="E17" s="56">
        <v>40261</v>
      </c>
      <c r="F17" s="53" t="s">
        <v>24</v>
      </c>
      <c r="G17" s="54"/>
      <c r="H17" s="57" t="s">
        <v>50</v>
      </c>
    </row>
    <row r="18" spans="1:8" ht="15" customHeight="1" x14ac:dyDescent="0.25">
      <c r="A18" s="62"/>
      <c r="B18" s="62"/>
      <c r="C18" s="63"/>
      <c r="D18" s="64"/>
      <c r="E18" s="62"/>
      <c r="F18" s="62"/>
      <c r="G18" s="63"/>
      <c r="H18" s="64"/>
    </row>
    <row r="19" spans="1:8" ht="15" customHeight="1" x14ac:dyDescent="0.25">
      <c r="A19" s="53">
        <v>1127</v>
      </c>
      <c r="B19" s="53">
        <v>105932</v>
      </c>
      <c r="C19" s="54" t="s">
        <v>16</v>
      </c>
      <c r="D19" s="55" t="s">
        <v>36</v>
      </c>
      <c r="E19" s="56">
        <v>40025</v>
      </c>
      <c r="F19" s="53" t="s">
        <v>11</v>
      </c>
      <c r="G19" s="54"/>
      <c r="H19" s="57" t="s">
        <v>51</v>
      </c>
    </row>
    <row r="20" spans="1:8" ht="15" customHeight="1" x14ac:dyDescent="0.25">
      <c r="A20" s="53">
        <v>1334</v>
      </c>
      <c r="B20" s="53">
        <v>105417</v>
      </c>
      <c r="C20" s="54" t="s">
        <v>16</v>
      </c>
      <c r="D20" s="55" t="s">
        <v>23</v>
      </c>
      <c r="E20" s="56">
        <v>40906</v>
      </c>
      <c r="F20" s="53" t="s">
        <v>24</v>
      </c>
      <c r="G20" s="54"/>
      <c r="H20" s="57" t="s">
        <v>51</v>
      </c>
    </row>
    <row r="21" spans="1:8" ht="15" customHeight="1" x14ac:dyDescent="0.25">
      <c r="A21" s="53">
        <v>1336</v>
      </c>
      <c r="B21" s="53">
        <v>10549</v>
      </c>
      <c r="C21" s="54" t="s">
        <v>16</v>
      </c>
      <c r="D21" s="55" t="s">
        <v>62</v>
      </c>
      <c r="E21" s="56">
        <v>40902</v>
      </c>
      <c r="F21" s="53" t="s">
        <v>11</v>
      </c>
      <c r="G21" s="54"/>
      <c r="H21" s="57" t="s">
        <v>51</v>
      </c>
    </row>
    <row r="22" spans="1:8" ht="15" customHeight="1" x14ac:dyDescent="0.25">
      <c r="A22" s="58"/>
      <c r="B22" s="58"/>
      <c r="C22" s="12"/>
      <c r="D22" s="59"/>
      <c r="E22" s="60"/>
      <c r="F22" s="58"/>
      <c r="G22" s="12"/>
      <c r="H22" s="59"/>
    </row>
    <row r="23" spans="1:8" ht="15" customHeight="1" x14ac:dyDescent="0.25">
      <c r="A23" s="53">
        <v>927</v>
      </c>
      <c r="B23" s="53">
        <v>103098</v>
      </c>
      <c r="C23" s="54" t="s">
        <v>16</v>
      </c>
      <c r="D23" s="55" t="s">
        <v>46</v>
      </c>
      <c r="E23" s="56">
        <v>38801</v>
      </c>
      <c r="F23" s="53" t="s">
        <v>24</v>
      </c>
      <c r="G23" s="65"/>
      <c r="H23" s="57" t="s">
        <v>52</v>
      </c>
    </row>
    <row r="24" spans="1:8" ht="15" customHeight="1" x14ac:dyDescent="0.25">
      <c r="A24" s="53">
        <v>1124</v>
      </c>
      <c r="B24" s="53">
        <v>105929</v>
      </c>
      <c r="C24" s="54" t="s">
        <v>16</v>
      </c>
      <c r="D24" s="55" t="s">
        <v>63</v>
      </c>
      <c r="E24" s="56">
        <v>38135</v>
      </c>
      <c r="F24" s="53" t="s">
        <v>24</v>
      </c>
      <c r="G24" s="65"/>
      <c r="H24" s="57" t="s">
        <v>52</v>
      </c>
    </row>
    <row r="25" spans="1:8" ht="15" customHeight="1" x14ac:dyDescent="0.25">
      <c r="A25" s="53">
        <v>5301</v>
      </c>
      <c r="B25" s="53"/>
      <c r="C25" s="54" t="s">
        <v>16</v>
      </c>
      <c r="D25" s="55" t="s">
        <v>64</v>
      </c>
      <c r="E25" s="56">
        <v>40501</v>
      </c>
      <c r="F25" s="53" t="s">
        <v>24</v>
      </c>
      <c r="G25" s="65"/>
      <c r="H25" s="57" t="s">
        <v>52</v>
      </c>
    </row>
    <row r="26" spans="1:8" ht="15" customHeight="1" x14ac:dyDescent="0.25">
      <c r="A26" s="58"/>
      <c r="B26" s="58"/>
      <c r="C26" s="12"/>
      <c r="D26" s="59"/>
      <c r="E26" s="60"/>
      <c r="F26" s="58"/>
      <c r="G26" s="66"/>
      <c r="H26" s="67"/>
    </row>
    <row r="27" spans="1:8" ht="15" customHeight="1" x14ac:dyDescent="0.25">
      <c r="A27" s="68">
        <v>623</v>
      </c>
      <c r="B27" s="68">
        <v>102920</v>
      </c>
      <c r="C27" s="54" t="s">
        <v>16</v>
      </c>
      <c r="D27" s="69" t="s">
        <v>74</v>
      </c>
      <c r="E27" s="56">
        <v>39499</v>
      </c>
      <c r="F27" s="53" t="s">
        <v>24</v>
      </c>
      <c r="G27" s="65"/>
      <c r="H27" s="70" t="s">
        <v>87</v>
      </c>
    </row>
    <row r="28" spans="1:8" ht="15" customHeight="1" x14ac:dyDescent="0.25">
      <c r="A28" s="68">
        <v>1312</v>
      </c>
      <c r="B28" s="68">
        <v>105355</v>
      </c>
      <c r="C28" s="54" t="s">
        <v>16</v>
      </c>
      <c r="D28" s="69" t="s">
        <v>75</v>
      </c>
      <c r="E28" s="56">
        <v>39610</v>
      </c>
      <c r="F28" s="53" t="s">
        <v>24</v>
      </c>
      <c r="G28" s="65"/>
      <c r="H28" s="70" t="s">
        <v>87</v>
      </c>
    </row>
    <row r="29" spans="1:8" ht="15" customHeight="1" x14ac:dyDescent="0.25">
      <c r="A29" s="68">
        <v>919</v>
      </c>
      <c r="B29" s="68">
        <v>103075</v>
      </c>
      <c r="C29" s="54" t="s">
        <v>16</v>
      </c>
      <c r="D29" s="69" t="s">
        <v>121</v>
      </c>
      <c r="E29" s="56">
        <v>39772</v>
      </c>
      <c r="F29" s="53" t="s">
        <v>11</v>
      </c>
      <c r="G29" s="65"/>
      <c r="H29" s="70" t="s">
        <v>87</v>
      </c>
    </row>
    <row r="30" spans="1:8" ht="15" customHeight="1" x14ac:dyDescent="0.25">
      <c r="A30" s="58"/>
      <c r="B30" s="58"/>
      <c r="C30" s="66"/>
      <c r="D30" s="59"/>
      <c r="E30" s="60"/>
      <c r="F30" s="58"/>
      <c r="G30" s="66"/>
      <c r="H30" s="67"/>
    </row>
    <row r="31" spans="1:8" ht="15" customHeight="1" x14ac:dyDescent="0.25">
      <c r="A31" s="68">
        <v>853</v>
      </c>
      <c r="B31" s="68">
        <v>103084</v>
      </c>
      <c r="C31" s="54" t="s">
        <v>16</v>
      </c>
      <c r="D31" s="69" t="s">
        <v>76</v>
      </c>
      <c r="E31" s="56">
        <v>39633</v>
      </c>
      <c r="F31" s="53" t="s">
        <v>24</v>
      </c>
      <c r="G31" s="65"/>
      <c r="H31" s="70" t="s">
        <v>88</v>
      </c>
    </row>
    <row r="32" spans="1:8" ht="15" customHeight="1" x14ac:dyDescent="0.25">
      <c r="A32" s="68">
        <v>523</v>
      </c>
      <c r="B32" s="68">
        <v>102827</v>
      </c>
      <c r="C32" s="54" t="s">
        <v>16</v>
      </c>
      <c r="D32" s="69" t="s">
        <v>77</v>
      </c>
      <c r="E32" s="56">
        <v>39493</v>
      </c>
      <c r="F32" s="53" t="s">
        <v>24</v>
      </c>
      <c r="G32" s="65"/>
      <c r="H32" s="70" t="s">
        <v>88</v>
      </c>
    </row>
    <row r="33" spans="1:8" ht="15" customHeight="1" x14ac:dyDescent="0.25">
      <c r="A33" s="68">
        <v>921</v>
      </c>
      <c r="B33" s="68">
        <v>103076</v>
      </c>
      <c r="C33" s="54" t="s">
        <v>16</v>
      </c>
      <c r="D33" s="69" t="s">
        <v>122</v>
      </c>
      <c r="E33" s="56">
        <v>39772</v>
      </c>
      <c r="F33" s="53" t="s">
        <v>11</v>
      </c>
      <c r="G33" s="65"/>
      <c r="H33" s="70" t="s">
        <v>88</v>
      </c>
    </row>
    <row r="34" spans="1:8" ht="15" customHeight="1" x14ac:dyDescent="0.25">
      <c r="A34" s="58"/>
      <c r="B34" s="58"/>
      <c r="C34" s="66"/>
      <c r="D34" s="59"/>
      <c r="E34" s="60"/>
      <c r="F34" s="58"/>
      <c r="G34" s="66"/>
      <c r="H34" s="67"/>
    </row>
    <row r="35" spans="1:8" ht="15" customHeight="1" x14ac:dyDescent="0.25">
      <c r="A35" s="68">
        <v>941</v>
      </c>
      <c r="B35" s="68">
        <v>104693</v>
      </c>
      <c r="C35" s="54" t="s">
        <v>16</v>
      </c>
      <c r="D35" s="69" t="s">
        <v>78</v>
      </c>
      <c r="E35" s="56">
        <v>39615</v>
      </c>
      <c r="F35" s="53" t="s">
        <v>24</v>
      </c>
      <c r="G35" s="65"/>
      <c r="H35" s="70" t="s">
        <v>89</v>
      </c>
    </row>
    <row r="36" spans="1:8" ht="15" customHeight="1" x14ac:dyDescent="0.25">
      <c r="A36" s="68">
        <v>936</v>
      </c>
      <c r="B36" s="68">
        <v>104691</v>
      </c>
      <c r="C36" s="54" t="s">
        <v>16</v>
      </c>
      <c r="D36" s="69" t="s">
        <v>79</v>
      </c>
      <c r="E36" s="56">
        <v>40014</v>
      </c>
      <c r="F36" s="53" t="s">
        <v>11</v>
      </c>
      <c r="G36" s="65"/>
      <c r="H36" s="70" t="s">
        <v>89</v>
      </c>
    </row>
    <row r="37" spans="1:8" ht="15" customHeight="1" x14ac:dyDescent="0.25">
      <c r="A37" s="68">
        <v>325</v>
      </c>
      <c r="B37" s="68">
        <v>103405</v>
      </c>
      <c r="C37" s="54" t="s">
        <v>16</v>
      </c>
      <c r="D37" s="69" t="s">
        <v>222</v>
      </c>
      <c r="E37" s="56">
        <v>39991</v>
      </c>
      <c r="F37" s="53" t="s">
        <v>24</v>
      </c>
      <c r="G37" s="65"/>
      <c r="H37" s="70" t="s">
        <v>89</v>
      </c>
    </row>
    <row r="38" spans="1:8" ht="15" customHeight="1" x14ac:dyDescent="0.25">
      <c r="A38" s="71"/>
      <c r="B38" s="71"/>
      <c r="C38" s="12"/>
      <c r="D38" s="72"/>
      <c r="E38" s="73"/>
      <c r="F38" s="74"/>
      <c r="G38" s="66"/>
      <c r="H38" s="75"/>
    </row>
    <row r="39" spans="1:8" ht="15" customHeight="1" x14ac:dyDescent="0.25">
      <c r="A39" s="68">
        <v>852</v>
      </c>
      <c r="B39" s="68">
        <v>104632</v>
      </c>
      <c r="C39" s="54" t="s">
        <v>16</v>
      </c>
      <c r="D39" s="69" t="s">
        <v>80</v>
      </c>
      <c r="E39" s="56">
        <v>40413</v>
      </c>
      <c r="F39" s="53" t="s">
        <v>24</v>
      </c>
      <c r="G39" s="66"/>
      <c r="H39" s="70" t="s">
        <v>90</v>
      </c>
    </row>
    <row r="40" spans="1:8" ht="15" customHeight="1" x14ac:dyDescent="0.25">
      <c r="A40" s="68">
        <v>251</v>
      </c>
      <c r="B40" s="68">
        <v>104200</v>
      </c>
      <c r="C40" s="54" t="s">
        <v>16</v>
      </c>
      <c r="D40" s="69" t="s">
        <v>81</v>
      </c>
      <c r="E40" s="56">
        <v>40444</v>
      </c>
      <c r="F40" s="53" t="s">
        <v>11</v>
      </c>
      <c r="G40" s="66"/>
      <c r="H40" s="70" t="s">
        <v>90</v>
      </c>
    </row>
    <row r="41" spans="1:8" ht="15" customHeight="1" x14ac:dyDescent="0.25">
      <c r="A41" s="68">
        <v>977</v>
      </c>
      <c r="B41" s="68">
        <v>104696</v>
      </c>
      <c r="C41" s="54" t="s">
        <v>16</v>
      </c>
      <c r="D41" s="69" t="s">
        <v>123</v>
      </c>
      <c r="E41" s="56">
        <v>40769</v>
      </c>
      <c r="F41" s="53" t="s">
        <v>24</v>
      </c>
      <c r="G41" s="66"/>
      <c r="H41" s="70" t="s">
        <v>90</v>
      </c>
    </row>
    <row r="42" spans="1:8" ht="15" customHeight="1" x14ac:dyDescent="0.25">
      <c r="A42" s="71"/>
      <c r="B42" s="71"/>
      <c r="C42" s="12"/>
      <c r="D42" s="72"/>
      <c r="E42" s="73"/>
      <c r="F42" s="74"/>
      <c r="G42" s="66"/>
      <c r="H42" s="75"/>
    </row>
    <row r="43" spans="1:8" ht="15" customHeight="1" x14ac:dyDescent="0.25">
      <c r="A43" s="68">
        <v>620</v>
      </c>
      <c r="B43" s="68">
        <v>104486</v>
      </c>
      <c r="C43" s="54" t="s">
        <v>16</v>
      </c>
      <c r="D43" s="69" t="s">
        <v>82</v>
      </c>
      <c r="E43" s="56">
        <v>39608</v>
      </c>
      <c r="F43" s="53" t="s">
        <v>11</v>
      </c>
      <c r="G43" s="66"/>
      <c r="H43" s="70" t="s">
        <v>91</v>
      </c>
    </row>
    <row r="44" spans="1:8" ht="15" customHeight="1" x14ac:dyDescent="0.25">
      <c r="A44" s="68">
        <v>1049</v>
      </c>
      <c r="B44" s="68">
        <v>105737</v>
      </c>
      <c r="C44" s="54" t="s">
        <v>16</v>
      </c>
      <c r="D44" s="69" t="s">
        <v>83</v>
      </c>
      <c r="E44" s="56">
        <v>40074</v>
      </c>
      <c r="F44" s="53" t="s">
        <v>24</v>
      </c>
      <c r="G44" s="66"/>
      <c r="H44" s="70" t="s">
        <v>91</v>
      </c>
    </row>
    <row r="45" spans="1:8" ht="15" customHeight="1" x14ac:dyDescent="0.25">
      <c r="A45" s="68">
        <v>1048</v>
      </c>
      <c r="B45" s="68">
        <v>105736</v>
      </c>
      <c r="C45" s="54" t="s">
        <v>16</v>
      </c>
      <c r="D45" s="69" t="s">
        <v>124</v>
      </c>
      <c r="E45" s="56">
        <v>40074</v>
      </c>
      <c r="F45" s="53" t="s">
        <v>24</v>
      </c>
      <c r="G45" s="66"/>
      <c r="H45" s="70" t="s">
        <v>91</v>
      </c>
    </row>
    <row r="46" spans="1:8" ht="15" customHeight="1" x14ac:dyDescent="0.25">
      <c r="A46" s="71"/>
      <c r="B46" s="71"/>
      <c r="C46" s="12"/>
      <c r="D46" s="72"/>
      <c r="E46" s="73"/>
      <c r="F46" s="74"/>
      <c r="G46" s="66"/>
      <c r="H46" s="75"/>
    </row>
    <row r="47" spans="1:8" ht="15" customHeight="1" x14ac:dyDescent="0.25">
      <c r="A47" s="68">
        <v>760</v>
      </c>
      <c r="B47" s="68">
        <v>105187</v>
      </c>
      <c r="C47" s="54" t="s">
        <v>16</v>
      </c>
      <c r="D47" s="69" t="s">
        <v>84</v>
      </c>
      <c r="E47" s="56">
        <v>40654</v>
      </c>
      <c r="F47" s="53" t="s">
        <v>11</v>
      </c>
      <c r="G47" s="66"/>
      <c r="H47" s="70" t="s">
        <v>92</v>
      </c>
    </row>
    <row r="48" spans="1:8" ht="15" customHeight="1" x14ac:dyDescent="0.25">
      <c r="A48" s="68">
        <v>940</v>
      </c>
      <c r="B48" s="68">
        <v>104692</v>
      </c>
      <c r="C48" s="54" t="s">
        <v>16</v>
      </c>
      <c r="D48" s="69" t="s">
        <v>85</v>
      </c>
      <c r="E48" s="56">
        <v>39954</v>
      </c>
      <c r="F48" s="53" t="s">
        <v>11</v>
      </c>
      <c r="G48" s="66"/>
      <c r="H48" s="70" t="s">
        <v>92</v>
      </c>
    </row>
    <row r="49" spans="1:8" ht="15" customHeight="1" x14ac:dyDescent="0.25">
      <c r="A49" s="68">
        <v>1080</v>
      </c>
      <c r="B49" s="68">
        <v>105848</v>
      </c>
      <c r="C49" s="54" t="s">
        <v>16</v>
      </c>
      <c r="D49" s="69" t="s">
        <v>125</v>
      </c>
      <c r="E49" s="56">
        <v>40986</v>
      </c>
      <c r="F49" s="53" t="s">
        <v>24</v>
      </c>
      <c r="G49" s="66"/>
      <c r="H49" s="70" t="s">
        <v>92</v>
      </c>
    </row>
    <row r="50" spans="1:8" ht="15" customHeight="1" x14ac:dyDescent="0.25">
      <c r="A50" s="58"/>
      <c r="B50" s="58"/>
      <c r="C50" s="12"/>
      <c r="D50" s="59"/>
      <c r="E50" s="60"/>
      <c r="F50" s="58"/>
      <c r="G50" s="66"/>
      <c r="H50" s="75"/>
    </row>
    <row r="51" spans="1:8" ht="15" customHeight="1" x14ac:dyDescent="0.25">
      <c r="A51" s="68">
        <v>246</v>
      </c>
      <c r="B51" s="68">
        <v>104198</v>
      </c>
      <c r="C51" s="54" t="s">
        <v>16</v>
      </c>
      <c r="D51" s="69" t="s">
        <v>41</v>
      </c>
      <c r="E51" s="56">
        <v>40205</v>
      </c>
      <c r="F51" s="53" t="s">
        <v>24</v>
      </c>
      <c r="G51" s="66"/>
      <c r="H51" s="70" t="s">
        <v>93</v>
      </c>
    </row>
    <row r="52" spans="1:8" ht="15" customHeight="1" x14ac:dyDescent="0.25">
      <c r="A52" s="68">
        <v>1081</v>
      </c>
      <c r="B52" s="68">
        <v>105851</v>
      </c>
      <c r="C52" s="54" t="s">
        <v>16</v>
      </c>
      <c r="D52" s="69" t="s">
        <v>86</v>
      </c>
      <c r="E52" s="56">
        <v>40384</v>
      </c>
      <c r="F52" s="53" t="s">
        <v>11</v>
      </c>
      <c r="G52" s="66"/>
      <c r="H52" s="70" t="s">
        <v>93</v>
      </c>
    </row>
    <row r="53" spans="1:8" ht="15" customHeight="1" x14ac:dyDescent="0.25">
      <c r="A53" s="68">
        <v>1044</v>
      </c>
      <c r="B53" s="68">
        <v>104689</v>
      </c>
      <c r="C53" s="54" t="s">
        <v>16</v>
      </c>
      <c r="D53" s="69" t="s">
        <v>126</v>
      </c>
      <c r="E53" s="56">
        <v>41089</v>
      </c>
      <c r="F53" s="53" t="s">
        <v>24</v>
      </c>
      <c r="G53" s="66"/>
      <c r="H53" s="70" t="s">
        <v>93</v>
      </c>
    </row>
    <row r="54" spans="1:8" ht="15" customHeight="1" x14ac:dyDescent="0.25">
      <c r="A54" s="71"/>
      <c r="B54" s="71"/>
      <c r="C54" s="12"/>
      <c r="D54" s="72"/>
      <c r="E54" s="73"/>
      <c r="F54" s="74"/>
      <c r="G54" s="66"/>
      <c r="H54" s="76"/>
    </row>
    <row r="55" spans="1:8" ht="15" customHeight="1" x14ac:dyDescent="0.25">
      <c r="A55" s="53">
        <v>109</v>
      </c>
      <c r="B55" s="53">
        <v>103257</v>
      </c>
      <c r="C55" s="54" t="s">
        <v>16</v>
      </c>
      <c r="D55" s="55" t="s">
        <v>136</v>
      </c>
      <c r="E55" s="56">
        <v>39888</v>
      </c>
      <c r="F55" s="53" t="s">
        <v>11</v>
      </c>
      <c r="G55" s="65"/>
      <c r="H55" s="69" t="s">
        <v>154</v>
      </c>
    </row>
    <row r="56" spans="1:8" ht="15" customHeight="1" x14ac:dyDescent="0.25">
      <c r="A56" s="53">
        <v>220</v>
      </c>
      <c r="B56" s="53">
        <v>104191</v>
      </c>
      <c r="C56" s="54" t="s">
        <v>16</v>
      </c>
      <c r="D56" s="55" t="s">
        <v>137</v>
      </c>
      <c r="E56" s="56">
        <v>39869</v>
      </c>
      <c r="F56" s="53" t="s">
        <v>24</v>
      </c>
      <c r="G56" s="65"/>
      <c r="H56" s="69" t="s">
        <v>154</v>
      </c>
    </row>
    <row r="57" spans="1:8" ht="15" customHeight="1" x14ac:dyDescent="0.25">
      <c r="A57" s="53">
        <v>963</v>
      </c>
      <c r="B57" s="53">
        <v>105302</v>
      </c>
      <c r="C57" s="54" t="s">
        <v>16</v>
      </c>
      <c r="D57" s="55" t="s">
        <v>151</v>
      </c>
      <c r="E57" s="56">
        <v>39712</v>
      </c>
      <c r="F57" s="53" t="s">
        <v>11</v>
      </c>
      <c r="G57" s="65"/>
      <c r="H57" s="69" t="s">
        <v>154</v>
      </c>
    </row>
    <row r="58" spans="1:8" ht="15" customHeight="1" x14ac:dyDescent="0.25">
      <c r="A58" s="77"/>
      <c r="B58" s="78"/>
      <c r="C58" s="66"/>
      <c r="D58" s="79"/>
      <c r="E58" s="78"/>
      <c r="F58" s="78"/>
      <c r="G58" s="66"/>
      <c r="H58" s="76"/>
    </row>
    <row r="59" spans="1:8" ht="15" customHeight="1" x14ac:dyDescent="0.25">
      <c r="A59" s="53">
        <v>459</v>
      </c>
      <c r="B59" s="53">
        <v>105038</v>
      </c>
      <c r="C59" s="54" t="s">
        <v>16</v>
      </c>
      <c r="D59" s="55" t="s">
        <v>138</v>
      </c>
      <c r="E59" s="56">
        <v>39585</v>
      </c>
      <c r="F59" s="53" t="s">
        <v>24</v>
      </c>
      <c r="G59" s="65"/>
      <c r="H59" s="69" t="s">
        <v>155</v>
      </c>
    </row>
    <row r="60" spans="1:8" ht="15" customHeight="1" x14ac:dyDescent="0.25">
      <c r="A60" s="53">
        <v>1035</v>
      </c>
      <c r="B60" s="53">
        <v>105703</v>
      </c>
      <c r="C60" s="54" t="s">
        <v>16</v>
      </c>
      <c r="D60" s="55" t="s">
        <v>139</v>
      </c>
      <c r="E60" s="56">
        <v>40941</v>
      </c>
      <c r="F60" s="53" t="s">
        <v>11</v>
      </c>
      <c r="G60" s="65"/>
      <c r="H60" s="69" t="s">
        <v>155</v>
      </c>
    </row>
    <row r="61" spans="1:8" ht="15" customHeight="1" x14ac:dyDescent="0.25">
      <c r="A61" s="53">
        <v>1228</v>
      </c>
      <c r="B61" s="53">
        <v>104985</v>
      </c>
      <c r="C61" s="54" t="s">
        <v>16</v>
      </c>
      <c r="D61" s="55" t="s">
        <v>152</v>
      </c>
      <c r="E61" s="56">
        <v>39824</v>
      </c>
      <c r="F61" s="53" t="s">
        <v>24</v>
      </c>
      <c r="G61" s="65"/>
      <c r="H61" s="69" t="s">
        <v>155</v>
      </c>
    </row>
    <row r="62" spans="1:8" ht="15" customHeight="1" x14ac:dyDescent="0.25">
      <c r="A62" s="77"/>
      <c r="B62" s="78"/>
      <c r="C62" s="66"/>
      <c r="D62" s="79"/>
      <c r="E62" s="78"/>
      <c r="F62" s="78"/>
      <c r="G62" s="66"/>
      <c r="H62" s="66"/>
    </row>
    <row r="63" spans="1:8" ht="15" customHeight="1" x14ac:dyDescent="0.25">
      <c r="A63" s="53">
        <v>561</v>
      </c>
      <c r="B63" s="53">
        <v>104447</v>
      </c>
      <c r="C63" s="54" t="s">
        <v>16</v>
      </c>
      <c r="D63" s="55" t="s">
        <v>140</v>
      </c>
      <c r="E63" s="56">
        <v>40190</v>
      </c>
      <c r="F63" s="53" t="s">
        <v>11</v>
      </c>
      <c r="G63" s="65"/>
      <c r="H63" s="69" t="s">
        <v>159</v>
      </c>
    </row>
    <row r="64" spans="1:8" ht="15" customHeight="1" x14ac:dyDescent="0.25">
      <c r="A64" s="53">
        <v>348</v>
      </c>
      <c r="B64" s="53">
        <v>105009</v>
      </c>
      <c r="C64" s="54" t="s">
        <v>16</v>
      </c>
      <c r="D64" s="55" t="s">
        <v>141</v>
      </c>
      <c r="E64" s="56">
        <v>40785</v>
      </c>
      <c r="F64" s="53" t="s">
        <v>24</v>
      </c>
      <c r="G64" s="65"/>
      <c r="H64" s="69" t="s">
        <v>159</v>
      </c>
    </row>
    <row r="65" spans="1:8" ht="15" customHeight="1" x14ac:dyDescent="0.25">
      <c r="A65" s="53">
        <v>458</v>
      </c>
      <c r="B65" s="53">
        <v>105037</v>
      </c>
      <c r="C65" s="54" t="s">
        <v>16</v>
      </c>
      <c r="D65" s="55" t="s">
        <v>153</v>
      </c>
      <c r="E65" s="56">
        <v>40554</v>
      </c>
      <c r="F65" s="53" t="s">
        <v>24</v>
      </c>
      <c r="G65" s="65"/>
      <c r="H65" s="69" t="s">
        <v>159</v>
      </c>
    </row>
    <row r="66" spans="1:8" ht="15" customHeight="1" x14ac:dyDescent="0.25">
      <c r="A66" s="71"/>
      <c r="B66" s="71"/>
      <c r="C66" s="12"/>
      <c r="D66" s="72"/>
      <c r="E66" s="73"/>
      <c r="F66" s="74"/>
      <c r="G66" s="66"/>
      <c r="H66" s="76"/>
    </row>
    <row r="67" spans="1:8" ht="15" customHeight="1" x14ac:dyDescent="0.25">
      <c r="A67" s="53">
        <v>364</v>
      </c>
      <c r="B67" s="53">
        <v>104274</v>
      </c>
      <c r="C67" s="54" t="s">
        <v>16</v>
      </c>
      <c r="D67" s="114" t="s">
        <v>200</v>
      </c>
      <c r="E67" s="56">
        <v>39936</v>
      </c>
      <c r="F67" s="53" t="s">
        <v>11</v>
      </c>
      <c r="G67" s="65"/>
      <c r="H67" s="115" t="s">
        <v>167</v>
      </c>
    </row>
    <row r="68" spans="1:8" ht="15" customHeight="1" x14ac:dyDescent="0.25">
      <c r="A68" s="53">
        <v>965</v>
      </c>
      <c r="B68" s="53">
        <v>104103</v>
      </c>
      <c r="C68" s="54" t="s">
        <v>16</v>
      </c>
      <c r="D68" s="55" t="s">
        <v>164</v>
      </c>
      <c r="E68" s="56">
        <v>39945</v>
      </c>
      <c r="F68" s="53" t="s">
        <v>24</v>
      </c>
      <c r="G68" s="65"/>
      <c r="H68" s="115" t="s">
        <v>167</v>
      </c>
    </row>
    <row r="69" spans="1:8" ht="15" customHeight="1" x14ac:dyDescent="0.25">
      <c r="A69" s="53">
        <v>643</v>
      </c>
      <c r="B69" s="53">
        <v>105135</v>
      </c>
      <c r="C69" s="54" t="s">
        <v>16</v>
      </c>
      <c r="D69" s="55" t="s">
        <v>168</v>
      </c>
      <c r="E69" s="56">
        <v>39905</v>
      </c>
      <c r="F69" s="53" t="s">
        <v>24</v>
      </c>
      <c r="G69" s="65"/>
      <c r="H69" s="115" t="s">
        <v>167</v>
      </c>
    </row>
    <row r="70" spans="1:8" ht="15" customHeight="1" x14ac:dyDescent="0.25">
      <c r="A70" s="71"/>
      <c r="B70" s="71"/>
      <c r="C70" s="12"/>
      <c r="D70" s="80"/>
      <c r="E70" s="73"/>
      <c r="F70" s="74"/>
      <c r="G70" s="66"/>
      <c r="H70" s="76"/>
    </row>
    <row r="71" spans="1:8" ht="15" customHeight="1" x14ac:dyDescent="0.25">
      <c r="A71" s="53">
        <v>1058</v>
      </c>
      <c r="B71" s="53">
        <v>105808</v>
      </c>
      <c r="C71" s="54" t="s">
        <v>16</v>
      </c>
      <c r="D71" s="55" t="s">
        <v>165</v>
      </c>
      <c r="E71" s="56">
        <v>39963</v>
      </c>
      <c r="F71" s="53" t="s">
        <v>24</v>
      </c>
      <c r="G71" s="65"/>
      <c r="H71" s="69" t="s">
        <v>167</v>
      </c>
    </row>
    <row r="72" spans="1:8" ht="15" customHeight="1" x14ac:dyDescent="0.25">
      <c r="A72" s="53">
        <v>1059</v>
      </c>
      <c r="B72" s="53">
        <v>105809</v>
      </c>
      <c r="C72" s="54" t="s">
        <v>16</v>
      </c>
      <c r="D72" s="55" t="s">
        <v>166</v>
      </c>
      <c r="E72" s="56">
        <v>41068</v>
      </c>
      <c r="F72" s="53" t="s">
        <v>24</v>
      </c>
      <c r="G72" s="65"/>
      <c r="H72" s="69" t="s">
        <v>167</v>
      </c>
    </row>
    <row r="73" spans="1:8" ht="15" customHeight="1" x14ac:dyDescent="0.25">
      <c r="A73" s="53">
        <v>5327</v>
      </c>
      <c r="B73" s="53"/>
      <c r="C73" s="54" t="s">
        <v>16</v>
      </c>
      <c r="D73" s="55" t="s">
        <v>169</v>
      </c>
      <c r="E73" s="56">
        <v>40651</v>
      </c>
      <c r="F73" s="53" t="s">
        <v>11</v>
      </c>
      <c r="G73" s="65"/>
      <c r="H73" s="69" t="s">
        <v>167</v>
      </c>
    </row>
    <row r="74" spans="1:8" ht="15" customHeight="1" x14ac:dyDescent="0.25">
      <c r="A74" s="74"/>
      <c r="B74" s="74"/>
      <c r="C74" s="12"/>
      <c r="D74" s="81"/>
      <c r="E74" s="73"/>
      <c r="F74" s="74"/>
      <c r="G74" s="66"/>
      <c r="H74" s="72"/>
    </row>
    <row r="75" spans="1:8" ht="15" customHeight="1" x14ac:dyDescent="0.25">
      <c r="A75" s="53">
        <v>1230</v>
      </c>
      <c r="B75" s="53">
        <v>106105</v>
      </c>
      <c r="C75" s="54" t="s">
        <v>16</v>
      </c>
      <c r="D75" s="82" t="s">
        <v>170</v>
      </c>
      <c r="E75" s="56">
        <v>39498</v>
      </c>
      <c r="F75" s="53" t="s">
        <v>11</v>
      </c>
      <c r="G75" s="65"/>
      <c r="H75" s="82" t="s">
        <v>177</v>
      </c>
    </row>
    <row r="76" spans="1:8" ht="15" customHeight="1" x14ac:dyDescent="0.25">
      <c r="A76" s="53">
        <v>520</v>
      </c>
      <c r="B76" s="53">
        <v>103566</v>
      </c>
      <c r="C76" s="54" t="s">
        <v>16</v>
      </c>
      <c r="D76" s="82" t="s">
        <v>171</v>
      </c>
      <c r="E76" s="56">
        <v>39480</v>
      </c>
      <c r="F76" s="53" t="s">
        <v>24</v>
      </c>
      <c r="G76" s="65"/>
      <c r="H76" s="82" t="s">
        <v>177</v>
      </c>
    </row>
    <row r="77" spans="1:8" ht="15" customHeight="1" x14ac:dyDescent="0.25">
      <c r="A77" s="53">
        <v>304</v>
      </c>
      <c r="B77" s="53">
        <v>103383</v>
      </c>
      <c r="C77" s="54" t="s">
        <v>16</v>
      </c>
      <c r="D77" s="82" t="s">
        <v>183</v>
      </c>
      <c r="E77" s="56">
        <v>39540</v>
      </c>
      <c r="F77" s="53" t="s">
        <v>24</v>
      </c>
      <c r="G77" s="65"/>
      <c r="H77" s="82" t="s">
        <v>177</v>
      </c>
    </row>
    <row r="78" spans="1:8" ht="15" customHeight="1" x14ac:dyDescent="0.25">
      <c r="A78" s="74"/>
      <c r="B78" s="74"/>
      <c r="C78" s="12"/>
      <c r="D78" s="81"/>
      <c r="E78" s="83"/>
      <c r="F78" s="84"/>
      <c r="G78" s="66"/>
      <c r="H78" s="72"/>
    </row>
    <row r="79" spans="1:8" ht="15" customHeight="1" x14ac:dyDescent="0.25">
      <c r="A79" s="85">
        <v>638</v>
      </c>
      <c r="B79" s="85">
        <v>105132</v>
      </c>
      <c r="C79" s="54" t="s">
        <v>16</v>
      </c>
      <c r="D79" s="86" t="s">
        <v>228</v>
      </c>
      <c r="E79" s="87">
        <v>39591</v>
      </c>
      <c r="F79" s="85" t="s">
        <v>11</v>
      </c>
      <c r="G79" s="88"/>
      <c r="H79" s="57" t="s">
        <v>229</v>
      </c>
    </row>
    <row r="80" spans="1:8" ht="15" customHeight="1" x14ac:dyDescent="0.25">
      <c r="A80" s="85">
        <v>711</v>
      </c>
      <c r="B80" s="85">
        <v>105161</v>
      </c>
      <c r="C80" s="54" t="s">
        <v>16</v>
      </c>
      <c r="D80" s="86" t="s">
        <v>172</v>
      </c>
      <c r="E80" s="87">
        <v>40286</v>
      </c>
      <c r="F80" s="85" t="s">
        <v>24</v>
      </c>
      <c r="G80" s="88"/>
      <c r="H80" s="57" t="s">
        <v>229</v>
      </c>
    </row>
    <row r="81" spans="1:8" ht="15" customHeight="1" x14ac:dyDescent="0.25">
      <c r="A81" s="85">
        <v>1317</v>
      </c>
      <c r="B81" s="85">
        <v>105366</v>
      </c>
      <c r="C81" s="54" t="s">
        <v>16</v>
      </c>
      <c r="D81" s="86" t="s">
        <v>184</v>
      </c>
      <c r="E81" s="87">
        <v>40733</v>
      </c>
      <c r="F81" s="85" t="s">
        <v>11</v>
      </c>
      <c r="G81" s="88"/>
      <c r="H81" s="57" t="s">
        <v>229</v>
      </c>
    </row>
    <row r="82" spans="1:8" ht="15" customHeight="1" x14ac:dyDescent="0.25">
      <c r="A82" s="74"/>
      <c r="B82" s="74"/>
      <c r="C82" s="12"/>
      <c r="D82" s="81"/>
      <c r="E82" s="73"/>
      <c r="F82" s="74"/>
      <c r="G82" s="66"/>
      <c r="H82" s="72"/>
    </row>
    <row r="83" spans="1:8" ht="15" customHeight="1" x14ac:dyDescent="0.25">
      <c r="A83" s="53">
        <v>291</v>
      </c>
      <c r="B83" s="53">
        <v>104988</v>
      </c>
      <c r="C83" s="54" t="s">
        <v>16</v>
      </c>
      <c r="D83" s="55" t="s">
        <v>185</v>
      </c>
      <c r="E83" s="56">
        <v>39244</v>
      </c>
      <c r="F83" s="53" t="s">
        <v>24</v>
      </c>
      <c r="G83" s="65"/>
      <c r="H83" s="69" t="s">
        <v>167</v>
      </c>
    </row>
    <row r="84" spans="1:8" ht="15" customHeight="1" x14ac:dyDescent="0.25">
      <c r="A84" s="53">
        <v>1159</v>
      </c>
      <c r="B84" s="53">
        <v>105995</v>
      </c>
      <c r="C84" s="54" t="s">
        <v>16</v>
      </c>
      <c r="D84" s="55" t="s">
        <v>186</v>
      </c>
      <c r="E84" s="56">
        <v>40574</v>
      </c>
      <c r="F84" s="53" t="s">
        <v>24</v>
      </c>
      <c r="G84" s="65"/>
      <c r="H84" s="69" t="s">
        <v>167</v>
      </c>
    </row>
    <row r="85" spans="1:8" ht="15" customHeight="1" x14ac:dyDescent="0.25">
      <c r="A85" s="53">
        <v>5328</v>
      </c>
      <c r="B85" s="53"/>
      <c r="C85" s="54" t="s">
        <v>16</v>
      </c>
      <c r="D85" s="55" t="s">
        <v>189</v>
      </c>
      <c r="E85" s="56">
        <v>40598</v>
      </c>
      <c r="F85" s="53" t="s">
        <v>24</v>
      </c>
      <c r="G85" s="65"/>
      <c r="H85" s="69" t="s">
        <v>167</v>
      </c>
    </row>
    <row r="86" spans="1:8" ht="15" customHeight="1" x14ac:dyDescent="0.25">
      <c r="A86" s="74"/>
      <c r="B86" s="74"/>
      <c r="C86" s="12"/>
      <c r="D86" s="81"/>
      <c r="E86" s="73"/>
      <c r="F86" s="74"/>
      <c r="G86" s="66"/>
      <c r="H86" s="72"/>
    </row>
    <row r="87" spans="1:8" ht="15" customHeight="1" x14ac:dyDescent="0.25">
      <c r="A87" s="53">
        <v>441</v>
      </c>
      <c r="B87" s="53">
        <v>104334</v>
      </c>
      <c r="C87" s="54" t="s">
        <v>16</v>
      </c>
      <c r="D87" s="69" t="s">
        <v>192</v>
      </c>
      <c r="E87" s="56">
        <v>40065</v>
      </c>
      <c r="F87" s="53" t="s">
        <v>24</v>
      </c>
      <c r="G87" s="65"/>
      <c r="H87" s="69" t="s">
        <v>190</v>
      </c>
    </row>
    <row r="88" spans="1:8" ht="15" customHeight="1" x14ac:dyDescent="0.25">
      <c r="A88" s="53">
        <v>736</v>
      </c>
      <c r="B88" s="53">
        <v>105935</v>
      </c>
      <c r="C88" s="54" t="s">
        <v>16</v>
      </c>
      <c r="D88" s="69" t="s">
        <v>191</v>
      </c>
      <c r="E88" s="56">
        <v>40870</v>
      </c>
      <c r="F88" s="53" t="s">
        <v>24</v>
      </c>
      <c r="G88" s="65"/>
      <c r="H88" s="69" t="s">
        <v>190</v>
      </c>
    </row>
    <row r="89" spans="1:8" ht="15" customHeight="1" x14ac:dyDescent="0.25">
      <c r="A89" s="53">
        <v>1130</v>
      </c>
      <c r="B89" s="53">
        <v>105181</v>
      </c>
      <c r="C89" s="54" t="s">
        <v>16</v>
      </c>
      <c r="D89" s="69" t="s">
        <v>231</v>
      </c>
      <c r="E89" s="56">
        <v>40119</v>
      </c>
      <c r="F89" s="53" t="s">
        <v>11</v>
      </c>
      <c r="G89" s="65"/>
      <c r="H89" s="69" t="s">
        <v>190</v>
      </c>
    </row>
    <row r="90" spans="1:8" ht="15" customHeight="1" x14ac:dyDescent="0.25">
      <c r="A90" s="74"/>
      <c r="B90" s="74"/>
      <c r="C90" s="12"/>
      <c r="D90" s="72"/>
      <c r="E90" s="73"/>
      <c r="F90" s="74"/>
      <c r="G90" s="66"/>
      <c r="H90" s="72"/>
    </row>
    <row r="91" spans="1:8" ht="15" customHeight="1" x14ac:dyDescent="0.25">
      <c r="A91" s="118">
        <v>1004</v>
      </c>
      <c r="B91" s="22">
        <v>105540</v>
      </c>
      <c r="C91" s="54" t="s">
        <v>16</v>
      </c>
      <c r="D91" s="118" t="s">
        <v>201</v>
      </c>
      <c r="E91" s="119">
        <v>39802</v>
      </c>
      <c r="F91" s="22" t="s">
        <v>24</v>
      </c>
      <c r="G91" s="65"/>
      <c r="H91" s="116" t="s">
        <v>219</v>
      </c>
    </row>
    <row r="92" spans="1:8" ht="15" customHeight="1" x14ac:dyDescent="0.25">
      <c r="A92" s="120">
        <v>1251</v>
      </c>
      <c r="B92" s="121">
        <v>106152</v>
      </c>
      <c r="C92" s="54" t="s">
        <v>16</v>
      </c>
      <c r="D92" s="118" t="s">
        <v>202</v>
      </c>
      <c r="E92" s="119">
        <v>39924</v>
      </c>
      <c r="F92" s="22" t="s">
        <v>24</v>
      </c>
      <c r="G92" s="65"/>
      <c r="H92" s="116" t="s">
        <v>219</v>
      </c>
    </row>
    <row r="93" spans="1:8" ht="15" customHeight="1" x14ac:dyDescent="0.25">
      <c r="A93" s="118">
        <v>1031</v>
      </c>
      <c r="B93" s="22">
        <v>105583</v>
      </c>
      <c r="C93" s="54" t="s">
        <v>16</v>
      </c>
      <c r="D93" s="118" t="s">
        <v>203</v>
      </c>
      <c r="E93" s="119">
        <v>39909</v>
      </c>
      <c r="F93" s="22" t="s">
        <v>24</v>
      </c>
      <c r="G93" s="65"/>
      <c r="H93" s="116" t="s">
        <v>219</v>
      </c>
    </row>
    <row r="94" spans="1:8" ht="15" customHeight="1" x14ac:dyDescent="0.25">
      <c r="A94" s="74"/>
      <c r="B94" s="74"/>
      <c r="C94" s="12"/>
      <c r="D94" s="80"/>
      <c r="E94" s="73"/>
      <c r="F94" s="74"/>
      <c r="G94" s="66"/>
      <c r="H94" s="72"/>
    </row>
    <row r="95" spans="1:8" ht="15" customHeight="1" x14ac:dyDescent="0.25">
      <c r="A95" s="120">
        <v>531</v>
      </c>
      <c r="B95" s="121">
        <v>104410</v>
      </c>
      <c r="C95" s="54" t="s">
        <v>16</v>
      </c>
      <c r="D95" s="118" t="s">
        <v>204</v>
      </c>
      <c r="E95" s="119">
        <v>39582</v>
      </c>
      <c r="F95" s="22" t="s">
        <v>24</v>
      </c>
      <c r="G95" s="65"/>
      <c r="H95" s="116" t="s">
        <v>219</v>
      </c>
    </row>
    <row r="96" spans="1:8" ht="15" customHeight="1" x14ac:dyDescent="0.25">
      <c r="A96" s="120">
        <v>877</v>
      </c>
      <c r="B96" s="121">
        <v>102598</v>
      </c>
      <c r="C96" s="54" t="s">
        <v>16</v>
      </c>
      <c r="D96" s="118" t="s">
        <v>205</v>
      </c>
      <c r="E96" s="119">
        <v>39607</v>
      </c>
      <c r="F96" s="22" t="s">
        <v>24</v>
      </c>
      <c r="G96" s="65"/>
      <c r="H96" s="116" t="s">
        <v>219</v>
      </c>
    </row>
    <row r="97" spans="1:8" ht="15" customHeight="1" x14ac:dyDescent="0.25">
      <c r="A97" s="120">
        <v>1266</v>
      </c>
      <c r="B97" s="121">
        <v>106216</v>
      </c>
      <c r="C97" s="54" t="s">
        <v>16</v>
      </c>
      <c r="D97" s="118" t="s">
        <v>206</v>
      </c>
      <c r="E97" s="122">
        <v>39848</v>
      </c>
      <c r="F97" s="22" t="s">
        <v>24</v>
      </c>
      <c r="G97" s="65"/>
      <c r="H97" s="116" t="s">
        <v>219</v>
      </c>
    </row>
    <row r="98" spans="1:8" ht="15" customHeight="1" x14ac:dyDescent="0.25">
      <c r="A98" s="74"/>
      <c r="B98" s="74"/>
      <c r="C98" s="12"/>
      <c r="D98" s="72"/>
      <c r="E98" s="73"/>
      <c r="F98" s="74"/>
      <c r="G98" s="66"/>
      <c r="H98" s="72"/>
    </row>
    <row r="99" spans="1:8" ht="15" customHeight="1" x14ac:dyDescent="0.25">
      <c r="A99" s="120"/>
      <c r="B99" s="121"/>
      <c r="C99" s="54" t="s">
        <v>16</v>
      </c>
      <c r="D99" s="118"/>
      <c r="E99" s="119"/>
      <c r="F99" s="22"/>
      <c r="G99" s="65"/>
      <c r="H99" s="116"/>
    </row>
    <row r="100" spans="1:8" ht="15" customHeight="1" x14ac:dyDescent="0.25">
      <c r="A100" s="120">
        <v>3369</v>
      </c>
      <c r="B100" s="121"/>
      <c r="C100" s="54" t="s">
        <v>16</v>
      </c>
      <c r="D100" s="116" t="s">
        <v>233</v>
      </c>
      <c r="E100" s="138">
        <v>39135</v>
      </c>
      <c r="F100" s="22"/>
      <c r="G100" s="65"/>
      <c r="H100" s="116" t="s">
        <v>234</v>
      </c>
    </row>
    <row r="101" spans="1:8" ht="15" customHeight="1" x14ac:dyDescent="0.25">
      <c r="A101" s="120">
        <v>5319</v>
      </c>
      <c r="B101" s="121"/>
      <c r="C101" s="54" t="s">
        <v>16</v>
      </c>
      <c r="D101" s="118" t="s">
        <v>232</v>
      </c>
      <c r="E101" s="138">
        <v>40459</v>
      </c>
      <c r="F101" s="22" t="s">
        <v>11</v>
      </c>
      <c r="G101" s="65"/>
      <c r="H101" s="116" t="s">
        <v>219</v>
      </c>
    </row>
    <row r="102" spans="1:8" ht="15" customHeight="1" x14ac:dyDescent="0.25">
      <c r="B102" s="71"/>
      <c r="C102" s="12"/>
      <c r="D102" s="89"/>
      <c r="E102" s="73"/>
      <c r="F102" s="74"/>
      <c r="G102" s="66"/>
      <c r="H102" s="76"/>
    </row>
    <row r="103" spans="1:8" ht="15" customHeight="1" x14ac:dyDescent="0.25">
      <c r="B103" s="58"/>
      <c r="C103" s="12"/>
      <c r="D103" s="89"/>
      <c r="E103" s="60"/>
      <c r="F103" s="58"/>
      <c r="G103" s="66"/>
      <c r="H103" s="75"/>
    </row>
    <row r="104" spans="1:8" ht="15" customHeight="1" x14ac:dyDescent="0.25">
      <c r="A104" s="58"/>
      <c r="B104" s="58"/>
      <c r="C104" s="12"/>
      <c r="D104" s="59"/>
      <c r="E104" s="60"/>
      <c r="F104" s="58"/>
      <c r="G104" s="66"/>
      <c r="H104" s="75"/>
    </row>
    <row r="105" spans="1:8" ht="34.5" customHeight="1" x14ac:dyDescent="0.25">
      <c r="A105" s="139" t="s">
        <v>13</v>
      </c>
      <c r="B105" s="139"/>
      <c r="C105" s="139"/>
      <c r="D105" s="139"/>
      <c r="E105" s="139"/>
      <c r="F105" s="139"/>
      <c r="G105" s="139"/>
      <c r="H105" s="139"/>
    </row>
    <row r="106" spans="1:8" ht="15" customHeight="1" x14ac:dyDescent="0.25">
      <c r="A106" s="50" t="s">
        <v>0</v>
      </c>
      <c r="B106" s="50" t="s">
        <v>1</v>
      </c>
      <c r="C106" s="51"/>
      <c r="D106" s="50" t="s">
        <v>3</v>
      </c>
      <c r="E106" s="50" t="s">
        <v>4</v>
      </c>
      <c r="F106" s="50" t="s">
        <v>5</v>
      </c>
      <c r="G106" s="51"/>
      <c r="H106" s="90" t="s">
        <v>22</v>
      </c>
    </row>
    <row r="107" spans="1:8" ht="15" customHeight="1" x14ac:dyDescent="0.25">
      <c r="A107" s="53">
        <v>5308</v>
      </c>
      <c r="B107" s="53">
        <v>106296</v>
      </c>
      <c r="C107" s="54" t="s">
        <v>17</v>
      </c>
      <c r="D107" s="55" t="s">
        <v>37</v>
      </c>
      <c r="E107" s="56">
        <v>39324</v>
      </c>
      <c r="F107" s="53" t="s">
        <v>24</v>
      </c>
      <c r="G107" s="54"/>
      <c r="H107" s="57" t="s">
        <v>53</v>
      </c>
    </row>
    <row r="108" spans="1:8" ht="15" customHeight="1" x14ac:dyDescent="0.25">
      <c r="A108" s="53">
        <v>265</v>
      </c>
      <c r="B108" s="53">
        <v>103357</v>
      </c>
      <c r="C108" s="54" t="s">
        <v>17</v>
      </c>
      <c r="D108" s="55" t="s">
        <v>65</v>
      </c>
      <c r="E108" s="56">
        <v>39211</v>
      </c>
      <c r="F108" s="53" t="s">
        <v>11</v>
      </c>
      <c r="G108" s="54"/>
      <c r="H108" s="57" t="s">
        <v>53</v>
      </c>
    </row>
    <row r="109" spans="1:8" ht="15" customHeight="1" x14ac:dyDescent="0.25">
      <c r="A109" s="53">
        <v>410</v>
      </c>
      <c r="B109" s="53">
        <v>102767</v>
      </c>
      <c r="C109" s="54" t="s">
        <v>17</v>
      </c>
      <c r="D109" s="55" t="s">
        <v>66</v>
      </c>
      <c r="E109" s="56">
        <v>38974</v>
      </c>
      <c r="F109" s="53" t="s">
        <v>24</v>
      </c>
      <c r="G109" s="54"/>
      <c r="H109" s="57" t="s">
        <v>53</v>
      </c>
    </row>
    <row r="110" spans="1:8" ht="15" customHeight="1" x14ac:dyDescent="0.25">
      <c r="A110" s="84"/>
      <c r="B110" s="84"/>
      <c r="C110" s="91"/>
      <c r="D110" s="92"/>
      <c r="E110" s="83"/>
      <c r="F110" s="84"/>
      <c r="G110" s="91"/>
      <c r="H110" s="93"/>
    </row>
    <row r="111" spans="1:8" ht="15" customHeight="1" x14ac:dyDescent="0.25">
      <c r="A111" s="53">
        <v>5322</v>
      </c>
      <c r="B111" s="53">
        <v>106297</v>
      </c>
      <c r="C111" s="54" t="s">
        <v>17</v>
      </c>
      <c r="D111" s="55" t="s">
        <v>38</v>
      </c>
      <c r="E111" s="56">
        <v>39242</v>
      </c>
      <c r="F111" s="53" t="s">
        <v>24</v>
      </c>
      <c r="G111" s="54"/>
      <c r="H111" s="57" t="s">
        <v>54</v>
      </c>
    </row>
    <row r="112" spans="1:8" ht="15" customHeight="1" x14ac:dyDescent="0.25">
      <c r="A112" s="53">
        <v>1126</v>
      </c>
      <c r="B112" s="53">
        <v>105931</v>
      </c>
      <c r="C112" s="54" t="s">
        <v>17</v>
      </c>
      <c r="D112" s="55" t="s">
        <v>39</v>
      </c>
      <c r="E112" s="56">
        <v>38869</v>
      </c>
      <c r="F112" s="53" t="s">
        <v>11</v>
      </c>
      <c r="G112" s="54"/>
      <c r="H112" s="57" t="s">
        <v>54</v>
      </c>
    </row>
    <row r="113" spans="1:8" ht="15" customHeight="1" x14ac:dyDescent="0.25">
      <c r="A113" s="53">
        <v>1087</v>
      </c>
      <c r="B113" s="53">
        <v>105873</v>
      </c>
      <c r="C113" s="54" t="s">
        <v>17</v>
      </c>
      <c r="D113" s="55" t="s">
        <v>67</v>
      </c>
      <c r="E113" s="56">
        <v>38896</v>
      </c>
      <c r="F113" s="53" t="s">
        <v>24</v>
      </c>
      <c r="G113" s="54"/>
      <c r="H113" s="57" t="s">
        <v>54</v>
      </c>
    </row>
    <row r="114" spans="1:8" ht="15" customHeight="1" x14ac:dyDescent="0.25">
      <c r="A114" s="84"/>
      <c r="B114" s="84"/>
      <c r="C114" s="91"/>
      <c r="D114" s="92"/>
      <c r="E114" s="83"/>
      <c r="F114" s="84"/>
      <c r="G114" s="91"/>
      <c r="H114" s="93"/>
    </row>
    <row r="115" spans="1:8" ht="15" customHeight="1" x14ac:dyDescent="0.25">
      <c r="A115" s="53">
        <v>980</v>
      </c>
      <c r="B115" s="53">
        <v>103102</v>
      </c>
      <c r="C115" s="54" t="s">
        <v>17</v>
      </c>
      <c r="D115" s="55" t="s">
        <v>25</v>
      </c>
      <c r="E115" s="56">
        <v>38847</v>
      </c>
      <c r="F115" s="53" t="s">
        <v>11</v>
      </c>
      <c r="G115" s="54"/>
      <c r="H115" s="57" t="s">
        <v>55</v>
      </c>
    </row>
    <row r="116" spans="1:8" ht="15" customHeight="1" x14ac:dyDescent="0.25">
      <c r="A116" s="53">
        <v>305</v>
      </c>
      <c r="B116" s="53">
        <v>102761</v>
      </c>
      <c r="C116" s="54" t="s">
        <v>17</v>
      </c>
      <c r="D116" s="55" t="s">
        <v>26</v>
      </c>
      <c r="E116" s="56">
        <v>39230</v>
      </c>
      <c r="F116" s="53" t="s">
        <v>24</v>
      </c>
      <c r="G116" s="54"/>
      <c r="H116" s="57" t="s">
        <v>55</v>
      </c>
    </row>
    <row r="117" spans="1:8" ht="15" customHeight="1" x14ac:dyDescent="0.25">
      <c r="A117" s="53">
        <v>786</v>
      </c>
      <c r="B117" s="53">
        <v>103095</v>
      </c>
      <c r="C117" s="54" t="s">
        <v>17</v>
      </c>
      <c r="D117" s="55" t="s">
        <v>68</v>
      </c>
      <c r="E117" s="56">
        <v>39285</v>
      </c>
      <c r="F117" s="53" t="s">
        <v>24</v>
      </c>
      <c r="G117" s="54"/>
      <c r="H117" s="57" t="s">
        <v>55</v>
      </c>
    </row>
    <row r="118" spans="1:8" ht="15" customHeight="1" x14ac:dyDescent="0.25">
      <c r="A118" s="74"/>
      <c r="B118" s="74"/>
      <c r="C118" s="12"/>
      <c r="D118" s="81"/>
      <c r="E118" s="73"/>
      <c r="F118" s="74"/>
      <c r="G118" s="12"/>
      <c r="H118" s="80"/>
    </row>
    <row r="119" spans="1:8" ht="15" customHeight="1" x14ac:dyDescent="0.25">
      <c r="A119" s="53">
        <v>442</v>
      </c>
      <c r="B119" s="53">
        <v>103092</v>
      </c>
      <c r="C119" s="54" t="s">
        <v>17</v>
      </c>
      <c r="D119" s="55" t="s">
        <v>47</v>
      </c>
      <c r="E119" s="56">
        <v>38661</v>
      </c>
      <c r="F119" s="53" t="s">
        <v>24</v>
      </c>
      <c r="G119" s="54"/>
      <c r="H119" s="57" t="s">
        <v>52</v>
      </c>
    </row>
    <row r="120" spans="1:8" ht="15" customHeight="1" x14ac:dyDescent="0.25">
      <c r="A120" s="53">
        <v>283</v>
      </c>
      <c r="B120" s="53">
        <v>103369</v>
      </c>
      <c r="C120" s="54" t="s">
        <v>17</v>
      </c>
      <c r="D120" s="55" t="s">
        <v>69</v>
      </c>
      <c r="E120" s="56">
        <v>39135</v>
      </c>
      <c r="F120" s="53" t="s">
        <v>24</v>
      </c>
      <c r="G120" s="54"/>
      <c r="H120" s="57" t="s">
        <v>52</v>
      </c>
    </row>
    <row r="121" spans="1:8" ht="15" customHeight="1" x14ac:dyDescent="0.25">
      <c r="A121" s="53">
        <v>611</v>
      </c>
      <c r="B121" s="53">
        <v>105121</v>
      </c>
      <c r="C121" s="54" t="s">
        <v>17</v>
      </c>
      <c r="D121" s="55" t="s">
        <v>70</v>
      </c>
      <c r="E121" s="56">
        <v>39422</v>
      </c>
      <c r="F121" s="53" t="s">
        <v>24</v>
      </c>
      <c r="G121" s="54"/>
      <c r="H121" s="57" t="s">
        <v>52</v>
      </c>
    </row>
    <row r="122" spans="1:8" ht="15" customHeight="1" x14ac:dyDescent="0.25">
      <c r="A122" s="74"/>
      <c r="B122" s="74"/>
      <c r="C122" s="12"/>
      <c r="D122" s="81"/>
      <c r="E122" s="73"/>
      <c r="F122" s="74"/>
      <c r="G122" s="12"/>
      <c r="H122" s="80"/>
    </row>
    <row r="123" spans="1:8" ht="15" customHeight="1" x14ac:dyDescent="0.25">
      <c r="A123" s="68">
        <v>893</v>
      </c>
      <c r="B123" s="68">
        <v>103073</v>
      </c>
      <c r="C123" s="54" t="s">
        <v>17</v>
      </c>
      <c r="D123" s="69" t="s">
        <v>94</v>
      </c>
      <c r="E123" s="56">
        <v>38918</v>
      </c>
      <c r="F123" s="53" t="s">
        <v>11</v>
      </c>
      <c r="G123" s="54"/>
      <c r="H123" s="70" t="s">
        <v>100</v>
      </c>
    </row>
    <row r="124" spans="1:8" ht="15" customHeight="1" x14ac:dyDescent="0.25">
      <c r="A124" s="68">
        <v>384</v>
      </c>
      <c r="B124" s="68">
        <v>103085</v>
      </c>
      <c r="C124" s="54" t="s">
        <v>17</v>
      </c>
      <c r="D124" s="69" t="s">
        <v>95</v>
      </c>
      <c r="E124" s="56">
        <v>39371</v>
      </c>
      <c r="F124" s="53" t="s">
        <v>24</v>
      </c>
      <c r="G124" s="54"/>
      <c r="H124" s="70" t="s">
        <v>100</v>
      </c>
    </row>
    <row r="125" spans="1:8" ht="15" customHeight="1" x14ac:dyDescent="0.25">
      <c r="A125" s="68">
        <v>748</v>
      </c>
      <c r="B125" s="68">
        <v>103002</v>
      </c>
      <c r="C125" s="54" t="s">
        <v>17</v>
      </c>
      <c r="D125" s="69" t="s">
        <v>127</v>
      </c>
      <c r="E125" s="56">
        <v>38765</v>
      </c>
      <c r="F125" s="53" t="s">
        <v>24</v>
      </c>
      <c r="G125" s="54"/>
      <c r="H125" s="70" t="s">
        <v>100</v>
      </c>
    </row>
    <row r="126" spans="1:8" ht="15" customHeight="1" x14ac:dyDescent="0.25">
      <c r="A126" s="74"/>
      <c r="B126" s="74"/>
      <c r="C126" s="12"/>
      <c r="D126" s="81"/>
      <c r="E126" s="73"/>
      <c r="F126" s="74"/>
      <c r="G126" s="12"/>
      <c r="H126" s="80"/>
    </row>
    <row r="127" spans="1:8" ht="15" customHeight="1" x14ac:dyDescent="0.25">
      <c r="A127" s="68">
        <v>621</v>
      </c>
      <c r="B127" s="68">
        <v>102921</v>
      </c>
      <c r="C127" s="54" t="s">
        <v>17</v>
      </c>
      <c r="D127" s="69" t="s">
        <v>96</v>
      </c>
      <c r="E127" s="56">
        <v>38840</v>
      </c>
      <c r="F127" s="53" t="s">
        <v>24</v>
      </c>
      <c r="G127" s="54"/>
      <c r="H127" s="70" t="s">
        <v>101</v>
      </c>
    </row>
    <row r="128" spans="1:8" ht="15" customHeight="1" x14ac:dyDescent="0.25">
      <c r="A128" s="68">
        <v>753</v>
      </c>
      <c r="B128" s="68">
        <v>103027</v>
      </c>
      <c r="C128" s="54" t="s">
        <v>17</v>
      </c>
      <c r="D128" s="69" t="s">
        <v>97</v>
      </c>
      <c r="E128" s="56">
        <v>38923</v>
      </c>
      <c r="F128" s="53" t="s">
        <v>11</v>
      </c>
      <c r="G128" s="54"/>
      <c r="H128" s="70" t="s">
        <v>101</v>
      </c>
    </row>
    <row r="129" spans="1:8" ht="15" customHeight="1" x14ac:dyDescent="0.25">
      <c r="A129" s="68">
        <v>438</v>
      </c>
      <c r="B129" s="68">
        <v>103803</v>
      </c>
      <c r="C129" s="54" t="s">
        <v>17</v>
      </c>
      <c r="D129" s="69" t="s">
        <v>128</v>
      </c>
      <c r="E129" s="56">
        <v>38774</v>
      </c>
      <c r="F129" s="53" t="s">
        <v>24</v>
      </c>
      <c r="G129" s="54"/>
      <c r="H129" s="70" t="s">
        <v>101</v>
      </c>
    </row>
    <row r="130" spans="1:8" ht="15" customHeight="1" x14ac:dyDescent="0.25">
      <c r="A130" s="74"/>
      <c r="B130" s="74"/>
      <c r="C130" s="12"/>
      <c r="D130" s="81"/>
      <c r="E130" s="73"/>
      <c r="F130" s="74"/>
      <c r="G130" s="12"/>
      <c r="H130" s="94"/>
    </row>
    <row r="131" spans="1:8" ht="15" customHeight="1" x14ac:dyDescent="0.25">
      <c r="A131" s="68">
        <v>609</v>
      </c>
      <c r="B131" s="68">
        <v>104484</v>
      </c>
      <c r="C131" s="54" t="s">
        <v>17</v>
      </c>
      <c r="D131" s="69" t="s">
        <v>98</v>
      </c>
      <c r="E131" s="56">
        <v>39235</v>
      </c>
      <c r="F131" s="53" t="s">
        <v>11</v>
      </c>
      <c r="G131" s="65"/>
      <c r="H131" s="70" t="s">
        <v>102</v>
      </c>
    </row>
    <row r="132" spans="1:8" ht="15" customHeight="1" x14ac:dyDescent="0.25">
      <c r="A132" s="68">
        <v>716</v>
      </c>
      <c r="B132" s="68">
        <v>102969</v>
      </c>
      <c r="C132" s="54" t="s">
        <v>17</v>
      </c>
      <c r="D132" s="69" t="s">
        <v>99</v>
      </c>
      <c r="E132" s="56">
        <v>38736</v>
      </c>
      <c r="F132" s="53" t="s">
        <v>24</v>
      </c>
      <c r="G132" s="65"/>
      <c r="H132" s="70" t="s">
        <v>102</v>
      </c>
    </row>
    <row r="133" spans="1:8" ht="15" customHeight="1" x14ac:dyDescent="0.25">
      <c r="A133" s="68">
        <v>1046</v>
      </c>
      <c r="B133" s="68">
        <v>105735</v>
      </c>
      <c r="C133" s="54" t="s">
        <v>17</v>
      </c>
      <c r="D133" s="69" t="s">
        <v>129</v>
      </c>
      <c r="E133" s="56">
        <v>39046</v>
      </c>
      <c r="F133" s="53" t="s">
        <v>24</v>
      </c>
      <c r="G133" s="65"/>
      <c r="H133" s="70" t="s">
        <v>102</v>
      </c>
    </row>
    <row r="134" spans="1:8" ht="15" customHeight="1" x14ac:dyDescent="0.25">
      <c r="A134" s="71"/>
      <c r="B134" s="71"/>
      <c r="C134" s="12"/>
      <c r="D134" s="72"/>
      <c r="E134" s="73"/>
      <c r="F134" s="74"/>
      <c r="G134" s="66"/>
      <c r="H134" s="76"/>
    </row>
    <row r="135" spans="1:8" ht="15" customHeight="1" x14ac:dyDescent="0.25">
      <c r="A135" s="53">
        <v>112</v>
      </c>
      <c r="B135" s="53">
        <v>103260</v>
      </c>
      <c r="C135" s="54" t="s">
        <v>17</v>
      </c>
      <c r="D135" s="55" t="s">
        <v>142</v>
      </c>
      <c r="E135" s="56">
        <v>38779</v>
      </c>
      <c r="F135" s="53" t="s">
        <v>24</v>
      </c>
      <c r="G135" s="65"/>
      <c r="H135" s="69" t="s">
        <v>160</v>
      </c>
    </row>
    <row r="136" spans="1:8" ht="15" customHeight="1" x14ac:dyDescent="0.25">
      <c r="A136" s="53">
        <v>5325</v>
      </c>
      <c r="B136" s="53">
        <v>106141</v>
      </c>
      <c r="C136" s="54" t="s">
        <v>17</v>
      </c>
      <c r="D136" s="55" t="s">
        <v>143</v>
      </c>
      <c r="E136" s="56">
        <v>38726</v>
      </c>
      <c r="F136" s="53" t="s">
        <v>11</v>
      </c>
      <c r="G136" s="65"/>
      <c r="H136" s="69" t="s">
        <v>160</v>
      </c>
    </row>
    <row r="137" spans="1:8" ht="15" customHeight="1" x14ac:dyDescent="0.25">
      <c r="A137" s="53">
        <v>903</v>
      </c>
      <c r="B137" s="53">
        <v>100479</v>
      </c>
      <c r="C137" s="54" t="s">
        <v>17</v>
      </c>
      <c r="D137" s="55" t="s">
        <v>156</v>
      </c>
      <c r="E137" s="56">
        <v>39044</v>
      </c>
      <c r="F137" s="53" t="s">
        <v>24</v>
      </c>
      <c r="G137" s="65"/>
      <c r="H137" s="69" t="s">
        <v>160</v>
      </c>
    </row>
    <row r="138" spans="1:8" ht="15" customHeight="1" x14ac:dyDescent="0.25"/>
    <row r="139" spans="1:8" ht="15" customHeight="1" x14ac:dyDescent="0.25">
      <c r="A139" s="53">
        <v>449</v>
      </c>
      <c r="B139" s="53">
        <v>105036</v>
      </c>
      <c r="C139" s="54" t="s">
        <v>17</v>
      </c>
      <c r="D139" s="55" t="s">
        <v>145</v>
      </c>
      <c r="E139" s="56">
        <v>38848</v>
      </c>
      <c r="F139" s="53" t="s">
        <v>24</v>
      </c>
      <c r="G139" s="65"/>
      <c r="H139" s="136" t="s">
        <v>230</v>
      </c>
    </row>
    <row r="140" spans="1:8" ht="15" customHeight="1" x14ac:dyDescent="0.25">
      <c r="A140" s="53">
        <v>5326</v>
      </c>
      <c r="B140" s="53">
        <v>106135</v>
      </c>
      <c r="C140" s="54" t="s">
        <v>17</v>
      </c>
      <c r="D140" s="55" t="s">
        <v>144</v>
      </c>
      <c r="E140" s="56">
        <v>39305</v>
      </c>
      <c r="F140" s="53" t="s">
        <v>11</v>
      </c>
      <c r="G140" s="65"/>
      <c r="H140" s="136" t="s">
        <v>230</v>
      </c>
    </row>
    <row r="141" spans="1:8" ht="15" customHeight="1" x14ac:dyDescent="0.25">
      <c r="A141" s="53">
        <v>1060</v>
      </c>
      <c r="B141" s="53">
        <v>105811</v>
      </c>
      <c r="C141" s="54" t="s">
        <v>17</v>
      </c>
      <c r="D141" s="55" t="s">
        <v>157</v>
      </c>
      <c r="E141" s="56">
        <v>39155</v>
      </c>
      <c r="F141" s="53" t="s">
        <v>24</v>
      </c>
      <c r="G141" s="65"/>
      <c r="H141" s="136" t="s">
        <v>230</v>
      </c>
    </row>
    <row r="142" spans="1:8" ht="15" customHeight="1" x14ac:dyDescent="0.25">
      <c r="A142" s="74"/>
      <c r="B142" s="74"/>
      <c r="C142" s="74"/>
      <c r="D142" s="95"/>
      <c r="E142" s="74"/>
      <c r="F142" s="74"/>
      <c r="G142" s="66"/>
      <c r="H142" s="76"/>
    </row>
    <row r="143" spans="1:8" ht="15" customHeight="1" x14ac:dyDescent="0.25">
      <c r="A143" s="53">
        <v>113</v>
      </c>
      <c r="B143" s="53">
        <v>103261</v>
      </c>
      <c r="C143" s="54" t="s">
        <v>17</v>
      </c>
      <c r="D143" s="108" t="s">
        <v>198</v>
      </c>
      <c r="E143" s="137">
        <v>38826</v>
      </c>
      <c r="F143" s="107" t="s">
        <v>24</v>
      </c>
      <c r="G143" s="65"/>
      <c r="H143" s="136" t="s">
        <v>199</v>
      </c>
    </row>
    <row r="144" spans="1:8" ht="15" customHeight="1" x14ac:dyDescent="0.25">
      <c r="A144" s="53">
        <v>1088</v>
      </c>
      <c r="B144" s="53">
        <v>105874</v>
      </c>
      <c r="C144" s="54" t="s">
        <v>17</v>
      </c>
      <c r="D144" s="55" t="s">
        <v>146</v>
      </c>
      <c r="E144" s="56">
        <v>39445</v>
      </c>
      <c r="F144" s="53" t="s">
        <v>24</v>
      </c>
      <c r="G144" s="65"/>
      <c r="H144" s="136" t="s">
        <v>199</v>
      </c>
    </row>
    <row r="145" spans="1:8" ht="15" customHeight="1" x14ac:dyDescent="0.25">
      <c r="A145" s="53">
        <v>349</v>
      </c>
      <c r="B145" s="53">
        <v>105010</v>
      </c>
      <c r="C145" s="54" t="s">
        <v>17</v>
      </c>
      <c r="D145" s="55" t="s">
        <v>158</v>
      </c>
      <c r="E145" s="56">
        <v>39252</v>
      </c>
      <c r="F145" s="53" t="s">
        <v>24</v>
      </c>
      <c r="G145" s="65"/>
      <c r="H145" s="136" t="s">
        <v>199</v>
      </c>
    </row>
    <row r="146" spans="1:8" ht="15" customHeight="1" x14ac:dyDescent="0.25">
      <c r="A146" s="71"/>
      <c r="B146" s="71"/>
      <c r="C146" s="12"/>
      <c r="D146" s="72"/>
      <c r="E146" s="73"/>
      <c r="F146" s="74"/>
      <c r="G146" s="66"/>
      <c r="H146" s="76"/>
    </row>
    <row r="147" spans="1:8" ht="15" customHeight="1" x14ac:dyDescent="0.25">
      <c r="A147" s="85">
        <v>444</v>
      </c>
      <c r="B147" s="85">
        <v>104336</v>
      </c>
      <c r="C147" s="54" t="s">
        <v>17</v>
      </c>
      <c r="D147" s="96" t="s">
        <v>173</v>
      </c>
      <c r="E147" s="97">
        <v>38726</v>
      </c>
      <c r="F147" s="98" t="s">
        <v>11</v>
      </c>
      <c r="G147" s="54"/>
      <c r="H147" s="96" t="s">
        <v>178</v>
      </c>
    </row>
    <row r="148" spans="1:8" ht="15" customHeight="1" x14ac:dyDescent="0.25">
      <c r="A148" s="85">
        <v>194</v>
      </c>
      <c r="B148" s="85">
        <v>104182</v>
      </c>
      <c r="C148" s="54" t="s">
        <v>17</v>
      </c>
      <c r="D148" s="96" t="s">
        <v>174</v>
      </c>
      <c r="E148" s="97">
        <v>38900</v>
      </c>
      <c r="F148" s="98" t="s">
        <v>24</v>
      </c>
      <c r="G148" s="54"/>
      <c r="H148" s="96" t="s">
        <v>178</v>
      </c>
    </row>
    <row r="149" spans="1:8" ht="15" customHeight="1" x14ac:dyDescent="0.25">
      <c r="A149" s="85">
        <v>573</v>
      </c>
      <c r="B149" s="85">
        <v>102079</v>
      </c>
      <c r="C149" s="54" t="s">
        <v>17</v>
      </c>
      <c r="D149" s="96" t="s">
        <v>181</v>
      </c>
      <c r="E149" s="97">
        <v>39111</v>
      </c>
      <c r="F149" s="98" t="s">
        <v>11</v>
      </c>
      <c r="G149" s="54"/>
      <c r="H149" s="96" t="s">
        <v>178</v>
      </c>
    </row>
    <row r="150" spans="1:8" ht="15" customHeight="1" x14ac:dyDescent="0.25">
      <c r="A150" s="99"/>
      <c r="B150" s="99"/>
      <c r="C150" s="12"/>
      <c r="D150" s="100"/>
      <c r="E150" s="101"/>
      <c r="F150" s="102"/>
      <c r="G150" s="12"/>
      <c r="H150" s="100"/>
    </row>
    <row r="151" spans="1:8" ht="15" customHeight="1" x14ac:dyDescent="0.25">
      <c r="A151" s="85">
        <v>983</v>
      </c>
      <c r="B151" s="85">
        <v>104072</v>
      </c>
      <c r="C151" s="54" t="s">
        <v>17</v>
      </c>
      <c r="D151" s="103" t="s">
        <v>175</v>
      </c>
      <c r="E151" s="87">
        <v>39409</v>
      </c>
      <c r="F151" s="85" t="s">
        <v>11</v>
      </c>
      <c r="G151" s="54"/>
      <c r="H151" s="103" t="s">
        <v>179</v>
      </c>
    </row>
    <row r="152" spans="1:8" ht="15" customHeight="1" x14ac:dyDescent="0.25">
      <c r="A152" s="85">
        <v>733</v>
      </c>
      <c r="B152" s="85">
        <v>102052</v>
      </c>
      <c r="C152" s="54" t="s">
        <v>17</v>
      </c>
      <c r="D152" s="103" t="s">
        <v>176</v>
      </c>
      <c r="E152" s="87">
        <v>38892</v>
      </c>
      <c r="F152" s="85" t="s">
        <v>24</v>
      </c>
      <c r="G152" s="54"/>
      <c r="H152" s="103" t="s">
        <v>179</v>
      </c>
    </row>
    <row r="153" spans="1:8" ht="15" customHeight="1" x14ac:dyDescent="0.25">
      <c r="A153" s="85">
        <v>187</v>
      </c>
      <c r="B153" s="85">
        <v>102059</v>
      </c>
      <c r="C153" s="54" t="s">
        <v>17</v>
      </c>
      <c r="D153" s="103" t="s">
        <v>182</v>
      </c>
      <c r="E153" s="87">
        <v>38812</v>
      </c>
      <c r="F153" s="85" t="s">
        <v>11</v>
      </c>
      <c r="G153" s="54"/>
      <c r="H153" s="103" t="s">
        <v>179</v>
      </c>
    </row>
    <row r="154" spans="1:8" ht="15" customHeight="1" x14ac:dyDescent="0.25">
      <c r="A154" s="99"/>
      <c r="B154" s="99"/>
      <c r="C154" s="12"/>
      <c r="D154" s="100"/>
      <c r="E154" s="101"/>
      <c r="F154" s="102"/>
      <c r="G154" s="12"/>
      <c r="H154" s="100"/>
    </row>
    <row r="155" spans="1:8" ht="15" customHeight="1" x14ac:dyDescent="0.25">
      <c r="A155" s="53">
        <v>3</v>
      </c>
      <c r="B155" s="53">
        <v>104104</v>
      </c>
      <c r="C155" s="54" t="s">
        <v>17</v>
      </c>
      <c r="D155" s="55" t="s">
        <v>187</v>
      </c>
      <c r="E155" s="56">
        <v>39127</v>
      </c>
      <c r="F155" s="53" t="s">
        <v>24</v>
      </c>
      <c r="G155" s="54"/>
      <c r="H155" s="69" t="s">
        <v>167</v>
      </c>
    </row>
    <row r="156" spans="1:8" ht="15" customHeight="1" x14ac:dyDescent="0.25">
      <c r="A156" s="53">
        <v>896</v>
      </c>
      <c r="B156" s="53">
        <v>104102</v>
      </c>
      <c r="C156" s="54" t="s">
        <v>17</v>
      </c>
      <c r="D156" s="55" t="s">
        <v>188</v>
      </c>
      <c r="E156" s="56">
        <v>38780</v>
      </c>
      <c r="F156" s="53" t="s">
        <v>24</v>
      </c>
      <c r="G156" s="54"/>
      <c r="H156" s="69" t="s">
        <v>167</v>
      </c>
    </row>
    <row r="157" spans="1:8" ht="15" customHeight="1" x14ac:dyDescent="0.25">
      <c r="A157" s="53">
        <v>21</v>
      </c>
      <c r="B157" s="53">
        <v>104109</v>
      </c>
      <c r="C157" s="54" t="s">
        <v>17</v>
      </c>
      <c r="D157" s="55" t="s">
        <v>196</v>
      </c>
      <c r="E157" s="56">
        <v>39415</v>
      </c>
      <c r="F157" s="53" t="s">
        <v>24</v>
      </c>
      <c r="G157" s="54"/>
      <c r="H157" s="69" t="s">
        <v>167</v>
      </c>
    </row>
    <row r="158" spans="1:8" ht="15" customHeight="1" x14ac:dyDescent="0.25">
      <c r="A158" s="74"/>
      <c r="B158" s="74"/>
      <c r="C158" s="12"/>
      <c r="D158" s="81"/>
      <c r="E158" s="73"/>
      <c r="F158" s="74"/>
      <c r="G158" s="12"/>
      <c r="H158" s="72"/>
    </row>
    <row r="159" spans="1:8" ht="15" customHeight="1" x14ac:dyDescent="0.25">
      <c r="A159" s="53">
        <v>744</v>
      </c>
      <c r="B159" s="53">
        <v>105182</v>
      </c>
      <c r="C159" s="54" t="s">
        <v>17</v>
      </c>
      <c r="D159" s="69" t="s">
        <v>194</v>
      </c>
      <c r="E159" s="56">
        <v>39373</v>
      </c>
      <c r="F159" s="53" t="s">
        <v>24</v>
      </c>
      <c r="G159" s="54"/>
      <c r="H159" s="69" t="s">
        <v>193</v>
      </c>
    </row>
    <row r="160" spans="1:8" ht="15" customHeight="1" x14ac:dyDescent="0.25">
      <c r="A160" s="53">
        <v>1132</v>
      </c>
      <c r="B160" s="53">
        <v>105937</v>
      </c>
      <c r="C160" s="54" t="s">
        <v>17</v>
      </c>
      <c r="D160" s="69" t="s">
        <v>195</v>
      </c>
      <c r="E160" s="56">
        <v>39304</v>
      </c>
      <c r="F160" s="53" t="s">
        <v>24</v>
      </c>
      <c r="G160" s="54"/>
      <c r="H160" s="69" t="s">
        <v>193</v>
      </c>
    </row>
    <row r="161" spans="1:8" ht="15" customHeight="1" x14ac:dyDescent="0.25">
      <c r="A161" s="53">
        <v>1131</v>
      </c>
      <c r="B161" s="53">
        <v>105937</v>
      </c>
      <c r="C161" s="54" t="s">
        <v>17</v>
      </c>
      <c r="D161" s="69" t="s">
        <v>197</v>
      </c>
      <c r="E161" s="56">
        <v>39876</v>
      </c>
      <c r="F161" s="53" t="s">
        <v>11</v>
      </c>
      <c r="G161" s="54"/>
      <c r="H161" s="69" t="s">
        <v>193</v>
      </c>
    </row>
    <row r="162" spans="1:8" ht="15" customHeight="1" x14ac:dyDescent="0.25">
      <c r="A162" s="74"/>
      <c r="B162" s="74"/>
      <c r="C162" s="12"/>
      <c r="D162" s="81"/>
      <c r="E162" s="73"/>
      <c r="F162" s="74"/>
      <c r="G162" s="12"/>
      <c r="H162" s="72"/>
    </row>
    <row r="163" spans="1:8" ht="15" customHeight="1" x14ac:dyDescent="0.25">
      <c r="A163" s="118">
        <v>289</v>
      </c>
      <c r="B163" s="22">
        <v>105003</v>
      </c>
      <c r="C163" s="54" t="s">
        <v>17</v>
      </c>
      <c r="D163" s="118" t="s">
        <v>207</v>
      </c>
      <c r="E163" s="119">
        <v>38813</v>
      </c>
      <c r="F163" s="22" t="s">
        <v>11</v>
      </c>
      <c r="G163" s="54"/>
      <c r="H163" s="116" t="s">
        <v>217</v>
      </c>
    </row>
    <row r="164" spans="1:8" ht="15" customHeight="1" x14ac:dyDescent="0.25">
      <c r="A164" s="118">
        <v>197</v>
      </c>
      <c r="B164" s="22">
        <v>103325</v>
      </c>
      <c r="C164" s="54" t="s">
        <v>17</v>
      </c>
      <c r="D164" s="118" t="s">
        <v>208</v>
      </c>
      <c r="E164" s="119">
        <v>38850</v>
      </c>
      <c r="F164" s="22" t="s">
        <v>11</v>
      </c>
      <c r="G164" s="54"/>
      <c r="H164" s="116" t="s">
        <v>217</v>
      </c>
    </row>
    <row r="165" spans="1:8" ht="15" customHeight="1" x14ac:dyDescent="0.25">
      <c r="A165" s="118">
        <v>874</v>
      </c>
      <c r="B165" s="22">
        <v>102511</v>
      </c>
      <c r="C165" s="54" t="s">
        <v>17</v>
      </c>
      <c r="D165" s="118" t="s">
        <v>223</v>
      </c>
      <c r="E165" s="119">
        <v>38894</v>
      </c>
      <c r="F165" s="22" t="s">
        <v>24</v>
      </c>
      <c r="G165" s="54"/>
      <c r="H165" s="116" t="s">
        <v>217</v>
      </c>
    </row>
    <row r="166" spans="1:8" ht="15" customHeight="1" x14ac:dyDescent="0.25">
      <c r="A166" s="33"/>
      <c r="B166" s="30"/>
      <c r="C166" s="12"/>
      <c r="D166" s="33"/>
      <c r="E166" s="31"/>
      <c r="F166" s="30"/>
      <c r="G166" s="12"/>
      <c r="H166" s="117"/>
    </row>
    <row r="167" spans="1:8" ht="15" customHeight="1" x14ac:dyDescent="0.25">
      <c r="A167" s="118">
        <v>898</v>
      </c>
      <c r="B167" s="22">
        <v>103977</v>
      </c>
      <c r="C167" s="54" t="s">
        <v>17</v>
      </c>
      <c r="D167" s="118" t="s">
        <v>209</v>
      </c>
      <c r="E167" s="119">
        <v>39153</v>
      </c>
      <c r="F167" s="22" t="s">
        <v>24</v>
      </c>
      <c r="G167" s="54"/>
      <c r="H167" s="116" t="s">
        <v>218</v>
      </c>
    </row>
    <row r="168" spans="1:8" ht="15" customHeight="1" x14ac:dyDescent="0.25">
      <c r="A168" s="118">
        <v>875</v>
      </c>
      <c r="B168" s="22">
        <v>102370</v>
      </c>
      <c r="C168" s="54" t="s">
        <v>17</v>
      </c>
      <c r="D168" s="118" t="s">
        <v>210</v>
      </c>
      <c r="E168" s="119">
        <v>39343</v>
      </c>
      <c r="F168" s="22" t="s">
        <v>11</v>
      </c>
      <c r="G168" s="54"/>
      <c r="H168" s="116" t="s">
        <v>218</v>
      </c>
    </row>
    <row r="169" spans="1:8" ht="15" customHeight="1" x14ac:dyDescent="0.25">
      <c r="A169" s="118">
        <v>1284</v>
      </c>
      <c r="B169" s="22">
        <v>105701</v>
      </c>
      <c r="C169" s="54" t="s">
        <v>17</v>
      </c>
      <c r="D169" s="118" t="s">
        <v>224</v>
      </c>
      <c r="E169" s="119">
        <v>39381</v>
      </c>
      <c r="F169" s="22" t="s">
        <v>11</v>
      </c>
      <c r="G169" s="54"/>
      <c r="H169" s="116" t="s">
        <v>218</v>
      </c>
    </row>
    <row r="170" spans="1:8" ht="15" customHeight="1" x14ac:dyDescent="0.25">
      <c r="A170" s="33"/>
      <c r="B170" s="30"/>
      <c r="C170" s="12"/>
      <c r="E170" s="23"/>
      <c r="F170" s="23"/>
      <c r="G170" s="12"/>
      <c r="H170" s="117"/>
    </row>
    <row r="171" spans="1:8" ht="15" customHeight="1" x14ac:dyDescent="0.25">
      <c r="A171" s="120">
        <v>1367</v>
      </c>
      <c r="B171" s="121">
        <v>105478</v>
      </c>
      <c r="C171" s="54" t="s">
        <v>17</v>
      </c>
      <c r="D171" s="127" t="s">
        <v>211</v>
      </c>
      <c r="E171" s="125">
        <v>39234</v>
      </c>
      <c r="F171" s="124" t="s">
        <v>24</v>
      </c>
      <c r="G171" s="54"/>
      <c r="H171" s="116" t="s">
        <v>219</v>
      </c>
    </row>
    <row r="172" spans="1:8" ht="15" customHeight="1" x14ac:dyDescent="0.25">
      <c r="A172" s="120">
        <v>142</v>
      </c>
      <c r="B172" s="121">
        <v>100844</v>
      </c>
      <c r="C172" s="54" t="s">
        <v>17</v>
      </c>
      <c r="D172" s="127" t="s">
        <v>212</v>
      </c>
      <c r="E172" s="126">
        <v>38832</v>
      </c>
      <c r="F172" s="124" t="s">
        <v>11</v>
      </c>
      <c r="G172" s="123"/>
      <c r="H172" s="116" t="s">
        <v>219</v>
      </c>
    </row>
    <row r="173" spans="1:8" ht="15" customHeight="1" x14ac:dyDescent="0.25">
      <c r="A173" s="120">
        <v>270</v>
      </c>
      <c r="B173" s="121">
        <v>104990</v>
      </c>
      <c r="C173" s="54" t="s">
        <v>17</v>
      </c>
      <c r="D173" s="127" t="s">
        <v>225</v>
      </c>
      <c r="E173" s="126">
        <v>39580</v>
      </c>
      <c r="F173" s="124" t="s">
        <v>24</v>
      </c>
      <c r="G173" s="123"/>
      <c r="H173" s="116" t="s">
        <v>219</v>
      </c>
    </row>
    <row r="174" spans="1:8" ht="15" customHeight="1" x14ac:dyDescent="0.25">
      <c r="A174" s="128"/>
      <c r="B174" s="129"/>
      <c r="C174" s="130"/>
      <c r="D174" s="131"/>
      <c r="E174" s="132"/>
      <c r="F174" s="133"/>
      <c r="G174" s="134"/>
      <c r="H174" s="135"/>
    </row>
    <row r="175" spans="1:8" ht="15" customHeight="1" x14ac:dyDescent="0.25">
      <c r="A175" s="128"/>
      <c r="B175" s="129"/>
      <c r="C175" s="130"/>
      <c r="D175" s="131"/>
      <c r="E175" s="132"/>
      <c r="F175" s="133"/>
      <c r="G175" s="134"/>
      <c r="H175" s="135"/>
    </row>
    <row r="176" spans="1:8" ht="27.75" customHeight="1" x14ac:dyDescent="0.25">
      <c r="A176" s="139" t="s">
        <v>14</v>
      </c>
      <c r="B176" s="139"/>
      <c r="C176" s="139"/>
      <c r="D176" s="139"/>
      <c r="E176" s="139"/>
      <c r="F176" s="139"/>
      <c r="G176" s="139"/>
      <c r="H176" s="139"/>
    </row>
    <row r="177" spans="1:8" ht="15" customHeight="1" x14ac:dyDescent="0.25">
      <c r="A177" s="50" t="s">
        <v>0</v>
      </c>
      <c r="B177" s="50" t="s">
        <v>1</v>
      </c>
      <c r="C177" s="51"/>
      <c r="D177" s="52" t="s">
        <v>3</v>
      </c>
      <c r="E177" s="50" t="s">
        <v>4</v>
      </c>
      <c r="F177" s="50" t="s">
        <v>5</v>
      </c>
      <c r="G177" s="51"/>
      <c r="H177" s="52" t="s">
        <v>12</v>
      </c>
    </row>
    <row r="178" spans="1:8" ht="15" customHeight="1" x14ac:dyDescent="0.25">
      <c r="A178" s="53">
        <v>5311</v>
      </c>
      <c r="B178" s="53">
        <v>104559</v>
      </c>
      <c r="C178" s="54" t="s">
        <v>18</v>
      </c>
      <c r="D178" s="55" t="s">
        <v>40</v>
      </c>
      <c r="E178" s="56">
        <v>38039</v>
      </c>
      <c r="F178" s="53" t="s">
        <v>11</v>
      </c>
      <c r="G178" s="54"/>
      <c r="H178" s="57" t="s">
        <v>56</v>
      </c>
    </row>
    <row r="179" spans="1:8" ht="15" customHeight="1" x14ac:dyDescent="0.25">
      <c r="A179" s="53">
        <v>173</v>
      </c>
      <c r="B179" s="53">
        <v>104176</v>
      </c>
      <c r="C179" s="54" t="s">
        <v>18</v>
      </c>
      <c r="D179" s="55" t="s">
        <v>41</v>
      </c>
      <c r="E179" s="56">
        <v>38195</v>
      </c>
      <c r="F179" s="53" t="s">
        <v>24</v>
      </c>
      <c r="G179" s="54"/>
      <c r="H179" s="57" t="s">
        <v>56</v>
      </c>
    </row>
    <row r="180" spans="1:8" ht="15" customHeight="1" x14ac:dyDescent="0.25">
      <c r="A180" s="53">
        <v>1552</v>
      </c>
      <c r="B180" s="53">
        <v>103101</v>
      </c>
      <c r="C180" s="54" t="s">
        <v>18</v>
      </c>
      <c r="D180" s="55" t="s">
        <v>71</v>
      </c>
      <c r="E180" s="56">
        <v>37261</v>
      </c>
      <c r="F180" s="53" t="s">
        <v>24</v>
      </c>
      <c r="G180" s="54"/>
      <c r="H180" s="57" t="s">
        <v>56</v>
      </c>
    </row>
    <row r="181" spans="1:8" ht="15" customHeight="1" x14ac:dyDescent="0.25">
      <c r="A181" s="104"/>
      <c r="B181" s="104"/>
      <c r="C181" s="91"/>
      <c r="D181" s="105"/>
      <c r="E181" s="106"/>
      <c r="F181" s="104"/>
      <c r="G181" s="91"/>
      <c r="H181" s="105"/>
    </row>
    <row r="182" spans="1:8" ht="15" customHeight="1" x14ac:dyDescent="0.25">
      <c r="A182" s="53">
        <v>1687</v>
      </c>
      <c r="B182" s="53">
        <v>103376</v>
      </c>
      <c r="C182" s="54" t="s">
        <v>18</v>
      </c>
      <c r="D182" s="55" t="s">
        <v>42</v>
      </c>
      <c r="E182" s="56">
        <v>37857</v>
      </c>
      <c r="F182" s="53" t="s">
        <v>24</v>
      </c>
      <c r="G182" s="54"/>
      <c r="H182" s="57" t="s">
        <v>57</v>
      </c>
    </row>
    <row r="183" spans="1:8" ht="15" customHeight="1" x14ac:dyDescent="0.25">
      <c r="A183" s="53">
        <v>593</v>
      </c>
      <c r="B183" s="53">
        <v>103097</v>
      </c>
      <c r="C183" s="54" t="s">
        <v>18</v>
      </c>
      <c r="D183" s="55" t="s">
        <v>43</v>
      </c>
      <c r="E183" s="56">
        <v>38363</v>
      </c>
      <c r="F183" s="53" t="s">
        <v>24</v>
      </c>
      <c r="G183" s="54"/>
      <c r="H183" s="57" t="s">
        <v>57</v>
      </c>
    </row>
    <row r="184" spans="1:8" ht="15" customHeight="1" x14ac:dyDescent="0.25">
      <c r="A184" s="53">
        <v>1555</v>
      </c>
      <c r="B184" s="53">
        <v>104160</v>
      </c>
      <c r="C184" s="54" t="s">
        <v>18</v>
      </c>
      <c r="D184" s="55" t="s">
        <v>72</v>
      </c>
      <c r="E184" s="56">
        <v>37463</v>
      </c>
      <c r="F184" s="53" t="s">
        <v>11</v>
      </c>
      <c r="G184" s="54"/>
      <c r="H184" s="57" t="s">
        <v>57</v>
      </c>
    </row>
    <row r="185" spans="1:8" ht="15" customHeight="1" x14ac:dyDescent="0.25">
      <c r="A185" s="62"/>
      <c r="B185" s="62"/>
      <c r="C185" s="63"/>
      <c r="D185" s="64"/>
      <c r="E185" s="62"/>
      <c r="F185" s="62"/>
      <c r="G185" s="63"/>
      <c r="H185" s="64"/>
    </row>
    <row r="186" spans="1:8" ht="15" customHeight="1" x14ac:dyDescent="0.25">
      <c r="A186" s="53">
        <v>791</v>
      </c>
      <c r="B186" s="53">
        <v>103815</v>
      </c>
      <c r="C186" s="54" t="s">
        <v>18</v>
      </c>
      <c r="D186" s="55" t="s">
        <v>44</v>
      </c>
      <c r="E186" s="56">
        <v>38077</v>
      </c>
      <c r="F186" s="53" t="s">
        <v>24</v>
      </c>
      <c r="G186" s="54"/>
      <c r="H186" s="57" t="s">
        <v>58</v>
      </c>
    </row>
    <row r="187" spans="1:8" ht="15" customHeight="1" x14ac:dyDescent="0.25">
      <c r="A187" s="53">
        <v>509</v>
      </c>
      <c r="B187" s="53">
        <v>10304</v>
      </c>
      <c r="C187" s="54" t="s">
        <v>18</v>
      </c>
      <c r="D187" s="55" t="s">
        <v>45</v>
      </c>
      <c r="E187" s="56">
        <v>38044</v>
      </c>
      <c r="F187" s="53" t="s">
        <v>11</v>
      </c>
      <c r="G187" s="54"/>
      <c r="H187" s="57" t="s">
        <v>58</v>
      </c>
    </row>
    <row r="188" spans="1:8" ht="15" customHeight="1" x14ac:dyDescent="0.25">
      <c r="A188" s="53">
        <v>655</v>
      </c>
      <c r="B188" s="53">
        <v>103096</v>
      </c>
      <c r="C188" s="54" t="s">
        <v>18</v>
      </c>
      <c r="D188" s="55" t="s">
        <v>73</v>
      </c>
      <c r="E188" s="56">
        <v>38693</v>
      </c>
      <c r="F188" s="53" t="s">
        <v>24</v>
      </c>
      <c r="G188" s="54"/>
      <c r="H188" s="57" t="s">
        <v>58</v>
      </c>
    </row>
    <row r="189" spans="1:8" ht="15" customHeight="1" x14ac:dyDescent="0.25">
      <c r="A189" s="62"/>
      <c r="B189" s="62"/>
      <c r="C189" s="63"/>
      <c r="D189" s="89"/>
      <c r="E189" s="12"/>
      <c r="F189" s="12"/>
      <c r="G189" s="63"/>
      <c r="H189" s="64"/>
    </row>
    <row r="190" spans="1:8" ht="15" customHeight="1" x14ac:dyDescent="0.25">
      <c r="A190" s="68">
        <v>630</v>
      </c>
      <c r="B190" s="68">
        <v>100784</v>
      </c>
      <c r="C190" s="54" t="s">
        <v>18</v>
      </c>
      <c r="D190" s="69" t="s">
        <v>103</v>
      </c>
      <c r="E190" s="56">
        <v>38530</v>
      </c>
      <c r="F190" s="53" t="s">
        <v>24</v>
      </c>
      <c r="G190" s="54"/>
      <c r="H190" s="70" t="s">
        <v>115</v>
      </c>
    </row>
    <row r="191" spans="1:8" ht="15" customHeight="1" x14ac:dyDescent="0.25">
      <c r="A191" s="68">
        <v>196</v>
      </c>
      <c r="B191" s="68">
        <v>102619</v>
      </c>
      <c r="C191" s="54" t="s">
        <v>18</v>
      </c>
      <c r="D191" s="69" t="s">
        <v>104</v>
      </c>
      <c r="E191" s="56">
        <v>38264</v>
      </c>
      <c r="F191" s="53" t="s">
        <v>24</v>
      </c>
      <c r="G191" s="54"/>
      <c r="H191" s="70" t="s">
        <v>115</v>
      </c>
    </row>
    <row r="192" spans="1:8" ht="15" customHeight="1" x14ac:dyDescent="0.25">
      <c r="A192" s="68">
        <v>129</v>
      </c>
      <c r="B192" s="68">
        <v>102210</v>
      </c>
      <c r="C192" s="54" t="s">
        <v>18</v>
      </c>
      <c r="D192" s="69" t="s">
        <v>130</v>
      </c>
      <c r="E192" s="56">
        <v>38536</v>
      </c>
      <c r="F192" s="53" t="s">
        <v>11</v>
      </c>
      <c r="G192" s="54"/>
      <c r="H192" s="70" t="s">
        <v>115</v>
      </c>
    </row>
    <row r="193" spans="1:8" ht="15" customHeight="1" x14ac:dyDescent="0.25">
      <c r="A193" s="107"/>
      <c r="B193" s="107"/>
      <c r="C193" s="54"/>
      <c r="D193" s="107"/>
      <c r="E193" s="107"/>
      <c r="F193" s="107"/>
      <c r="G193" s="54"/>
      <c r="H193" s="108"/>
    </row>
    <row r="194" spans="1:8" ht="15" customHeight="1" x14ac:dyDescent="0.25">
      <c r="A194" s="68">
        <v>415</v>
      </c>
      <c r="B194" s="68">
        <v>100762</v>
      </c>
      <c r="C194" s="54" t="s">
        <v>18</v>
      </c>
      <c r="D194" s="69" t="s">
        <v>105</v>
      </c>
      <c r="E194" s="56">
        <v>38229</v>
      </c>
      <c r="F194" s="53" t="s">
        <v>24</v>
      </c>
      <c r="G194" s="54"/>
      <c r="H194" s="70" t="s">
        <v>116</v>
      </c>
    </row>
    <row r="195" spans="1:8" ht="15" customHeight="1" x14ac:dyDescent="0.25">
      <c r="A195" s="68">
        <v>546</v>
      </c>
      <c r="B195" s="68">
        <v>100760</v>
      </c>
      <c r="C195" s="54" t="s">
        <v>18</v>
      </c>
      <c r="D195" s="69" t="s">
        <v>106</v>
      </c>
      <c r="E195" s="56">
        <v>38036</v>
      </c>
      <c r="F195" s="53" t="s">
        <v>11</v>
      </c>
      <c r="G195" s="54"/>
      <c r="H195" s="70" t="s">
        <v>116</v>
      </c>
    </row>
    <row r="196" spans="1:8" ht="15" customHeight="1" x14ac:dyDescent="0.25">
      <c r="A196" s="68">
        <v>1311</v>
      </c>
      <c r="B196" s="68">
        <v>105354</v>
      </c>
      <c r="C196" s="54" t="s">
        <v>18</v>
      </c>
      <c r="D196" s="69" t="s">
        <v>131</v>
      </c>
      <c r="E196" s="56">
        <v>38316</v>
      </c>
      <c r="F196" s="53" t="s">
        <v>24</v>
      </c>
      <c r="G196" s="54"/>
      <c r="H196" s="70" t="s">
        <v>116</v>
      </c>
    </row>
    <row r="197" spans="1:8" ht="15" customHeight="1" x14ac:dyDescent="0.25">
      <c r="A197" s="72"/>
      <c r="B197" s="72"/>
      <c r="C197" s="74"/>
      <c r="D197" s="80"/>
      <c r="E197" s="109"/>
      <c r="F197" s="71"/>
      <c r="G197" s="71"/>
      <c r="H197" s="80"/>
    </row>
    <row r="198" spans="1:8" ht="15" customHeight="1" x14ac:dyDescent="0.25">
      <c r="A198" s="68">
        <v>1503</v>
      </c>
      <c r="B198" s="68">
        <v>102552</v>
      </c>
      <c r="C198" s="54" t="s">
        <v>18</v>
      </c>
      <c r="D198" s="69" t="s">
        <v>107</v>
      </c>
      <c r="E198" s="56">
        <v>37490</v>
      </c>
      <c r="F198" s="53" t="s">
        <v>24</v>
      </c>
      <c r="G198" s="54"/>
      <c r="H198" s="70" t="s">
        <v>117</v>
      </c>
    </row>
    <row r="199" spans="1:8" ht="15" customHeight="1" x14ac:dyDescent="0.25">
      <c r="A199" s="68">
        <v>964</v>
      </c>
      <c r="B199" s="68">
        <v>103089</v>
      </c>
      <c r="C199" s="54" t="s">
        <v>18</v>
      </c>
      <c r="D199" s="69" t="s">
        <v>108</v>
      </c>
      <c r="E199" s="56">
        <v>38326</v>
      </c>
      <c r="F199" s="53" t="s">
        <v>11</v>
      </c>
      <c r="G199" s="54"/>
      <c r="H199" s="70" t="s">
        <v>117</v>
      </c>
    </row>
    <row r="200" spans="1:8" ht="15" customHeight="1" x14ac:dyDescent="0.25">
      <c r="A200" s="68">
        <v>1728</v>
      </c>
      <c r="B200" s="68">
        <v>104633</v>
      </c>
      <c r="C200" s="54" t="s">
        <v>18</v>
      </c>
      <c r="D200" s="69" t="s">
        <v>132</v>
      </c>
      <c r="E200" s="56">
        <v>37585</v>
      </c>
      <c r="F200" s="53" t="s">
        <v>24</v>
      </c>
      <c r="G200" s="54"/>
      <c r="H200" s="70" t="s">
        <v>117</v>
      </c>
    </row>
    <row r="201" spans="1:8" ht="15" customHeight="1" x14ac:dyDescent="0.25">
      <c r="A201" s="72"/>
      <c r="B201" s="72"/>
      <c r="C201" s="74"/>
      <c r="D201" s="80"/>
      <c r="E201" s="109"/>
      <c r="F201" s="71"/>
      <c r="G201" s="71"/>
      <c r="H201" s="80"/>
    </row>
    <row r="202" spans="1:8" ht="15" customHeight="1" x14ac:dyDescent="0.25">
      <c r="A202" s="68">
        <v>1663</v>
      </c>
      <c r="B202" s="68">
        <v>104634</v>
      </c>
      <c r="C202" s="54" t="s">
        <v>18</v>
      </c>
      <c r="D202" s="69" t="s">
        <v>109</v>
      </c>
      <c r="E202" s="56">
        <v>37822</v>
      </c>
      <c r="F202" s="53" t="s">
        <v>24</v>
      </c>
      <c r="G202" s="54"/>
      <c r="H202" s="70" t="s">
        <v>118</v>
      </c>
    </row>
    <row r="203" spans="1:8" ht="15" customHeight="1" x14ac:dyDescent="0.25">
      <c r="A203" s="68">
        <v>5331</v>
      </c>
      <c r="B203" s="68">
        <v>100754</v>
      </c>
      <c r="C203" s="54" t="s">
        <v>18</v>
      </c>
      <c r="D203" s="69" t="s">
        <v>110</v>
      </c>
      <c r="E203" s="56">
        <v>37341</v>
      </c>
      <c r="F203" s="53" t="s">
        <v>11</v>
      </c>
      <c r="G203" s="54"/>
      <c r="H203" s="70" t="s">
        <v>118</v>
      </c>
    </row>
    <row r="204" spans="1:8" ht="15" customHeight="1" x14ac:dyDescent="0.25">
      <c r="A204" s="68">
        <v>5329</v>
      </c>
      <c r="B204" s="68">
        <v>104694</v>
      </c>
      <c r="C204" s="54" t="s">
        <v>18</v>
      </c>
      <c r="D204" s="110" t="s">
        <v>133</v>
      </c>
      <c r="E204" s="56">
        <v>38614</v>
      </c>
      <c r="F204" s="53" t="s">
        <v>24</v>
      </c>
      <c r="G204" s="54"/>
      <c r="H204" s="70" t="s">
        <v>118</v>
      </c>
    </row>
    <row r="205" spans="1:8" ht="15" customHeight="1" x14ac:dyDescent="0.25">
      <c r="A205" s="111"/>
      <c r="B205" s="78"/>
      <c r="C205" s="78"/>
      <c r="D205" s="78"/>
      <c r="E205" s="78"/>
      <c r="F205" s="78"/>
      <c r="G205" s="71"/>
      <c r="H205" s="80"/>
    </row>
    <row r="206" spans="1:8" ht="15" customHeight="1" x14ac:dyDescent="0.25">
      <c r="A206" s="68">
        <v>1662</v>
      </c>
      <c r="B206" s="68">
        <v>104199</v>
      </c>
      <c r="C206" s="54" t="s">
        <v>18</v>
      </c>
      <c r="D206" s="69" t="s">
        <v>111</v>
      </c>
      <c r="E206" s="56">
        <v>37707</v>
      </c>
      <c r="F206" s="53" t="s">
        <v>24</v>
      </c>
      <c r="G206" s="112"/>
      <c r="H206" s="70" t="s">
        <v>119</v>
      </c>
    </row>
    <row r="207" spans="1:8" ht="15" customHeight="1" x14ac:dyDescent="0.25">
      <c r="A207" s="113">
        <v>1629</v>
      </c>
      <c r="B207" s="53">
        <v>103001</v>
      </c>
      <c r="C207" s="54" t="s">
        <v>18</v>
      </c>
      <c r="D207" s="55" t="s">
        <v>112</v>
      </c>
      <c r="E207" s="56">
        <v>37520</v>
      </c>
      <c r="F207" s="53" t="s">
        <v>24</v>
      </c>
      <c r="G207" s="112"/>
      <c r="H207" s="70" t="s">
        <v>119</v>
      </c>
    </row>
    <row r="208" spans="1:8" ht="15.75" x14ac:dyDescent="0.25">
      <c r="A208" s="68">
        <v>1549</v>
      </c>
      <c r="B208" s="68">
        <v>102828</v>
      </c>
      <c r="C208" s="54" t="s">
        <v>18</v>
      </c>
      <c r="D208" s="69" t="s">
        <v>134</v>
      </c>
      <c r="E208" s="56">
        <v>37424</v>
      </c>
      <c r="F208" s="53" t="s">
        <v>11</v>
      </c>
      <c r="G208" s="112"/>
      <c r="H208" s="70" t="s">
        <v>119</v>
      </c>
    </row>
    <row r="209" spans="1:8" ht="15.75" x14ac:dyDescent="0.25">
      <c r="A209" s="66"/>
      <c r="B209" s="66"/>
      <c r="C209" s="66"/>
      <c r="D209" s="66"/>
      <c r="E209" s="66"/>
      <c r="F209" s="12"/>
      <c r="G209" s="71"/>
      <c r="H209" s="80"/>
    </row>
    <row r="210" spans="1:8" ht="15.75" x14ac:dyDescent="0.25">
      <c r="A210" s="68">
        <v>1502</v>
      </c>
      <c r="B210" s="68">
        <v>103077</v>
      </c>
      <c r="C210" s="54" t="s">
        <v>18</v>
      </c>
      <c r="D210" s="69" t="s">
        <v>113</v>
      </c>
      <c r="E210" s="56">
        <v>37498</v>
      </c>
      <c r="F210" s="53" t="s">
        <v>24</v>
      </c>
      <c r="G210" s="54"/>
      <c r="H210" s="70" t="s">
        <v>120</v>
      </c>
    </row>
    <row r="211" spans="1:8" ht="15.75" x14ac:dyDescent="0.25">
      <c r="A211" s="68">
        <v>233</v>
      </c>
      <c r="B211" s="68">
        <v>102225</v>
      </c>
      <c r="C211" s="54" t="s">
        <v>18</v>
      </c>
      <c r="D211" s="69" t="s">
        <v>114</v>
      </c>
      <c r="E211" s="56">
        <v>38408</v>
      </c>
      <c r="F211" s="53" t="s">
        <v>24</v>
      </c>
      <c r="G211" s="54"/>
      <c r="H211" s="70" t="s">
        <v>120</v>
      </c>
    </row>
    <row r="212" spans="1:8" ht="15.75" x14ac:dyDescent="0.25">
      <c r="A212" s="68">
        <v>967</v>
      </c>
      <c r="B212" s="68">
        <v>103090</v>
      </c>
      <c r="C212" s="54" t="s">
        <v>18</v>
      </c>
      <c r="D212" s="69" t="s">
        <v>135</v>
      </c>
      <c r="E212" s="56">
        <v>38684</v>
      </c>
      <c r="F212" s="53" t="s">
        <v>11</v>
      </c>
      <c r="G212" s="54"/>
      <c r="H212" s="70" t="s">
        <v>120</v>
      </c>
    </row>
    <row r="213" spans="1:8" ht="15.75" x14ac:dyDescent="0.25">
      <c r="A213" s="72"/>
      <c r="B213" s="72"/>
      <c r="C213" s="74"/>
      <c r="D213" s="80"/>
      <c r="E213" s="109"/>
      <c r="F213" s="71"/>
      <c r="G213" s="71"/>
      <c r="H213" s="80"/>
    </row>
    <row r="214" spans="1:8" ht="15.75" x14ac:dyDescent="0.25">
      <c r="A214" s="53">
        <v>177</v>
      </c>
      <c r="B214" s="53">
        <v>100447</v>
      </c>
      <c r="C214" s="54" t="s">
        <v>18</v>
      </c>
      <c r="D214" s="55" t="s">
        <v>147</v>
      </c>
      <c r="E214" s="56">
        <v>38348</v>
      </c>
      <c r="F214" s="53" t="s">
        <v>24</v>
      </c>
      <c r="G214" s="54"/>
      <c r="H214" s="69" t="s">
        <v>161</v>
      </c>
    </row>
    <row r="215" spans="1:8" ht="15.75" x14ac:dyDescent="0.25">
      <c r="A215" s="53">
        <v>5317</v>
      </c>
      <c r="B215" s="53">
        <v>106142</v>
      </c>
      <c r="C215" s="54" t="s">
        <v>18</v>
      </c>
      <c r="D215" s="55" t="s">
        <v>148</v>
      </c>
      <c r="E215" s="56">
        <v>38636</v>
      </c>
      <c r="F215" s="53" t="s">
        <v>11</v>
      </c>
      <c r="G215" s="54"/>
      <c r="H215" s="69" t="s">
        <v>161</v>
      </c>
    </row>
    <row r="216" spans="1:8" ht="15.75" x14ac:dyDescent="0.25">
      <c r="A216" s="53">
        <v>323</v>
      </c>
      <c r="B216" s="53">
        <v>102922</v>
      </c>
      <c r="C216" s="54" t="s">
        <v>18</v>
      </c>
      <c r="D216" s="55" t="s">
        <v>162</v>
      </c>
      <c r="E216" s="56">
        <v>38253</v>
      </c>
      <c r="F216" s="53" t="s">
        <v>11</v>
      </c>
      <c r="G216" s="54"/>
      <c r="H216" s="69" t="s">
        <v>161</v>
      </c>
    </row>
    <row r="217" spans="1:8" ht="15.75" x14ac:dyDescent="0.25">
      <c r="A217" s="72"/>
      <c r="B217" s="72"/>
      <c r="C217" s="74"/>
      <c r="D217" s="80"/>
      <c r="E217" s="109"/>
      <c r="F217" s="71"/>
      <c r="G217" s="71"/>
      <c r="H217" s="80"/>
    </row>
    <row r="218" spans="1:8" ht="15.75" x14ac:dyDescent="0.25">
      <c r="A218" s="53">
        <v>219</v>
      </c>
      <c r="B218" s="53">
        <v>104190</v>
      </c>
      <c r="C218" s="54" t="s">
        <v>18</v>
      </c>
      <c r="D218" s="55" t="s">
        <v>149</v>
      </c>
      <c r="E218" s="56">
        <v>38358</v>
      </c>
      <c r="F218" s="53" t="s">
        <v>11</v>
      </c>
      <c r="G218" s="54"/>
      <c r="H218" s="69" t="s">
        <v>180</v>
      </c>
    </row>
    <row r="219" spans="1:8" ht="15.75" x14ac:dyDescent="0.25">
      <c r="A219" s="53">
        <v>942</v>
      </c>
      <c r="B219" s="53">
        <v>100472</v>
      </c>
      <c r="C219" s="54" t="s">
        <v>18</v>
      </c>
      <c r="D219" s="55" t="s">
        <v>150</v>
      </c>
      <c r="E219" s="56">
        <v>38269</v>
      </c>
      <c r="F219" s="53" t="s">
        <v>11</v>
      </c>
      <c r="G219" s="54"/>
      <c r="H219" s="69" t="s">
        <v>180</v>
      </c>
    </row>
    <row r="220" spans="1:8" ht="15.75" x14ac:dyDescent="0.25">
      <c r="A220" s="53">
        <v>1034</v>
      </c>
      <c r="B220" s="53">
        <v>105702</v>
      </c>
      <c r="C220" s="54" t="s">
        <v>18</v>
      </c>
      <c r="D220" s="55" t="s">
        <v>163</v>
      </c>
      <c r="E220" s="56">
        <v>38529</v>
      </c>
      <c r="F220" s="53" t="s">
        <v>24</v>
      </c>
      <c r="G220" s="54"/>
      <c r="H220" s="69" t="s">
        <v>180</v>
      </c>
    </row>
    <row r="221" spans="1:8" ht="15.75" x14ac:dyDescent="0.25">
      <c r="A221" s="72"/>
      <c r="B221" s="72"/>
      <c r="C221" s="74"/>
      <c r="D221" s="23"/>
      <c r="E221" s="23"/>
      <c r="F221" s="23"/>
      <c r="G221" s="71"/>
      <c r="H221" s="80"/>
    </row>
    <row r="222" spans="1:8" ht="15.75" x14ac:dyDescent="0.25">
      <c r="A222" s="118">
        <v>286</v>
      </c>
      <c r="B222" s="22">
        <v>104217</v>
      </c>
      <c r="C222" s="54" t="s">
        <v>18</v>
      </c>
      <c r="D222" s="118" t="s">
        <v>213</v>
      </c>
      <c r="E222" s="119">
        <v>38099</v>
      </c>
      <c r="F222" s="22" t="s">
        <v>11</v>
      </c>
      <c r="G222" s="68"/>
      <c r="H222" s="116" t="s">
        <v>220</v>
      </c>
    </row>
    <row r="223" spans="1:8" ht="15.75" x14ac:dyDescent="0.25">
      <c r="A223" s="118">
        <v>794</v>
      </c>
      <c r="B223" s="22">
        <v>104217</v>
      </c>
      <c r="C223" s="54" t="s">
        <v>18</v>
      </c>
      <c r="D223" s="118" t="s">
        <v>214</v>
      </c>
      <c r="E223" s="119">
        <v>38014</v>
      </c>
      <c r="F223" s="22" t="s">
        <v>24</v>
      </c>
      <c r="G223" s="68"/>
      <c r="H223" s="116" t="s">
        <v>220</v>
      </c>
    </row>
    <row r="224" spans="1:8" ht="15.75" x14ac:dyDescent="0.25">
      <c r="A224" s="120">
        <v>264</v>
      </c>
      <c r="B224" s="121">
        <v>104803</v>
      </c>
      <c r="C224" s="54" t="s">
        <v>18</v>
      </c>
      <c r="D224" s="118" t="s">
        <v>226</v>
      </c>
      <c r="E224" s="119">
        <v>38321</v>
      </c>
      <c r="F224" s="22" t="s">
        <v>24</v>
      </c>
      <c r="G224" s="68"/>
      <c r="H224" s="116" t="s">
        <v>220</v>
      </c>
    </row>
    <row r="225" spans="1:8" ht="15.75" x14ac:dyDescent="0.25">
      <c r="A225" s="72"/>
      <c r="B225" s="72"/>
      <c r="C225" s="74"/>
      <c r="D225" s="80"/>
      <c r="E225" s="109"/>
      <c r="F225" s="71"/>
      <c r="G225" s="71"/>
      <c r="H225" s="61"/>
    </row>
    <row r="226" spans="1:8" ht="15.75" x14ac:dyDescent="0.25">
      <c r="A226" s="120">
        <v>675</v>
      </c>
      <c r="B226" s="121">
        <v>100827</v>
      </c>
      <c r="C226" s="54" t="s">
        <v>18</v>
      </c>
      <c r="D226" s="118" t="s">
        <v>215</v>
      </c>
      <c r="E226" s="122">
        <v>38493</v>
      </c>
      <c r="F226" s="22" t="s">
        <v>11</v>
      </c>
      <c r="G226" s="121"/>
      <c r="H226" s="116" t="s">
        <v>221</v>
      </c>
    </row>
    <row r="227" spans="1:8" ht="15.75" x14ac:dyDescent="0.25">
      <c r="A227" s="118">
        <v>191</v>
      </c>
      <c r="B227" s="22">
        <v>100997</v>
      </c>
      <c r="C227" s="54" t="s">
        <v>18</v>
      </c>
      <c r="D227" s="118" t="s">
        <v>216</v>
      </c>
      <c r="E227" s="119">
        <v>38206</v>
      </c>
      <c r="F227" s="22" t="s">
        <v>11</v>
      </c>
      <c r="G227" s="123"/>
      <c r="H227" s="116" t="s">
        <v>221</v>
      </c>
    </row>
    <row r="228" spans="1:8" ht="15.75" x14ac:dyDescent="0.25">
      <c r="A228" s="120">
        <v>5324</v>
      </c>
      <c r="B228" s="121">
        <v>105582</v>
      </c>
      <c r="C228" s="54" t="s">
        <v>18</v>
      </c>
      <c r="D228" s="118" t="s">
        <v>227</v>
      </c>
      <c r="E228" s="119">
        <v>37788</v>
      </c>
      <c r="F228" s="22" t="s">
        <v>24</v>
      </c>
      <c r="G228" s="123"/>
      <c r="H228" s="116" t="s">
        <v>221</v>
      </c>
    </row>
    <row r="234" spans="1:8" ht="15.75" x14ac:dyDescent="0.25">
      <c r="A234" s="14"/>
    </row>
    <row r="307" spans="1:8" x14ac:dyDescent="0.25">
      <c r="A307" s="28"/>
      <c r="B307" s="30"/>
      <c r="D307" s="33"/>
      <c r="E307" s="31"/>
      <c r="F307" s="30"/>
      <c r="H307" s="33"/>
    </row>
    <row r="308" spans="1:8" x14ac:dyDescent="0.25">
      <c r="A308" s="29"/>
      <c r="B308" s="26"/>
      <c r="D308" s="32"/>
      <c r="E308" s="26"/>
      <c r="F308" s="26"/>
      <c r="H308" s="32"/>
    </row>
    <row r="309" spans="1:8" x14ac:dyDescent="0.25">
      <c r="A309" s="27"/>
      <c r="B309" s="26"/>
      <c r="D309" s="32"/>
      <c r="E309" s="26"/>
      <c r="F309" s="26"/>
      <c r="H309" s="32"/>
    </row>
  </sheetData>
  <sortState ref="A2:I123">
    <sortCondition descending="1" ref="E2:E123"/>
  </sortState>
  <mergeCells count="5">
    <mergeCell ref="A176:D176"/>
    <mergeCell ref="E176:H176"/>
    <mergeCell ref="A5:D5"/>
    <mergeCell ref="A105:D105"/>
    <mergeCell ref="E105:H105"/>
  </mergeCells>
  <printOptions horizontalCentered="1"/>
  <pageMargins left="0.35433070866141736" right="0.15748031496062992" top="0.35433070866141736" bottom="0.15748031496062992" header="0.51181102362204722" footer="0.51181102362204722"/>
  <pageSetup paperSize="9" scale="70" firstPageNumber="0" fitToHeight="0" orientation="portrait" r:id="rId1"/>
  <rowBreaks count="3" manualBreakCount="3">
    <brk id="50" max="7" man="1"/>
    <brk id="104" max="7" man="1"/>
    <brk id="1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79"/>
  <sheetViews>
    <sheetView tabSelected="1" view="pageBreakPreview" zoomScale="90" zoomScaleNormal="100" zoomScaleSheetLayoutView="90" workbookViewId="0">
      <selection activeCell="H74" sqref="H74"/>
    </sheetView>
  </sheetViews>
  <sheetFormatPr defaultColWidth="9.140625" defaultRowHeight="15.75" x14ac:dyDescent="0.25"/>
  <cols>
    <col min="1" max="1" width="9.140625" style="5"/>
    <col min="2" max="2" width="9.140625" style="13"/>
    <col min="3" max="4" width="9.140625" style="5"/>
    <col min="5" max="5" width="51" style="5" bestFit="1" customWidth="1"/>
    <col min="6" max="6" width="8.140625" style="5" bestFit="1" customWidth="1"/>
    <col min="7" max="7" width="42.42578125" style="5" bestFit="1" customWidth="1"/>
    <col min="8" max="8" width="9.140625" style="2"/>
    <col min="9" max="1013" width="9.140625" style="5"/>
    <col min="1014" max="16384" width="9.140625" style="6"/>
  </cols>
  <sheetData>
    <row r="1" spans="1:1013" ht="18" customHeight="1" x14ac:dyDescent="0.25">
      <c r="A1" s="35" t="s">
        <v>29</v>
      </c>
      <c r="B1" s="36"/>
      <c r="C1" s="37"/>
      <c r="D1" s="37"/>
      <c r="E1" s="35"/>
      <c r="F1" s="35"/>
      <c r="G1" s="35"/>
      <c r="H1" s="38"/>
    </row>
    <row r="2" spans="1:1013" ht="18" customHeight="1" x14ac:dyDescent="0.25">
      <c r="A2" s="35" t="s">
        <v>28</v>
      </c>
      <c r="B2" s="36"/>
      <c r="C2" s="37"/>
      <c r="D2" s="37"/>
      <c r="E2" s="35"/>
      <c r="F2" s="35"/>
      <c r="G2" s="35"/>
      <c r="H2" s="39"/>
    </row>
    <row r="3" spans="1:1013" s="47" customFormat="1" ht="18" customHeight="1" x14ac:dyDescent="0.25">
      <c r="A3" s="44"/>
      <c r="B3" s="12"/>
      <c r="C3" s="45"/>
      <c r="D3" s="45"/>
      <c r="E3" s="44"/>
      <c r="F3" s="44"/>
      <c r="G3" s="44"/>
      <c r="H3" s="46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5"/>
      <c r="ZX3" s="45"/>
      <c r="ZY3" s="45"/>
      <c r="ZZ3" s="45"/>
      <c r="AAA3" s="45"/>
      <c r="AAB3" s="45"/>
      <c r="AAC3" s="45"/>
      <c r="AAD3" s="45"/>
      <c r="AAE3" s="45"/>
      <c r="AAF3" s="45"/>
      <c r="AAG3" s="45"/>
      <c r="AAH3" s="45"/>
      <c r="AAI3" s="45"/>
      <c r="AAJ3" s="45"/>
      <c r="AAK3" s="45"/>
      <c r="AAL3" s="45"/>
      <c r="AAM3" s="45"/>
      <c r="AAN3" s="45"/>
      <c r="AAO3" s="45"/>
      <c r="AAP3" s="45"/>
      <c r="AAQ3" s="45"/>
      <c r="AAR3" s="45"/>
      <c r="AAS3" s="45"/>
      <c r="AAT3" s="45"/>
      <c r="AAU3" s="45"/>
      <c r="AAV3" s="45"/>
      <c r="AAW3" s="45"/>
      <c r="AAX3" s="45"/>
      <c r="AAY3" s="45"/>
      <c r="AAZ3" s="45"/>
      <c r="ABA3" s="45"/>
      <c r="ABB3" s="45"/>
      <c r="ABC3" s="45"/>
      <c r="ABD3" s="45"/>
      <c r="ABE3" s="45"/>
      <c r="ABF3" s="45"/>
      <c r="ABG3" s="45"/>
      <c r="ABH3" s="45"/>
      <c r="ABI3" s="45"/>
      <c r="ABJ3" s="45"/>
      <c r="ABK3" s="45"/>
      <c r="ABL3" s="45"/>
      <c r="ABM3" s="45"/>
      <c r="ABN3" s="45"/>
      <c r="ABO3" s="45"/>
      <c r="ABP3" s="45"/>
      <c r="ABQ3" s="45"/>
      <c r="ABR3" s="45"/>
      <c r="ABS3" s="45"/>
      <c r="ABT3" s="45"/>
      <c r="ABU3" s="45"/>
      <c r="ABV3" s="45"/>
      <c r="ABW3" s="45"/>
      <c r="ABX3" s="45"/>
      <c r="ABY3" s="45"/>
      <c r="ABZ3" s="45"/>
      <c r="ACA3" s="45"/>
      <c r="ACB3" s="45"/>
      <c r="ACC3" s="45"/>
      <c r="ACD3" s="45"/>
      <c r="ACE3" s="45"/>
      <c r="ACF3" s="45"/>
      <c r="ACG3" s="45"/>
      <c r="ACH3" s="45"/>
      <c r="ACI3" s="45"/>
      <c r="ACJ3" s="45"/>
      <c r="ACK3" s="45"/>
      <c r="ACL3" s="45"/>
      <c r="ACM3" s="45"/>
      <c r="ACN3" s="45"/>
      <c r="ACO3" s="45"/>
      <c r="ACP3" s="45"/>
      <c r="ACQ3" s="45"/>
      <c r="ACR3" s="45"/>
      <c r="ACS3" s="45"/>
      <c r="ACT3" s="45"/>
      <c r="ACU3" s="45"/>
      <c r="ACV3" s="45"/>
      <c r="ACW3" s="45"/>
      <c r="ACX3" s="45"/>
      <c r="ACY3" s="45"/>
      <c r="ACZ3" s="45"/>
      <c r="ADA3" s="45"/>
      <c r="ADB3" s="45"/>
      <c r="ADC3" s="45"/>
      <c r="ADD3" s="45"/>
      <c r="ADE3" s="45"/>
      <c r="ADF3" s="45"/>
      <c r="ADG3" s="45"/>
      <c r="ADH3" s="45"/>
      <c r="ADI3" s="45"/>
      <c r="ADJ3" s="45"/>
      <c r="ADK3" s="45"/>
      <c r="ADL3" s="45"/>
      <c r="ADM3" s="45"/>
      <c r="ADN3" s="45"/>
      <c r="ADO3" s="45"/>
      <c r="ADP3" s="45"/>
      <c r="ADQ3" s="45"/>
      <c r="ADR3" s="45"/>
      <c r="ADS3" s="45"/>
      <c r="ADT3" s="45"/>
      <c r="ADU3" s="45"/>
      <c r="ADV3" s="45"/>
      <c r="ADW3" s="45"/>
      <c r="ADX3" s="45"/>
      <c r="ADY3" s="45"/>
      <c r="ADZ3" s="45"/>
      <c r="AEA3" s="45"/>
      <c r="AEB3" s="45"/>
      <c r="AEC3" s="45"/>
      <c r="AED3" s="45"/>
      <c r="AEE3" s="45"/>
      <c r="AEF3" s="45"/>
      <c r="AEG3" s="45"/>
      <c r="AEH3" s="45"/>
      <c r="AEI3" s="45"/>
      <c r="AEJ3" s="45"/>
      <c r="AEK3" s="45"/>
      <c r="AEL3" s="45"/>
      <c r="AEM3" s="45"/>
      <c r="AEN3" s="45"/>
      <c r="AEO3" s="45"/>
      <c r="AEP3" s="45"/>
      <c r="AEQ3" s="45"/>
      <c r="AER3" s="45"/>
      <c r="AES3" s="45"/>
      <c r="AET3" s="45"/>
      <c r="AEU3" s="45"/>
      <c r="AEV3" s="45"/>
      <c r="AEW3" s="45"/>
      <c r="AEX3" s="45"/>
      <c r="AEY3" s="45"/>
      <c r="AEZ3" s="45"/>
      <c r="AFA3" s="45"/>
      <c r="AFB3" s="45"/>
      <c r="AFC3" s="45"/>
      <c r="AFD3" s="45"/>
      <c r="AFE3" s="45"/>
      <c r="AFF3" s="45"/>
      <c r="AFG3" s="45"/>
      <c r="AFH3" s="45"/>
      <c r="AFI3" s="45"/>
      <c r="AFJ3" s="45"/>
      <c r="AFK3" s="45"/>
      <c r="AFL3" s="45"/>
      <c r="AFM3" s="45"/>
      <c r="AFN3" s="45"/>
      <c r="AFO3" s="45"/>
      <c r="AFP3" s="45"/>
      <c r="AFQ3" s="45"/>
      <c r="AFR3" s="45"/>
      <c r="AFS3" s="45"/>
      <c r="AFT3" s="45"/>
      <c r="AFU3" s="45"/>
      <c r="AFV3" s="45"/>
      <c r="AFW3" s="45"/>
      <c r="AFX3" s="45"/>
      <c r="AFY3" s="45"/>
      <c r="AFZ3" s="45"/>
      <c r="AGA3" s="45"/>
      <c r="AGB3" s="45"/>
      <c r="AGC3" s="45"/>
      <c r="AGD3" s="45"/>
      <c r="AGE3" s="45"/>
      <c r="AGF3" s="45"/>
      <c r="AGG3" s="45"/>
      <c r="AGH3" s="45"/>
      <c r="AGI3" s="45"/>
      <c r="AGJ3" s="45"/>
      <c r="AGK3" s="45"/>
      <c r="AGL3" s="45"/>
      <c r="AGM3" s="45"/>
      <c r="AGN3" s="45"/>
      <c r="AGO3" s="45"/>
      <c r="AGP3" s="45"/>
      <c r="AGQ3" s="45"/>
      <c r="AGR3" s="45"/>
      <c r="AGS3" s="45"/>
      <c r="AGT3" s="45"/>
      <c r="AGU3" s="45"/>
      <c r="AGV3" s="45"/>
      <c r="AGW3" s="45"/>
      <c r="AGX3" s="45"/>
      <c r="AGY3" s="45"/>
      <c r="AGZ3" s="45"/>
      <c r="AHA3" s="45"/>
      <c r="AHB3" s="45"/>
      <c r="AHC3" s="45"/>
      <c r="AHD3" s="45"/>
      <c r="AHE3" s="45"/>
      <c r="AHF3" s="45"/>
      <c r="AHG3" s="45"/>
      <c r="AHH3" s="45"/>
      <c r="AHI3" s="45"/>
      <c r="AHJ3" s="45"/>
      <c r="AHK3" s="45"/>
      <c r="AHL3" s="45"/>
      <c r="AHM3" s="45"/>
      <c r="AHN3" s="45"/>
      <c r="AHO3" s="45"/>
      <c r="AHP3" s="45"/>
      <c r="AHQ3" s="45"/>
      <c r="AHR3" s="45"/>
      <c r="AHS3" s="45"/>
      <c r="AHT3" s="45"/>
      <c r="AHU3" s="45"/>
      <c r="AHV3" s="45"/>
      <c r="AHW3" s="45"/>
      <c r="AHX3" s="45"/>
      <c r="AHY3" s="45"/>
      <c r="AHZ3" s="45"/>
      <c r="AIA3" s="45"/>
      <c r="AIB3" s="45"/>
      <c r="AIC3" s="45"/>
      <c r="AID3" s="45"/>
      <c r="AIE3" s="45"/>
      <c r="AIF3" s="45"/>
      <c r="AIG3" s="45"/>
      <c r="AIH3" s="45"/>
      <c r="AII3" s="45"/>
      <c r="AIJ3" s="45"/>
      <c r="AIK3" s="45"/>
      <c r="AIL3" s="45"/>
      <c r="AIM3" s="45"/>
      <c r="AIN3" s="45"/>
      <c r="AIO3" s="45"/>
      <c r="AIP3" s="45"/>
      <c r="AIQ3" s="45"/>
      <c r="AIR3" s="45"/>
      <c r="AIS3" s="45"/>
      <c r="AIT3" s="45"/>
      <c r="AIU3" s="45"/>
      <c r="AIV3" s="45"/>
      <c r="AIW3" s="45"/>
      <c r="AIX3" s="45"/>
      <c r="AIY3" s="45"/>
      <c r="AIZ3" s="45"/>
      <c r="AJA3" s="45"/>
      <c r="AJB3" s="45"/>
      <c r="AJC3" s="45"/>
      <c r="AJD3" s="45"/>
      <c r="AJE3" s="45"/>
      <c r="AJF3" s="45"/>
      <c r="AJG3" s="45"/>
      <c r="AJH3" s="45"/>
      <c r="AJI3" s="45"/>
      <c r="AJJ3" s="45"/>
      <c r="AJK3" s="45"/>
      <c r="AJL3" s="45"/>
      <c r="AJM3" s="45"/>
      <c r="AJN3" s="45"/>
      <c r="AJO3" s="45"/>
      <c r="AJP3" s="45"/>
      <c r="AJQ3" s="45"/>
      <c r="AJR3" s="45"/>
      <c r="AJS3" s="45"/>
      <c r="AJT3" s="45"/>
      <c r="AJU3" s="45"/>
      <c r="AJV3" s="45"/>
      <c r="AJW3" s="45"/>
      <c r="AJX3" s="45"/>
      <c r="AJY3" s="45"/>
      <c r="AJZ3" s="45"/>
      <c r="AKA3" s="45"/>
      <c r="AKB3" s="45"/>
      <c r="AKC3" s="45"/>
      <c r="AKD3" s="45"/>
      <c r="AKE3" s="45"/>
      <c r="AKF3" s="45"/>
      <c r="AKG3" s="45"/>
      <c r="AKH3" s="45"/>
      <c r="AKI3" s="45"/>
      <c r="AKJ3" s="45"/>
      <c r="AKK3" s="45"/>
      <c r="AKL3" s="45"/>
      <c r="AKM3" s="45"/>
      <c r="AKN3" s="45"/>
      <c r="AKO3" s="45"/>
      <c r="AKP3" s="45"/>
      <c r="AKQ3" s="45"/>
      <c r="AKR3" s="45"/>
      <c r="AKS3" s="45"/>
      <c r="AKT3" s="45"/>
      <c r="AKU3" s="45"/>
      <c r="AKV3" s="45"/>
      <c r="AKW3" s="45"/>
      <c r="AKX3" s="45"/>
      <c r="AKY3" s="45"/>
      <c r="AKZ3" s="45"/>
      <c r="ALA3" s="45"/>
      <c r="ALB3" s="45"/>
      <c r="ALC3" s="45"/>
      <c r="ALD3" s="45"/>
      <c r="ALE3" s="45"/>
      <c r="ALF3" s="45"/>
      <c r="ALG3" s="45"/>
      <c r="ALH3" s="45"/>
      <c r="ALI3" s="45"/>
      <c r="ALJ3" s="45"/>
      <c r="ALK3" s="45"/>
      <c r="ALL3" s="45"/>
      <c r="ALM3" s="45"/>
      <c r="ALN3" s="45"/>
      <c r="ALO3" s="45"/>
      <c r="ALP3" s="45"/>
      <c r="ALQ3" s="45"/>
      <c r="ALR3" s="45"/>
      <c r="ALS3" s="45"/>
      <c r="ALT3" s="45"/>
      <c r="ALU3" s="45"/>
      <c r="ALV3" s="45"/>
      <c r="ALW3" s="45"/>
      <c r="ALX3" s="45"/>
      <c r="ALY3" s="45"/>
    </row>
    <row r="4" spans="1:1013" ht="18" customHeight="1" x14ac:dyDescent="0.25">
      <c r="A4" s="40"/>
      <c r="B4" s="41"/>
      <c r="C4" s="41"/>
      <c r="D4" s="48"/>
      <c r="E4" s="42" t="s">
        <v>15</v>
      </c>
      <c r="F4" s="41"/>
      <c r="G4" s="41"/>
      <c r="H4" s="43"/>
    </row>
    <row r="5" spans="1:1013" ht="18" customHeight="1" x14ac:dyDescent="0.25">
      <c r="A5" s="14" t="s">
        <v>19</v>
      </c>
      <c r="B5" s="14"/>
      <c r="C5" s="14"/>
      <c r="D5" s="14"/>
      <c r="E5" s="14"/>
      <c r="F5" s="14"/>
      <c r="G5" s="14"/>
      <c r="H5" s="14"/>
    </row>
    <row r="6" spans="1:1013" ht="18" customHeight="1" x14ac:dyDescent="0.25">
      <c r="A6" s="3" t="s">
        <v>7</v>
      </c>
      <c r="B6" s="10" t="s">
        <v>0</v>
      </c>
      <c r="C6" s="3" t="s">
        <v>1</v>
      </c>
      <c r="D6" s="3" t="s">
        <v>2</v>
      </c>
      <c r="E6" s="3" t="s">
        <v>3</v>
      </c>
      <c r="F6" s="3" t="s">
        <v>5</v>
      </c>
      <c r="G6" s="3" t="s">
        <v>6</v>
      </c>
      <c r="H6" s="3" t="s">
        <v>8</v>
      </c>
    </row>
    <row r="7" spans="1:1013" ht="18" customHeight="1" x14ac:dyDescent="0.25">
      <c r="A7" s="17">
        <v>1</v>
      </c>
      <c r="B7" s="15">
        <v>919</v>
      </c>
      <c r="C7" s="17">
        <f>IFERROR((VLOOKUP(B7,INSCRITOS!A:B,2,0)),"")</f>
        <v>103075</v>
      </c>
      <c r="D7" s="17" t="str">
        <f>IFERROR((VLOOKUP(B7,INSCRITOS!A:C,3,0)),"")</f>
        <v>1º Agrup</v>
      </c>
      <c r="E7" s="18" t="str">
        <f>IFERROR((VLOOKUP(B7,INSCRITOS!A:D,4,0)),"")</f>
        <v>Ana Marcelino com Ricardo Pissarra e Tomé Tomé</v>
      </c>
      <c r="F7" s="17" t="str">
        <f>IFERROR((VLOOKUP(B7,INSCRITOS!A:F,6,0)),"")</f>
        <v>F</v>
      </c>
      <c r="G7" s="18" t="str">
        <f>IFERROR((VLOOKUP(B7,INSCRITOS!A:H,8,0)),"")</f>
        <v>Sport Lisboa e Benfica A</v>
      </c>
      <c r="H7" s="16">
        <v>210</v>
      </c>
    </row>
    <row r="8" spans="1:1013" ht="18" customHeight="1" x14ac:dyDescent="0.25">
      <c r="A8" s="17">
        <v>2</v>
      </c>
      <c r="B8" s="15">
        <v>921</v>
      </c>
      <c r="C8" s="17">
        <f>IFERROR((VLOOKUP(B8,INSCRITOS!A:B,2,0)),"")</f>
        <v>103076</v>
      </c>
      <c r="D8" s="17" t="str">
        <f>IFERROR((VLOOKUP(B8,INSCRITOS!A:C,3,0)),"")</f>
        <v>1º Agrup</v>
      </c>
      <c r="E8" s="18" t="str">
        <f>IFERROR((VLOOKUP(B8,INSCRITOS!A:D,4,0)),"")</f>
        <v>Diana Marcelino com Miguel Ferreira e David Teló</v>
      </c>
      <c r="F8" s="17" t="str">
        <f>IFERROR((VLOOKUP(B8,INSCRITOS!A:F,6,0)),"")</f>
        <v>F</v>
      </c>
      <c r="G8" s="18" t="str">
        <f>IFERROR((VLOOKUP(B8,INSCRITOS!A:H,8,0)),"")</f>
        <v>Sport Lisboa e Benfica B</v>
      </c>
      <c r="H8" s="16">
        <v>190</v>
      </c>
    </row>
    <row r="9" spans="1:1013" ht="18" customHeight="1" x14ac:dyDescent="0.25">
      <c r="A9" s="17">
        <v>3</v>
      </c>
      <c r="B9" s="15">
        <v>643</v>
      </c>
      <c r="C9" s="17">
        <f>IFERROR((VLOOKUP(B9,INSCRITOS!A:B,2,0)),"")</f>
        <v>105135</v>
      </c>
      <c r="D9" s="17" t="str">
        <f>IFERROR((VLOOKUP(B9,INSCRITOS!A:C,3,0)),"")</f>
        <v>1º Agrup</v>
      </c>
      <c r="E9" s="18" t="str">
        <f>IFERROR((VLOOKUP(B9,INSCRITOS!A:D,4,0)),"")</f>
        <v>Rafael Ebrero com Zofie Pacheco e Nuno Fernandes</v>
      </c>
      <c r="F9" s="17" t="str">
        <f>IFERROR((VLOOKUP(B9,INSCRITOS!A:F,6,0)),"")</f>
        <v>M</v>
      </c>
      <c r="G9" s="18" t="str">
        <f>IFERROR((VLOOKUP(B9,INSCRITOS!A:H,8,0)),"")</f>
        <v>Peniche A. C. - Extra</v>
      </c>
      <c r="H9" s="16"/>
    </row>
    <row r="10" spans="1:1013" ht="18" customHeight="1" x14ac:dyDescent="0.25">
      <c r="A10" s="17">
        <v>4</v>
      </c>
      <c r="B10" s="15">
        <v>5319</v>
      </c>
      <c r="C10" s="17">
        <f>IFERROR((VLOOKUP(B10,INSCRITOS!A:B,2,0)),"")</f>
        <v>0</v>
      </c>
      <c r="D10" s="17" t="str">
        <f>IFERROR((VLOOKUP(B10,INSCRITOS!A:C,3,0)),"")</f>
        <v>1º Agrup</v>
      </c>
      <c r="E10" s="18" t="str">
        <f>IFERROR((VLOOKUP(B10,INSCRITOS!A:D,4,0)),"")</f>
        <v>Gabi Ribeiro com joão Vaz e David</v>
      </c>
      <c r="F10" s="17" t="str">
        <f>IFERROR((VLOOKUP(B10,INSCRITOS!A:F,6,0)),"")</f>
        <v>F</v>
      </c>
      <c r="G10" s="18" t="str">
        <f>IFERROR((VLOOKUP(B10,INSCRITOS!A:H,8,0)),"")</f>
        <v>Outsystems Olímpico de Oeiras - EXTRA</v>
      </c>
      <c r="H10" s="16"/>
    </row>
    <row r="11" spans="1:1013" ht="18" customHeight="1" x14ac:dyDescent="0.25">
      <c r="A11" s="17">
        <v>5</v>
      </c>
      <c r="B11" s="15">
        <v>304</v>
      </c>
      <c r="C11" s="17">
        <f>IFERROR((VLOOKUP(B11,INSCRITOS!A:B,2,0)),"")</f>
        <v>103383</v>
      </c>
      <c r="D11" s="17" t="str">
        <f>IFERROR((VLOOKUP(B11,INSCRITOS!A:C,3,0)),"")</f>
        <v>1º Agrup</v>
      </c>
      <c r="E11" s="18" t="str">
        <f>IFERROR((VLOOKUP(B11,INSCRITOS!A:D,4,0)),"")</f>
        <v>Pedro Neves com Alice Talento e Gabriel Viana</v>
      </c>
      <c r="F11" s="17" t="str">
        <f>IFERROR((VLOOKUP(B11,INSCRITOS!A:F,6,0)),"")</f>
        <v>M</v>
      </c>
      <c r="G11" s="18" t="str">
        <f>IFERROR((VLOOKUP(B11,INSCRITOS!A:H,8,0)),"")</f>
        <v>GDR Manique de Cima A</v>
      </c>
      <c r="H11" s="16">
        <v>180</v>
      </c>
    </row>
    <row r="12" spans="1:1013" ht="18" customHeight="1" x14ac:dyDescent="0.25">
      <c r="A12" s="17">
        <v>6</v>
      </c>
      <c r="B12" s="15">
        <v>325</v>
      </c>
      <c r="C12" s="17">
        <f>IFERROR((VLOOKUP(B12,INSCRITOS!A:B,2,0)),"")</f>
        <v>103405</v>
      </c>
      <c r="D12" s="17" t="str">
        <f>IFERROR((VLOOKUP(B12,INSCRITOS!A:C,3,0)),"")</f>
        <v>1º Agrup</v>
      </c>
      <c r="E12" s="18" t="str">
        <f>IFERROR((VLOOKUP(B12,INSCRITOS!A:D,4,0)),"")</f>
        <v>João Prudêncio com Henrique Silva e Maria Inês Nogueira</v>
      </c>
      <c r="F12" s="17" t="str">
        <f>IFERROR((VLOOKUP(B12,INSCRITOS!A:F,6,0)),"")</f>
        <v>M</v>
      </c>
      <c r="G12" s="18" t="str">
        <f>IFERROR((VLOOKUP(B12,INSCRITOS!A:H,8,0)),"")</f>
        <v>Sport Lisboa e Benfica C</v>
      </c>
      <c r="H12" s="16">
        <v>170</v>
      </c>
    </row>
    <row r="13" spans="1:1013" ht="18" customHeight="1" x14ac:dyDescent="0.25">
      <c r="A13" s="17">
        <v>7</v>
      </c>
      <c r="B13" s="15">
        <v>977</v>
      </c>
      <c r="C13" s="17">
        <f>IFERROR((VLOOKUP(B13,INSCRITOS!A:B,2,0)),"")</f>
        <v>104696</v>
      </c>
      <c r="D13" s="17" t="str">
        <f>IFERROR((VLOOKUP(B13,INSCRITOS!A:C,3,0)),"")</f>
        <v>1º Agrup</v>
      </c>
      <c r="E13" s="18" t="str">
        <f>IFERROR((VLOOKUP(B13,INSCRITOS!A:D,4,0)),"")</f>
        <v>André Martins com Luiz Viriato e Rita Prudêncio</v>
      </c>
      <c r="F13" s="17" t="str">
        <f>IFERROR((VLOOKUP(B13,INSCRITOS!A:F,6,0)),"")</f>
        <v>M</v>
      </c>
      <c r="G13" s="18" t="str">
        <f>IFERROR((VLOOKUP(B13,INSCRITOS!A:H,8,0)),"")</f>
        <v>Sport Lisboa e Benfica D</v>
      </c>
      <c r="H13" s="16">
        <v>160</v>
      </c>
    </row>
    <row r="14" spans="1:1013" ht="18" customHeight="1" x14ac:dyDescent="0.25">
      <c r="A14" s="17">
        <v>8</v>
      </c>
      <c r="B14" s="15">
        <v>722</v>
      </c>
      <c r="C14" s="17">
        <f>IFERROR((VLOOKUP(B14,INSCRITOS!A:B,2,0)),"")</f>
        <v>104558</v>
      </c>
      <c r="D14" s="17" t="str">
        <f>IFERROR((VLOOKUP(B14,INSCRITOS!A:C,3,0)),"")</f>
        <v>1º Agrup</v>
      </c>
      <c r="E14" s="18" t="str">
        <f>IFERROR((VLOOKUP(B14,INSCRITOS!A:D,4,0)),"")</f>
        <v>Carolina Canhoto com Manuel Lama e Vicente Graça</v>
      </c>
      <c r="F14" s="17" t="str">
        <f>IFERROR((VLOOKUP(B14,INSCRITOS!A:F,6,0)),"")</f>
        <v>F</v>
      </c>
      <c r="G14" s="18" t="str">
        <f>IFERROR((VLOOKUP(B14,INSCRITOS!A:H,8,0)),"")</f>
        <v>Clube de Nataçao da Amadora A</v>
      </c>
      <c r="H14" s="16">
        <v>150</v>
      </c>
    </row>
    <row r="15" spans="1:1013" ht="18" customHeight="1" x14ac:dyDescent="0.25">
      <c r="A15" s="17">
        <v>9</v>
      </c>
      <c r="B15" s="15">
        <v>1048</v>
      </c>
      <c r="C15" s="17">
        <f>IFERROR((VLOOKUP(B15,INSCRITOS!A:B,2,0)),"")</f>
        <v>105736</v>
      </c>
      <c r="D15" s="17" t="str">
        <f>IFERROR((VLOOKUP(B15,INSCRITOS!A:C,3,0)),"")</f>
        <v>1º Agrup</v>
      </c>
      <c r="E15" s="18" t="str">
        <f>IFERROR((VLOOKUP(B15,INSCRITOS!A:D,4,0)),"")</f>
        <v>Manuel Gomes com Luna Pereira Crispim e Francisco Gomes</v>
      </c>
      <c r="F15" s="17" t="str">
        <f>IFERROR((VLOOKUP(B15,INSCRITOS!A:F,6,0)),"")</f>
        <v>M</v>
      </c>
      <c r="G15" s="18" t="str">
        <f>IFERROR((VLOOKUP(B15,INSCRITOS!A:H,8,0)),"")</f>
        <v>Sport Lisboa e Benfica E</v>
      </c>
      <c r="H15" s="16">
        <v>140</v>
      </c>
    </row>
    <row r="16" spans="1:1013" ht="18" customHeight="1" x14ac:dyDescent="0.25">
      <c r="A16" s="17">
        <v>10</v>
      </c>
      <c r="B16" s="15">
        <v>963</v>
      </c>
      <c r="C16" s="17">
        <f>IFERROR((VLOOKUP(B16,INSCRITOS!A:B,2,0)),"")</f>
        <v>105302</v>
      </c>
      <c r="D16" s="17" t="str">
        <f>IFERROR((VLOOKUP(B16,INSCRITOS!A:C,3,0)),"")</f>
        <v>1º Agrup</v>
      </c>
      <c r="E16" s="18" t="str">
        <f>IFERROR((VLOOKUP(B16,INSCRITOS!A:D,4,0)),"")</f>
        <v>Marta Melo com Benedita Vaz e Rafael Pacheco</v>
      </c>
      <c r="F16" s="17" t="str">
        <f>IFERROR((VLOOKUP(B16,INSCRITOS!A:F,6,0)),"")</f>
        <v>F</v>
      </c>
      <c r="G16" s="18" t="str">
        <f>IFERROR((VLOOKUP(B16,INSCRITOS!A:H,8,0)),"")</f>
        <v>SFRAA TRIATLO A</v>
      </c>
      <c r="H16" s="16">
        <v>130</v>
      </c>
    </row>
    <row r="17" spans="1:8" ht="18" customHeight="1" x14ac:dyDescent="0.25">
      <c r="A17" s="17">
        <v>11</v>
      </c>
      <c r="B17" s="15">
        <v>5301</v>
      </c>
      <c r="C17" s="17">
        <f>IFERROR((VLOOKUP(B17,INSCRITOS!A:B,2,0)),"")</f>
        <v>0</v>
      </c>
      <c r="D17" s="17" t="str">
        <f>IFERROR((VLOOKUP(B17,INSCRITOS!A:C,3,0)),"")</f>
        <v>1º Agrup</v>
      </c>
      <c r="E17" s="18" t="str">
        <f>IFERROR((VLOOKUP(B17,INSCRITOS!A:D,4,0)),"")</f>
        <v>Guilherme Pereira com João Figueiredo e Augusto Craveiro</v>
      </c>
      <c r="F17" s="17" t="str">
        <f>IFERROR((VLOOKUP(B17,INSCRITOS!A:F,6,0)),"")</f>
        <v>M</v>
      </c>
      <c r="G17" s="18" t="str">
        <f>IFERROR((VLOOKUP(B17,INSCRITOS!A:H,8,0)),"")</f>
        <v>Clube de Nataçao da Amadora - Extra</v>
      </c>
      <c r="H17" s="16"/>
    </row>
    <row r="18" spans="1:8" ht="18" customHeight="1" x14ac:dyDescent="0.25">
      <c r="A18" s="17">
        <v>12</v>
      </c>
      <c r="B18" s="15">
        <v>1130</v>
      </c>
      <c r="C18" s="17">
        <f>IFERROR((VLOOKUP(B18,INSCRITOS!A:B,2,0)),"")</f>
        <v>105181</v>
      </c>
      <c r="D18" s="17" t="str">
        <f>IFERROR((VLOOKUP(B18,INSCRITOS!A:C,3,0)),"")</f>
        <v>1º Agrup</v>
      </c>
      <c r="E18" s="18" t="str">
        <f>IFERROR((VLOOKUP(B18,INSCRITOS!A:D,4,0)),"")</f>
        <v>Henrique Miranda com Francisco Miranda e Leonor Calçada</v>
      </c>
      <c r="F18" s="17" t="str">
        <f>IFERROR((VLOOKUP(B18,INSCRITOS!A:F,6,0)),"")</f>
        <v>F</v>
      </c>
      <c r="G18" s="18" t="str">
        <f>IFERROR((VLOOKUP(B18,INSCRITOS!A:H,8,0)),"")</f>
        <v>CNATRIL Triatlo A</v>
      </c>
      <c r="H18" s="16">
        <v>120</v>
      </c>
    </row>
    <row r="19" spans="1:8" ht="18" customHeight="1" x14ac:dyDescent="0.25">
      <c r="A19" s="17">
        <v>13</v>
      </c>
      <c r="B19" s="15">
        <v>1266</v>
      </c>
      <c r="C19" s="17">
        <f>IFERROR((VLOOKUP(B19,INSCRITOS!A:B,2,0)),"")</f>
        <v>106216</v>
      </c>
      <c r="D19" s="17" t="str">
        <f>IFERROR((VLOOKUP(B19,INSCRITOS!A:C,3,0)),"")</f>
        <v>1º Agrup</v>
      </c>
      <c r="E19" s="18" t="str">
        <f>IFERROR((VLOOKUP(B19,INSCRITOS!A:D,4,0)),"")</f>
        <v>Martim Magalhães</v>
      </c>
      <c r="F19" s="17" t="str">
        <f>IFERROR((VLOOKUP(B19,INSCRITOS!A:F,6,0)),"")</f>
        <v>M</v>
      </c>
      <c r="G19" s="18" t="str">
        <f>IFERROR((VLOOKUP(B19,INSCRITOS!A:H,8,0)),"")</f>
        <v>Outsystems Olímpico de Oeiras - EXTRA</v>
      </c>
      <c r="H19" s="16"/>
    </row>
    <row r="20" spans="1:8" ht="18" customHeight="1" x14ac:dyDescent="0.25">
      <c r="A20" s="17">
        <v>14</v>
      </c>
      <c r="B20" s="15">
        <v>1080</v>
      </c>
      <c r="C20" s="17">
        <f>IFERROR((VLOOKUP(B20,INSCRITOS!A:B,2,0)),"")</f>
        <v>105848</v>
      </c>
      <c r="D20" s="17" t="str">
        <f>IFERROR((VLOOKUP(B20,INSCRITOS!A:C,3,0)),"")</f>
        <v>1º Agrup</v>
      </c>
      <c r="E20" s="18" t="str">
        <f>IFERROR((VLOOKUP(B20,INSCRITOS!A:D,4,0)),"")</f>
        <v>Bernardo Miranda com Sofia Margarido e Gabriela Santos</v>
      </c>
      <c r="F20" s="17" t="str">
        <f>IFERROR((VLOOKUP(B20,INSCRITOS!A:F,6,0)),"")</f>
        <v>M</v>
      </c>
      <c r="G20" s="18" t="str">
        <f>IFERROR((VLOOKUP(B20,INSCRITOS!A:H,8,0)),"")</f>
        <v>Sport Lisboa e Benfica F</v>
      </c>
      <c r="H20" s="16">
        <v>110</v>
      </c>
    </row>
    <row r="21" spans="1:8" ht="18" customHeight="1" x14ac:dyDescent="0.25">
      <c r="A21" s="17">
        <v>15</v>
      </c>
      <c r="B21" s="15">
        <v>1228</v>
      </c>
      <c r="C21" s="17">
        <f>IFERROR((VLOOKUP(B21,INSCRITOS!A:B,2,0)),"")</f>
        <v>104985</v>
      </c>
      <c r="D21" s="17" t="str">
        <f>IFERROR((VLOOKUP(B21,INSCRITOS!A:C,3,0)),"")</f>
        <v>1º Agrup</v>
      </c>
      <c r="E21" s="18" t="str">
        <f>IFERROR((VLOOKUP(B21,INSCRITOS!A:D,4,0)),"")</f>
        <v>Francisco Catarino com Mauro Veiga e Leonor Santos</v>
      </c>
      <c r="F21" s="17" t="str">
        <f>IFERROR((VLOOKUP(B21,INSCRITOS!A:F,6,0)),"")</f>
        <v>M</v>
      </c>
      <c r="G21" s="18" t="str">
        <f>IFERROR((VLOOKUP(B21,INSCRITOS!A:H,8,0)),"")</f>
        <v>SFRAA TRIATLO B</v>
      </c>
      <c r="H21" s="16">
        <v>100</v>
      </c>
    </row>
    <row r="22" spans="1:8" ht="18" customHeight="1" x14ac:dyDescent="0.25">
      <c r="A22" s="17">
        <v>16</v>
      </c>
      <c r="B22" s="15">
        <v>1317</v>
      </c>
      <c r="C22" s="17">
        <f>IFERROR((VLOOKUP(B22,INSCRITOS!A:B,2,0)),"")</f>
        <v>105366</v>
      </c>
      <c r="D22" s="17" t="str">
        <f>IFERROR((VLOOKUP(B22,INSCRITOS!A:C,3,0)),"")</f>
        <v>1º Agrup</v>
      </c>
      <c r="E22" s="18" t="str">
        <f>IFERROR((VLOOKUP(B22,INSCRITOS!A:D,4,0)),"")</f>
        <v xml:space="preserve">Beatriz Palma com Camila Dias e Tomás Vaz </v>
      </c>
      <c r="F22" s="17" t="str">
        <f>IFERROR((VLOOKUP(B22,INSCRITOS!A:F,6,0)),"")</f>
        <v>F</v>
      </c>
      <c r="G22" s="18" t="str">
        <f>IFERROR((VLOOKUP(B22,INSCRITOS!A:H,8,0)),"")</f>
        <v>GDR Manique de Cima - B</v>
      </c>
      <c r="H22" s="16">
        <v>90</v>
      </c>
    </row>
    <row r="23" spans="1:8" ht="18" customHeight="1" x14ac:dyDescent="0.25">
      <c r="A23" s="17">
        <v>17</v>
      </c>
      <c r="B23" s="15">
        <v>5327</v>
      </c>
      <c r="C23" s="17">
        <f>IFERROR((VLOOKUP(B23,INSCRITOS!A:B,2,0)),"")</f>
        <v>0</v>
      </c>
      <c r="D23" s="17" t="str">
        <f>IFERROR((VLOOKUP(B23,INSCRITOS!A:C,3,0)),"")</f>
        <v>1º Agrup</v>
      </c>
      <c r="E23" s="18" t="str">
        <f>IFERROR((VLOOKUP(B23,INSCRITOS!A:D,4,0)),"")</f>
        <v>Maria Inês Leitão com Tiago Madeira e Sebastian Pacheco</v>
      </c>
      <c r="F23" s="17" t="str">
        <f>IFERROR((VLOOKUP(B23,INSCRITOS!A:F,6,0)),"")</f>
        <v>F</v>
      </c>
      <c r="G23" s="18" t="str">
        <f>IFERROR((VLOOKUP(B23,INSCRITOS!A:H,8,0)),"")</f>
        <v>Peniche A. C. - Extra</v>
      </c>
      <c r="H23" s="16"/>
    </row>
    <row r="24" spans="1:8" ht="18" customHeight="1" x14ac:dyDescent="0.25">
      <c r="A24" s="17">
        <v>18</v>
      </c>
      <c r="B24" s="15">
        <v>5328</v>
      </c>
      <c r="C24" s="17">
        <f>IFERROR((VLOOKUP(B24,INSCRITOS!A:B,2,0)),"")</f>
        <v>0</v>
      </c>
      <c r="D24" s="17" t="str">
        <f>IFERROR((VLOOKUP(B24,INSCRITOS!A:C,3,0)),"")</f>
        <v>1º Agrup</v>
      </c>
      <c r="E24" s="18" t="str">
        <f>IFERROR((VLOOKUP(B24,INSCRITOS!A:D,4,0)),"")</f>
        <v>Gaspar Baltazar com Gustavo Pinto e Tobias Bugliolo</v>
      </c>
      <c r="F24" s="17" t="str">
        <f>IFERROR((VLOOKUP(B24,INSCRITOS!A:F,6,0)),"")</f>
        <v>M</v>
      </c>
      <c r="G24" s="18" t="str">
        <f>IFERROR((VLOOKUP(B24,INSCRITOS!A:H,8,0)),"")</f>
        <v>Peniche A. C. - Extra</v>
      </c>
      <c r="H24" s="16"/>
    </row>
    <row r="25" spans="1:8" ht="18" customHeight="1" x14ac:dyDescent="0.25">
      <c r="A25" s="17">
        <v>19</v>
      </c>
      <c r="B25" s="15">
        <v>1044</v>
      </c>
      <c r="C25" s="17">
        <f>IFERROR((VLOOKUP(B25,INSCRITOS!A:B,2,0)),"")</f>
        <v>104689</v>
      </c>
      <c r="D25" s="17" t="str">
        <f>IFERROR((VLOOKUP(B25,INSCRITOS!A:C,3,0)),"")</f>
        <v>1º Agrup</v>
      </c>
      <c r="E25" s="18" t="str">
        <f>IFERROR((VLOOKUP(B25,INSCRITOS!A:D,4,0)),"")</f>
        <v>Santiago Santos com Tiago Ferreira e Leonor Roque</v>
      </c>
      <c r="F25" s="17" t="str">
        <f>IFERROR((VLOOKUP(B25,INSCRITOS!A:F,6,0)),"")</f>
        <v>M</v>
      </c>
      <c r="G25" s="18" t="str">
        <f>IFERROR((VLOOKUP(B25,INSCRITOS!A:H,8,0)),"")</f>
        <v>Sport Lisboa e Benfica G</v>
      </c>
      <c r="H25" s="16">
        <v>80</v>
      </c>
    </row>
    <row r="26" spans="1:8" ht="18" customHeight="1" x14ac:dyDescent="0.25">
      <c r="A26" s="17">
        <v>20</v>
      </c>
      <c r="B26" s="15">
        <v>134</v>
      </c>
      <c r="C26" s="17">
        <f>IFERROR((VLOOKUP(B26,INSCRITOS!A:B,2,0)),"")</f>
        <v>104164</v>
      </c>
      <c r="D26" s="17" t="str">
        <f>IFERROR((VLOOKUP(B26,INSCRITOS!A:C,3,0)),"")</f>
        <v>1º Agrup</v>
      </c>
      <c r="E26" s="18" t="str">
        <f>IFERROR((VLOOKUP(B26,INSCRITOS!A:D,4,0)),"")</f>
        <v>Edson Tavares com Irina Lopes e Francisco Barreiro</v>
      </c>
      <c r="F26" s="17" t="str">
        <f>IFERROR((VLOOKUP(B26,INSCRITOS!A:F,6,0)),"")</f>
        <v>M</v>
      </c>
      <c r="G26" s="18" t="str">
        <f>IFERROR((VLOOKUP(B26,INSCRITOS!A:H,8,0)),"")</f>
        <v>Clube de Nataçao da Amadora C</v>
      </c>
      <c r="H26" s="16">
        <v>70</v>
      </c>
    </row>
    <row r="27" spans="1:8" ht="18" customHeight="1" x14ac:dyDescent="0.25">
      <c r="A27" s="17">
        <v>21</v>
      </c>
      <c r="B27" s="15">
        <v>1031</v>
      </c>
      <c r="C27" s="17">
        <f>IFERROR((VLOOKUP(B27,INSCRITOS!A:B,2,0)),"")</f>
        <v>105583</v>
      </c>
      <c r="D27" s="17" t="str">
        <f>IFERROR((VLOOKUP(B27,INSCRITOS!A:C,3,0)),"")</f>
        <v>1º Agrup</v>
      </c>
      <c r="E27" s="18" t="str">
        <f>IFERROR((VLOOKUP(B27,INSCRITOS!A:D,4,0)),"")</f>
        <v>Salvador Ribeiro</v>
      </c>
      <c r="F27" s="17" t="str">
        <f>IFERROR((VLOOKUP(B27,INSCRITOS!A:F,6,0)),"")</f>
        <v>M</v>
      </c>
      <c r="G27" s="18" t="str">
        <f>IFERROR((VLOOKUP(B27,INSCRITOS!A:H,8,0)),"")</f>
        <v>Outsystems Olímpico de Oeiras - EXTRA</v>
      </c>
      <c r="H27" s="16"/>
    </row>
    <row r="28" spans="1:8" ht="18" customHeight="1" x14ac:dyDescent="0.25">
      <c r="A28" s="17">
        <v>22</v>
      </c>
      <c r="B28" s="15">
        <v>1336</v>
      </c>
      <c r="C28" s="17">
        <f>IFERROR((VLOOKUP(B28,INSCRITOS!A:B,2,0)),"")</f>
        <v>10549</v>
      </c>
      <c r="D28" s="17" t="str">
        <f>IFERROR((VLOOKUP(B28,INSCRITOS!A:C,3,0)),"")</f>
        <v>1º Agrup</v>
      </c>
      <c r="E28" s="18" t="str">
        <f>IFERROR((VLOOKUP(B28,INSCRITOS!A:D,4,0)),"")</f>
        <v>Ines Canhoto com Ana Melnic e Diogo Pardal</v>
      </c>
      <c r="F28" s="17" t="str">
        <f>IFERROR((VLOOKUP(B28,INSCRITOS!A:F,6,0)),"")</f>
        <v>F</v>
      </c>
      <c r="G28" s="18" t="str">
        <f>IFERROR((VLOOKUP(B28,INSCRITOS!A:H,8,0)),"")</f>
        <v>Clube de Nataçao da Amadora D</v>
      </c>
      <c r="H28" s="16">
        <v>60</v>
      </c>
    </row>
    <row r="29" spans="1:8" ht="18" customHeight="1" x14ac:dyDescent="0.25">
      <c r="A29" s="17">
        <v>23</v>
      </c>
      <c r="B29" s="15">
        <v>1125</v>
      </c>
      <c r="C29" s="17">
        <f>IFERROR((VLOOKUP(B29,INSCRITOS!A:B,2,0)),"")</f>
        <v>105930</v>
      </c>
      <c r="D29" s="17" t="str">
        <f>IFERROR((VLOOKUP(B29,INSCRITOS!A:C,3,0)),"")</f>
        <v>1º Agrup</v>
      </c>
      <c r="E29" s="18" t="str">
        <f>IFERROR((VLOOKUP(B29,INSCRITOS!A:D,4,0)),"")</f>
        <v>Ines Agrela com Tomás Ramos e Rodrigo Gato</v>
      </c>
      <c r="F29" s="17" t="str">
        <f>IFERROR((VLOOKUP(B29,INSCRITOS!A:F,6,0)),"")</f>
        <v>F</v>
      </c>
      <c r="G29" s="18" t="str">
        <f>IFERROR((VLOOKUP(B29,INSCRITOS!A:H,8,0)),"")</f>
        <v>Clube de Nataçao da Amadora B</v>
      </c>
      <c r="H29" s="16">
        <v>50</v>
      </c>
    </row>
    <row r="30" spans="1:8" ht="18" customHeight="1" x14ac:dyDescent="0.25">
      <c r="A30" s="17">
        <v>24</v>
      </c>
      <c r="B30" s="15">
        <v>458</v>
      </c>
      <c r="C30" s="17">
        <f>IFERROR((VLOOKUP(B30,INSCRITOS!A:B,2,0)),"")</f>
        <v>105037</v>
      </c>
      <c r="D30" s="17" t="str">
        <f>IFERROR((VLOOKUP(B30,INSCRITOS!A:C,3,0)),"")</f>
        <v>1º Agrup</v>
      </c>
      <c r="E30" s="18" t="str">
        <f>IFERROR((VLOOKUP(B30,INSCRITOS!A:D,4,0)),"")</f>
        <v>João Pinhão com Catarina Silva e David Pacheco</v>
      </c>
      <c r="F30" s="17" t="str">
        <f>IFERROR((VLOOKUP(B30,INSCRITOS!A:F,6,0)),"")</f>
        <v>M</v>
      </c>
      <c r="G30" s="18" t="str">
        <f>IFERROR((VLOOKUP(B30,INSCRITOS!A:H,8,0)),"")</f>
        <v>SFRAA TRIATLO C</v>
      </c>
      <c r="H30" s="16">
        <v>40</v>
      </c>
    </row>
    <row r="31" spans="1:8" ht="18" customHeight="1" x14ac:dyDescent="0.25">
      <c r="A31" s="17">
        <v>25</v>
      </c>
      <c r="B31" s="15"/>
      <c r="C31" s="17" t="str">
        <f>IFERROR((VLOOKUP(B31,INSCRITOS!A:B,2,0)),"")</f>
        <v/>
      </c>
      <c r="D31" s="17" t="str">
        <f>IFERROR((VLOOKUP(B31,INSCRITOS!A:C,3,0)),"")</f>
        <v/>
      </c>
      <c r="E31" s="18" t="str">
        <f>IFERROR((VLOOKUP(B31,INSCRITOS!A:D,4,0)),"")</f>
        <v/>
      </c>
      <c r="F31" s="17" t="str">
        <f>IFERROR((VLOOKUP(B31,INSCRITOS!A:F,6,0)),"")</f>
        <v/>
      </c>
      <c r="G31" s="18" t="str">
        <f>IFERROR((VLOOKUP(B31,INSCRITOS!A:H,8,0)),"")</f>
        <v/>
      </c>
      <c r="H31" s="16"/>
    </row>
    <row r="32" spans="1:8" ht="18" customHeight="1" x14ac:dyDescent="0.25">
      <c r="A32" s="2"/>
      <c r="C32" s="2"/>
      <c r="D32" s="2"/>
      <c r="F32" s="2"/>
    </row>
    <row r="33" spans="1:8" ht="18" customHeight="1" x14ac:dyDescent="0.25">
      <c r="A33" s="6"/>
      <c r="B33" s="11"/>
      <c r="C33" s="6"/>
      <c r="D33" s="6"/>
      <c r="E33" s="6"/>
      <c r="F33" s="6"/>
      <c r="G33" s="6"/>
      <c r="H33" s="7"/>
    </row>
    <row r="34" spans="1:8" ht="18" customHeight="1" x14ac:dyDescent="0.25">
      <c r="A34" s="14" t="s">
        <v>20</v>
      </c>
      <c r="B34" s="14"/>
      <c r="C34" s="14"/>
      <c r="D34" s="14"/>
      <c r="E34" s="14"/>
      <c r="F34" s="14"/>
      <c r="G34" s="14"/>
      <c r="H34" s="14"/>
    </row>
    <row r="35" spans="1:8" ht="18" customHeight="1" x14ac:dyDescent="0.25">
      <c r="A35" s="3" t="s">
        <v>7</v>
      </c>
      <c r="B35" s="10" t="s">
        <v>0</v>
      </c>
      <c r="C35" s="3" t="s">
        <v>1</v>
      </c>
      <c r="D35" s="3" t="s">
        <v>2</v>
      </c>
      <c r="E35" s="3" t="s">
        <v>3</v>
      </c>
      <c r="F35" s="3" t="s">
        <v>5</v>
      </c>
      <c r="G35" s="3" t="s">
        <v>6</v>
      </c>
      <c r="H35" s="3" t="s">
        <v>8</v>
      </c>
    </row>
    <row r="36" spans="1:8" ht="18" customHeight="1" x14ac:dyDescent="0.25">
      <c r="A36" s="1">
        <v>1</v>
      </c>
      <c r="B36" s="20">
        <v>748</v>
      </c>
      <c r="C36" s="1">
        <f>IFERROR((VLOOKUP(B36,INSCRITOS!A:B,2,0)),"")</f>
        <v>103002</v>
      </c>
      <c r="D36" s="1" t="str">
        <f>IFERROR((VLOOKUP(B36,INSCRITOS!A:C,3,0)),"")</f>
        <v>2º Agrup</v>
      </c>
      <c r="E36" s="4" t="str">
        <f>IFERROR((VLOOKUP(B36,INSCRITOS!A:D,4,0)),"")</f>
        <v>Rafael Madeira com Cassilda Carvalho e Martim Santos</v>
      </c>
      <c r="F36" s="1" t="str">
        <f>IFERROR((VLOOKUP(B36,INSCRITOS!A:F,6,0)),"")</f>
        <v>M</v>
      </c>
      <c r="G36" s="4" t="str">
        <f>IFERROR((VLOOKUP(B36,INSCRITOS!A:H,8,0)),"")</f>
        <v>Sport Lisboa e Benfica H</v>
      </c>
      <c r="H36" s="19">
        <v>210</v>
      </c>
    </row>
    <row r="37" spans="1:8" ht="18" customHeight="1" x14ac:dyDescent="0.25">
      <c r="A37" s="1">
        <v>2</v>
      </c>
      <c r="B37" s="20">
        <v>438</v>
      </c>
      <c r="C37" s="1">
        <f>IFERROR((VLOOKUP(B37,INSCRITOS!A:B,2,0)),"")</f>
        <v>103803</v>
      </c>
      <c r="D37" s="1" t="str">
        <f>IFERROR((VLOOKUP(B37,INSCRITOS!A:C,3,0)),"")</f>
        <v>2º Agrup</v>
      </c>
      <c r="E37" s="4" t="str">
        <f>IFERROR((VLOOKUP(B37,INSCRITOS!A:D,4,0)),"")</f>
        <v>Afonso Ferreira com Rodrigo Pissarra e Joana Salgado</v>
      </c>
      <c r="F37" s="1" t="str">
        <f>IFERROR((VLOOKUP(B37,INSCRITOS!A:F,6,0)),"")</f>
        <v>M</v>
      </c>
      <c r="G37" s="4" t="str">
        <f>IFERROR((VLOOKUP(B37,INSCRITOS!A:H,8,0)),"")</f>
        <v>Sport Lisboa e Benfica I</v>
      </c>
      <c r="H37" s="19">
        <v>190</v>
      </c>
    </row>
    <row r="38" spans="1:8" ht="18" customHeight="1" x14ac:dyDescent="0.25">
      <c r="A38" s="1">
        <v>3</v>
      </c>
      <c r="B38" s="20">
        <v>874</v>
      </c>
      <c r="C38" s="1">
        <f>IFERROR((VLOOKUP(B38,INSCRITOS!A:B,2,0)),"")</f>
        <v>102511</v>
      </c>
      <c r="D38" s="1" t="str">
        <f>IFERROR((VLOOKUP(B38,INSCRITOS!A:C,3,0)),"")</f>
        <v>2º Agrup</v>
      </c>
      <c r="E38" s="4" t="str">
        <f>IFERROR((VLOOKUP(B38,INSCRITOS!A:D,4,0)),"")</f>
        <v>Artur Torres com Mariana Prudêncio e Maria Inês Rodrigues</v>
      </c>
      <c r="F38" s="1" t="str">
        <f>IFERROR((VLOOKUP(B38,INSCRITOS!A:F,6,0)),"")</f>
        <v>M</v>
      </c>
      <c r="G38" s="4" t="str">
        <f>IFERROR((VLOOKUP(B38,INSCRITOS!A:H,8,0)),"")</f>
        <v>Outsystems Olímpico de Oeiras A</v>
      </c>
      <c r="H38" s="19">
        <v>180</v>
      </c>
    </row>
    <row r="39" spans="1:8" ht="18" customHeight="1" x14ac:dyDescent="0.25">
      <c r="A39" s="1">
        <v>4</v>
      </c>
      <c r="B39" s="20">
        <v>1046</v>
      </c>
      <c r="C39" s="1">
        <f>IFERROR((VLOOKUP(B39,INSCRITOS!A:B,2,0)),"")</f>
        <v>105735</v>
      </c>
      <c r="D39" s="1" t="str">
        <f>IFERROR((VLOOKUP(B39,INSCRITOS!A:C,3,0)),"")</f>
        <v>2º Agrup</v>
      </c>
      <c r="E39" s="4" t="str">
        <f>IFERROR((VLOOKUP(B39,INSCRITOS!A:D,4,0)),"")</f>
        <v>David Cardoso com Catarina Santos e Bernardo Mendes</v>
      </c>
      <c r="F39" s="1" t="str">
        <f>IFERROR((VLOOKUP(B39,INSCRITOS!A:F,6,0)),"")</f>
        <v>M</v>
      </c>
      <c r="G39" s="4" t="str">
        <f>IFERROR((VLOOKUP(B39,INSCRITOS!A:H,8,0)),"")</f>
        <v>Sport Lisboa e Benfica J</v>
      </c>
      <c r="H39" s="19">
        <v>170</v>
      </c>
    </row>
    <row r="40" spans="1:8" ht="18" customHeight="1" x14ac:dyDescent="0.25">
      <c r="A40" s="1">
        <v>5</v>
      </c>
      <c r="B40" s="20">
        <v>349</v>
      </c>
      <c r="C40" s="1">
        <f>IFERROR((VLOOKUP(B40,INSCRITOS!A:B,2,0)),"")</f>
        <v>105010</v>
      </c>
      <c r="D40" s="1" t="str">
        <f>IFERROR((VLOOKUP(B40,INSCRITOS!A:C,3,0)),"")</f>
        <v>2º Agrup</v>
      </c>
      <c r="E40" s="4" t="str">
        <f>IFERROR((VLOOKUP(B40,INSCRITOS!A:D,4,0)),"")</f>
        <v>Daniel Pacheco com Guilherme Pita e Tomas Pais</v>
      </c>
      <c r="F40" s="1" t="str">
        <f>IFERROR((VLOOKUP(B40,INSCRITOS!A:F,6,0)),"")</f>
        <v>M</v>
      </c>
      <c r="G40" s="4" t="str">
        <f>IFERROR((VLOOKUP(B40,INSCRITOS!A:H,8,0)),"")</f>
        <v>SFRAA TRIATLO - EXTRA</v>
      </c>
      <c r="H40" s="19"/>
    </row>
    <row r="41" spans="1:8" ht="18" customHeight="1" x14ac:dyDescent="0.25">
      <c r="A41" s="1">
        <v>6</v>
      </c>
      <c r="B41" s="20">
        <v>786</v>
      </c>
      <c r="C41" s="1">
        <f>IFERROR((VLOOKUP(B41,INSCRITOS!A:B,2,0)),"")</f>
        <v>103095</v>
      </c>
      <c r="D41" s="1" t="str">
        <f>IFERROR((VLOOKUP(B41,INSCRITOS!A:C,3,0)),"")</f>
        <v>2º Agrup</v>
      </c>
      <c r="E41" s="4" t="str">
        <f>IFERROR((VLOOKUP(B41,INSCRITOS!A:D,4,0)),"")</f>
        <v>Gustavo Coelho com Matilde Teixeira e Hugo Rocha</v>
      </c>
      <c r="F41" s="1" t="str">
        <f>IFERROR((VLOOKUP(B41,INSCRITOS!A:F,6,0)),"")</f>
        <v>M</v>
      </c>
      <c r="G41" s="4" t="str">
        <f>IFERROR((VLOOKUP(B41,INSCRITOS!A:H,8,0)),"")</f>
        <v>Clube de Nataçao da Amadora G</v>
      </c>
      <c r="H41" s="19">
        <v>160</v>
      </c>
    </row>
    <row r="42" spans="1:8" ht="18" customHeight="1" x14ac:dyDescent="0.25">
      <c r="A42" s="1">
        <v>7</v>
      </c>
      <c r="B42" s="20">
        <v>21</v>
      </c>
      <c r="C42" s="1">
        <f>IFERROR((VLOOKUP(B42,INSCRITOS!A:B,2,0)),"")</f>
        <v>104109</v>
      </c>
      <c r="D42" s="1" t="str">
        <f>IFERROR((VLOOKUP(B42,INSCRITOS!A:C,3,0)),"")</f>
        <v>2º Agrup</v>
      </c>
      <c r="E42" s="4" t="str">
        <f>IFERROR((VLOOKUP(B42,INSCRITOS!A:D,4,0)),"")</f>
        <v>Afonso Farto com Afonso Luís e Alberto Fernandes</v>
      </c>
      <c r="F42" s="1" t="str">
        <f>IFERROR((VLOOKUP(B42,INSCRITOS!A:F,6,0)),"")</f>
        <v>M</v>
      </c>
      <c r="G42" s="4" t="str">
        <f>IFERROR((VLOOKUP(B42,INSCRITOS!A:H,8,0)),"")</f>
        <v>Peniche A. C. - Extra</v>
      </c>
      <c r="H42" s="19"/>
    </row>
    <row r="43" spans="1:8" ht="18" customHeight="1" x14ac:dyDescent="0.25">
      <c r="A43" s="1">
        <v>8</v>
      </c>
      <c r="B43" s="20">
        <v>903</v>
      </c>
      <c r="C43" s="1">
        <f>IFERROR((VLOOKUP(B43,INSCRITOS!A:B,2,0)),"")</f>
        <v>100479</v>
      </c>
      <c r="D43" s="1" t="str">
        <f>IFERROR((VLOOKUP(B43,INSCRITOS!A:C,3,0)),"")</f>
        <v>2º Agrup</v>
      </c>
      <c r="E43" s="4" t="str">
        <f>IFERROR((VLOOKUP(B43,INSCRITOS!A:D,4,0)),"")</f>
        <v>Rafael Santos com Ricardo Costa e Catarina Espada</v>
      </c>
      <c r="F43" s="1" t="str">
        <f>IFERROR((VLOOKUP(B43,INSCRITOS!A:F,6,0)),"")</f>
        <v>M</v>
      </c>
      <c r="G43" s="4" t="str">
        <f>IFERROR((VLOOKUP(B43,INSCRITOS!A:H,8,0)),"")</f>
        <v>SFRAA TRIATLO D</v>
      </c>
      <c r="H43" s="19">
        <v>150</v>
      </c>
    </row>
    <row r="44" spans="1:8" ht="18" customHeight="1" x14ac:dyDescent="0.25">
      <c r="A44" s="1">
        <v>9</v>
      </c>
      <c r="B44" s="20">
        <v>410</v>
      </c>
      <c r="C44" s="1">
        <f>IFERROR((VLOOKUP(B44,INSCRITOS!A:B,2,0)),"")</f>
        <v>102767</v>
      </c>
      <c r="D44" s="1" t="str">
        <f>IFERROR((VLOOKUP(B44,INSCRITOS!A:C,3,0)),"")</f>
        <v>2º Agrup</v>
      </c>
      <c r="E44" s="4" t="str">
        <f>IFERROR((VLOOKUP(B44,INSCRITOS!A:D,4,0)),"")</f>
        <v>Cristovão Domingos com Daniel Ionas e Inês Ramos</v>
      </c>
      <c r="F44" s="1" t="str">
        <f>IFERROR((VLOOKUP(B44,INSCRITOS!A:F,6,0)),"")</f>
        <v>M</v>
      </c>
      <c r="G44" s="4" t="str">
        <f>IFERROR((VLOOKUP(B44,INSCRITOS!A:H,8,0)),"")</f>
        <v>Clube de Nataçao da Amadora E</v>
      </c>
      <c r="H44" s="19">
        <v>140</v>
      </c>
    </row>
    <row r="45" spans="1:8" ht="18" customHeight="1" x14ac:dyDescent="0.25">
      <c r="A45" s="1">
        <v>10</v>
      </c>
      <c r="B45" s="20">
        <v>1060</v>
      </c>
      <c r="C45" s="1">
        <f>IFERROR((VLOOKUP(B45,INSCRITOS!A:B,2,0)),"")</f>
        <v>105811</v>
      </c>
      <c r="D45" s="1" t="str">
        <f>IFERROR((VLOOKUP(B45,INSCRITOS!A:C,3,0)),"")</f>
        <v>2º Agrup</v>
      </c>
      <c r="E45" s="4" t="str">
        <f>IFERROR((VLOOKUP(B45,INSCRITOS!A:D,4,0)),"")</f>
        <v>João Ribeiro com Vasco Melo e Diana Semedo</v>
      </c>
      <c r="F45" s="1" t="str">
        <f>IFERROR((VLOOKUP(B45,INSCRITOS!A:F,6,0)),"")</f>
        <v>M</v>
      </c>
      <c r="G45" s="4" t="str">
        <f>IFERROR((VLOOKUP(B45,INSCRITOS!A:H,8,0)),"")</f>
        <v>SFRAA TRIATLO - E</v>
      </c>
      <c r="H45" s="19">
        <v>130</v>
      </c>
    </row>
    <row r="46" spans="1:8" ht="18" customHeight="1" x14ac:dyDescent="0.25">
      <c r="A46" s="1">
        <v>11</v>
      </c>
      <c r="B46" s="20">
        <v>573</v>
      </c>
      <c r="C46" s="1">
        <f>IFERROR((VLOOKUP(B46,INSCRITOS!A:B,2,0)),"")</f>
        <v>102079</v>
      </c>
      <c r="D46" s="1" t="str">
        <f>IFERROR((VLOOKUP(B46,INSCRITOS!A:C,3,0)),"")</f>
        <v>2º Agrup</v>
      </c>
      <c r="E46" s="4" t="str">
        <f>IFERROR((VLOOKUP(B46,INSCRITOS!A:D,4,0)),"")</f>
        <v>Rita Mendes com Carolina Silva e André Talento</v>
      </c>
      <c r="F46" s="1" t="str">
        <f>IFERROR((VLOOKUP(B46,INSCRITOS!A:F,6,0)),"")</f>
        <v>F</v>
      </c>
      <c r="G46" s="4" t="str">
        <f>IFERROR((VLOOKUP(B46,INSCRITOS!A:H,8,0)),"")</f>
        <v>GDR Manique de Cima C</v>
      </c>
      <c r="H46" s="19">
        <v>120</v>
      </c>
    </row>
    <row r="47" spans="1:8" ht="18" customHeight="1" x14ac:dyDescent="0.25">
      <c r="A47" s="1">
        <v>12</v>
      </c>
      <c r="B47" s="20">
        <v>270</v>
      </c>
      <c r="C47" s="1">
        <f>IFERROR((VLOOKUP(B47,INSCRITOS!A:B,2,0)),"")</f>
        <v>104990</v>
      </c>
      <c r="D47" s="1" t="str">
        <f>IFERROR((VLOOKUP(B47,INSCRITOS!A:C,3,0)),"")</f>
        <v>2º Agrup</v>
      </c>
      <c r="E47" s="4" t="str">
        <f>IFERROR((VLOOKUP(B47,INSCRITOS!A:D,4,0)),"")</f>
        <v>Francisco Pinto com Tomás Mendes e Sara Pereira</v>
      </c>
      <c r="F47" s="1" t="str">
        <f>IFERROR((VLOOKUP(B47,INSCRITOS!A:F,6,0)),"")</f>
        <v>M</v>
      </c>
      <c r="G47" s="4" t="str">
        <f>IFERROR((VLOOKUP(B47,INSCRITOS!A:H,8,0)),"")</f>
        <v>Outsystems Olímpico de Oeiras - EXTRA</v>
      </c>
      <c r="H47" s="19"/>
    </row>
    <row r="48" spans="1:8" ht="18" customHeight="1" x14ac:dyDescent="0.25">
      <c r="A48" s="1">
        <v>13</v>
      </c>
      <c r="B48" s="20">
        <v>187</v>
      </c>
      <c r="C48" s="1">
        <f>IFERROR((VLOOKUP(B48,INSCRITOS!A:B,2,0)),"")</f>
        <v>102059</v>
      </c>
      <c r="D48" s="1" t="str">
        <f>IFERROR((VLOOKUP(B48,INSCRITOS!A:C,3,0)),"")</f>
        <v>2º Agrup</v>
      </c>
      <c r="E48" s="4" t="str">
        <f>IFERROR((VLOOKUP(B48,INSCRITOS!A:D,4,0)),"")</f>
        <v>Carolina Palma com Mariana Pinto e Afonso Vaz</v>
      </c>
      <c r="F48" s="1" t="str">
        <f>IFERROR((VLOOKUP(B48,INSCRITOS!A:F,6,0)),"")</f>
        <v>F</v>
      </c>
      <c r="G48" s="4" t="str">
        <f>IFERROR((VLOOKUP(B48,INSCRITOS!A:H,8,0)),"")</f>
        <v>GDR Manique de Cima D</v>
      </c>
      <c r="H48" s="19">
        <v>110</v>
      </c>
    </row>
    <row r="49" spans="1:8" ht="18" customHeight="1" x14ac:dyDescent="0.25">
      <c r="A49" s="1">
        <v>14</v>
      </c>
      <c r="B49" s="20">
        <v>1131</v>
      </c>
      <c r="C49" s="1">
        <f>IFERROR((VLOOKUP(B49,INSCRITOS!A:B,2,0)),"")</f>
        <v>105937</v>
      </c>
      <c r="D49" s="1" t="str">
        <f>IFERROR((VLOOKUP(B49,INSCRITOS!A:C,3,0)),"")</f>
        <v>2º Agrup</v>
      </c>
      <c r="E49" s="4" t="str">
        <f>IFERROR((VLOOKUP(B49,INSCRITOS!A:D,4,0)),"")</f>
        <v>Jade Castan com Diogo Calçada e Jaime Castan</v>
      </c>
      <c r="F49" s="1" t="str">
        <f>IFERROR((VLOOKUP(B49,INSCRITOS!A:F,6,0)),"")</f>
        <v>F</v>
      </c>
      <c r="G49" s="4" t="str">
        <f>IFERROR((VLOOKUP(B49,INSCRITOS!A:H,8,0)),"")</f>
        <v>CNATRIL Triatlo - EXTRA</v>
      </c>
      <c r="H49" s="19"/>
    </row>
    <row r="50" spans="1:8" ht="18" customHeight="1" x14ac:dyDescent="0.25">
      <c r="A50" s="1">
        <v>15</v>
      </c>
      <c r="B50" s="20">
        <v>1284</v>
      </c>
      <c r="C50" s="1">
        <f>IFERROR((VLOOKUP(B50,INSCRITOS!A:B,2,0)),"")</f>
        <v>105701</v>
      </c>
      <c r="D50" s="1" t="str">
        <f>IFERROR((VLOOKUP(B50,INSCRITOS!A:C,3,0)),"")</f>
        <v>2º Agrup</v>
      </c>
      <c r="E50" s="4" t="str">
        <f>IFERROR((VLOOKUP(B50,INSCRITOS!A:D,4,0)),"")</f>
        <v>Beatriz Almeida com Afonso Almeida e Sofia Sousa</v>
      </c>
      <c r="F50" s="1" t="str">
        <f>IFERROR((VLOOKUP(B50,INSCRITOS!A:F,6,0)),"")</f>
        <v>F</v>
      </c>
      <c r="G50" s="4" t="str">
        <f>IFERROR((VLOOKUP(B50,INSCRITOS!A:H,8,0)),"")</f>
        <v>Outsystems Olímpico de Oeiras B</v>
      </c>
      <c r="H50" s="19">
        <v>100</v>
      </c>
    </row>
    <row r="51" spans="1:8" ht="18" customHeight="1" x14ac:dyDescent="0.25">
      <c r="A51" s="1">
        <v>16</v>
      </c>
      <c r="B51" s="20">
        <v>1087</v>
      </c>
      <c r="C51" s="1">
        <f>IFERROR((VLOOKUP(B51,INSCRITOS!A:B,2,0)),"")</f>
        <v>105873</v>
      </c>
      <c r="D51" s="1" t="str">
        <f>IFERROR((VLOOKUP(B51,INSCRITOS!A:C,3,0)),"")</f>
        <v>2º Agrup</v>
      </c>
      <c r="E51" s="4" t="str">
        <f>IFERROR((VLOOKUP(B51,INSCRITOS!A:D,4,0)),"")</f>
        <v>Henrique Gato com André Nunes e Leonor Agrela</v>
      </c>
      <c r="F51" s="1" t="str">
        <f>IFERROR((VLOOKUP(B51,INSCRITOS!A:F,6,0)),"")</f>
        <v>M</v>
      </c>
      <c r="G51" s="4" t="str">
        <f>IFERROR((VLOOKUP(B51,INSCRITOS!A:H,8,0)),"")</f>
        <v>Clube de Nataçao da Amadora F</v>
      </c>
      <c r="H51" s="16" t="s">
        <v>235</v>
      </c>
    </row>
    <row r="52" spans="1:8" ht="18" customHeight="1" x14ac:dyDescent="0.25">
      <c r="A52" s="1">
        <v>17</v>
      </c>
      <c r="B52" s="20"/>
      <c r="C52" s="1" t="str">
        <f>IFERROR((VLOOKUP(B52,INSCRITOS!A:B,2,0)),"")</f>
        <v/>
      </c>
      <c r="D52" s="1" t="str">
        <f>IFERROR((VLOOKUP(B52,INSCRITOS!A:C,3,0)),"")</f>
        <v/>
      </c>
      <c r="E52" s="4" t="str">
        <f>IFERROR((VLOOKUP(B52,INSCRITOS!A:D,4,0)),"")</f>
        <v/>
      </c>
      <c r="F52" s="1" t="str">
        <f>IFERROR((VLOOKUP(B52,INSCRITOS!A:F,6,0)),"")</f>
        <v/>
      </c>
      <c r="G52" s="4" t="str">
        <f>IFERROR((VLOOKUP(B52,INSCRITOS!A:H,8,0)),"")</f>
        <v/>
      </c>
      <c r="H52" s="19"/>
    </row>
    <row r="53" spans="1:8" ht="18" customHeight="1" x14ac:dyDescent="0.25">
      <c r="A53" s="2"/>
      <c r="C53" s="2"/>
      <c r="D53" s="2"/>
      <c r="F53" s="2"/>
    </row>
    <row r="54" spans="1:8" ht="18" customHeight="1" x14ac:dyDescent="0.25">
      <c r="A54" s="2"/>
      <c r="C54" s="2"/>
      <c r="D54" s="2"/>
      <c r="F54" s="2"/>
    </row>
    <row r="55" spans="1:8" ht="18" customHeight="1" x14ac:dyDescent="0.25">
      <c r="A55" s="14" t="s">
        <v>21</v>
      </c>
      <c r="B55" s="14"/>
      <c r="C55" s="14"/>
      <c r="D55" s="14"/>
      <c r="E55" s="14"/>
      <c r="F55" s="14"/>
      <c r="G55" s="14"/>
      <c r="H55" s="14"/>
    </row>
    <row r="56" spans="1:8" ht="18" customHeight="1" x14ac:dyDescent="0.25">
      <c r="A56" s="3" t="s">
        <v>7</v>
      </c>
      <c r="B56" s="10" t="s">
        <v>0</v>
      </c>
      <c r="C56" s="3" t="s">
        <v>1</v>
      </c>
      <c r="D56" s="3" t="s">
        <v>2</v>
      </c>
      <c r="E56" s="3" t="s">
        <v>3</v>
      </c>
      <c r="F56" s="3" t="s">
        <v>5</v>
      </c>
      <c r="G56" s="3" t="s">
        <v>6</v>
      </c>
      <c r="H56" s="3" t="s">
        <v>8</v>
      </c>
    </row>
    <row r="57" spans="1:8" ht="18" customHeight="1" x14ac:dyDescent="0.25">
      <c r="A57" s="1">
        <v>1</v>
      </c>
      <c r="B57" s="20">
        <v>1549</v>
      </c>
      <c r="C57" s="1">
        <f>IFERROR((VLOOKUP(B57,INSCRITOS!A:B,2,0)),"")</f>
        <v>102828</v>
      </c>
      <c r="D57" s="1" t="str">
        <f>IFERROR((VLOOKUP(B57,INSCRITOS!A:C,3,0)),"")</f>
        <v>3º Agrup</v>
      </c>
      <c r="E57" s="4" t="str">
        <f>IFERROR((VLOOKUP(B57,INSCRITOS!A:D,4,0)),"")</f>
        <v>Mariana Carvalho com Martim Simões e Ricardo Silva</v>
      </c>
      <c r="F57" s="1" t="str">
        <f>IFERROR((VLOOKUP(B57,INSCRITOS!A:F,6,0)),"")</f>
        <v>F</v>
      </c>
      <c r="G57" s="4" t="str">
        <f>IFERROR((VLOOKUP(B57,INSCRITOS!A:H,8,0)),"")</f>
        <v>Sport Lisboa e Benfica O</v>
      </c>
      <c r="H57" s="19">
        <v>210</v>
      </c>
    </row>
    <row r="58" spans="1:8" ht="18" customHeight="1" x14ac:dyDescent="0.25">
      <c r="A58" s="1">
        <v>2</v>
      </c>
      <c r="B58" s="20">
        <v>129</v>
      </c>
      <c r="C58" s="1">
        <f>IFERROR((VLOOKUP(B58,INSCRITOS!A:B,2,0)),"")</f>
        <v>102210</v>
      </c>
      <c r="D58" s="1" t="str">
        <f>IFERROR((VLOOKUP(B58,INSCRITOS!A:C,3,0)),"")</f>
        <v>3º Agrup</v>
      </c>
      <c r="E58" s="4" t="str">
        <f>IFERROR((VLOOKUP(B58,INSCRITOS!A:D,4,0)),"")</f>
        <v>Luisa Miranda com Tomás Prudêncio e Vasco Teló</v>
      </c>
      <c r="F58" s="1" t="str">
        <f>IFERROR((VLOOKUP(B58,INSCRITOS!A:F,6,0)),"")</f>
        <v>F</v>
      </c>
      <c r="G58" s="4" t="str">
        <f>IFERROR((VLOOKUP(B58,INSCRITOS!A:H,8,0)),"")</f>
        <v>Sport Lisboa e Benfica K</v>
      </c>
      <c r="H58" s="19">
        <v>190</v>
      </c>
    </row>
    <row r="59" spans="1:8" ht="18" customHeight="1" x14ac:dyDescent="0.25">
      <c r="A59" s="1">
        <v>3</v>
      </c>
      <c r="B59" s="20">
        <v>1728</v>
      </c>
      <c r="C59" s="1">
        <f>IFERROR((VLOOKUP(B59,INSCRITOS!A:B,2,0)),"")</f>
        <v>104633</v>
      </c>
      <c r="D59" s="1" t="str">
        <f>IFERROR((VLOOKUP(B59,INSCRITOS!A:C,3,0)),"")</f>
        <v>3º Agrup</v>
      </c>
      <c r="E59" s="4" t="str">
        <f>IFERROR((VLOOKUP(B59,INSCRITOS!A:D,4,0)),"")</f>
        <v>Daniel Carvalho com João Menino e Ana Francisca Moreira</v>
      </c>
      <c r="F59" s="1" t="str">
        <f>IFERROR((VLOOKUP(B59,INSCRITOS!A:F,6,0)),"")</f>
        <v>M</v>
      </c>
      <c r="G59" s="4" t="str">
        <f>IFERROR((VLOOKUP(B59,INSCRITOS!A:H,8,0)),"")</f>
        <v>Sport Lisboa e Benfica M</v>
      </c>
      <c r="H59" s="19">
        <v>180</v>
      </c>
    </row>
    <row r="60" spans="1:8" ht="18" customHeight="1" x14ac:dyDescent="0.25">
      <c r="A60" s="1">
        <v>4</v>
      </c>
      <c r="B60" s="20">
        <v>1311</v>
      </c>
      <c r="C60" s="1">
        <f>IFERROR((VLOOKUP(B60,INSCRITOS!A:B,2,0)),"")</f>
        <v>105354</v>
      </c>
      <c r="D60" s="1" t="str">
        <f>IFERROR((VLOOKUP(B60,INSCRITOS!A:C,3,0)),"")</f>
        <v>3º Agrup</v>
      </c>
      <c r="E60" s="4" t="str">
        <f>IFERROR((VLOOKUP(B60,INSCRITOS!A:D,4,0)),"")</f>
        <v>Pedro Carvalho com Francisco Protásio e Catarina Moutinho</v>
      </c>
      <c r="F60" s="1" t="str">
        <f>IFERROR((VLOOKUP(B60,INSCRITOS!A:F,6,0)),"")</f>
        <v>M</v>
      </c>
      <c r="G60" s="4" t="str">
        <f>IFERROR((VLOOKUP(B60,INSCRITOS!A:H,8,0)),"")</f>
        <v>Sport Lisboa e Benfica L</v>
      </c>
      <c r="H60" s="19">
        <v>170</v>
      </c>
    </row>
    <row r="61" spans="1:8" ht="18" customHeight="1" x14ac:dyDescent="0.25">
      <c r="A61" s="1">
        <v>5</v>
      </c>
      <c r="B61" s="20">
        <v>1552</v>
      </c>
      <c r="C61" s="1">
        <f>IFERROR((VLOOKUP(B61,INSCRITOS!A:B,2,0)),"")</f>
        <v>103101</v>
      </c>
      <c r="D61" s="1" t="str">
        <f>IFERROR((VLOOKUP(B61,INSCRITOS!A:C,3,0)),"")</f>
        <v>3º Agrup</v>
      </c>
      <c r="E61" s="4" t="str">
        <f>IFERROR((VLOOKUP(B61,INSCRITOS!A:D,4,0)),"")</f>
        <v>Gonçalo Batista com Vera Narra e Tiago Ferreira</v>
      </c>
      <c r="F61" s="1" t="str">
        <f>IFERROR((VLOOKUP(B61,INSCRITOS!A:F,6,0)),"")</f>
        <v>M</v>
      </c>
      <c r="G61" s="4" t="str">
        <f>IFERROR((VLOOKUP(B61,INSCRITOS!A:H,8,0)),"")</f>
        <v>Clube de Nataçao da Amadora H</v>
      </c>
      <c r="H61" s="19">
        <v>160</v>
      </c>
    </row>
    <row r="62" spans="1:8" ht="18" customHeight="1" x14ac:dyDescent="0.25">
      <c r="A62" s="1">
        <v>6</v>
      </c>
      <c r="B62" s="20">
        <v>967</v>
      </c>
      <c r="C62" s="1">
        <f>IFERROR((VLOOKUP(B62,INSCRITOS!A:B,2,0)),"")</f>
        <v>103090</v>
      </c>
      <c r="D62" s="1" t="str">
        <f>IFERROR((VLOOKUP(B62,INSCRITOS!A:C,3,0)),"")</f>
        <v>3º Agrup</v>
      </c>
      <c r="E62" s="4" t="str">
        <f>IFERROR((VLOOKUP(B62,INSCRITOS!A:D,4,0)),"")</f>
        <v>Constança Santos com Martim Pombo e Tiago Margarido</v>
      </c>
      <c r="F62" s="1" t="str">
        <f>IFERROR((VLOOKUP(B62,INSCRITOS!A:F,6,0)),"")</f>
        <v>F</v>
      </c>
      <c r="G62" s="4" t="str">
        <f>IFERROR((VLOOKUP(B62,INSCRITOS!A:H,8,0)),"")</f>
        <v>Sport Lisboa e Benfica P</v>
      </c>
      <c r="H62" s="19">
        <v>150</v>
      </c>
    </row>
    <row r="63" spans="1:8" ht="18" customHeight="1" x14ac:dyDescent="0.25">
      <c r="A63" s="1">
        <v>7</v>
      </c>
      <c r="B63" s="20">
        <v>264</v>
      </c>
      <c r="C63" s="1">
        <f>IFERROR((VLOOKUP(B63,INSCRITOS!A:B,2,0)),"")</f>
        <v>104803</v>
      </c>
      <c r="D63" s="1" t="str">
        <f>IFERROR((VLOOKUP(B63,INSCRITOS!A:C,3,0)),"")</f>
        <v>3º Agrup</v>
      </c>
      <c r="E63" s="4" t="str">
        <f>IFERROR((VLOOKUP(B63,INSCRITOS!A:D,4,0)),"")</f>
        <v xml:space="preserve">Gonçalo Nunes com Maria João Rodrigues e Rafael Vasconcelos </v>
      </c>
      <c r="F63" s="1" t="str">
        <f>IFERROR((VLOOKUP(B63,INSCRITOS!A:F,6,0)),"")</f>
        <v>M</v>
      </c>
      <c r="G63" s="4" t="str">
        <f>IFERROR((VLOOKUP(B63,INSCRITOS!A:H,8,0)),"")</f>
        <v>Outsystems Olímpico de Oeiras C</v>
      </c>
      <c r="H63" s="19">
        <v>140</v>
      </c>
    </row>
    <row r="64" spans="1:8" ht="18" customHeight="1" x14ac:dyDescent="0.25">
      <c r="A64" s="1">
        <v>8</v>
      </c>
      <c r="B64" s="20">
        <v>655</v>
      </c>
      <c r="C64" s="1">
        <f>IFERROR((VLOOKUP(B64,INSCRITOS!A:B,2,0)),"")</f>
        <v>103096</v>
      </c>
      <c r="D64" s="1" t="str">
        <f>IFERROR((VLOOKUP(B64,INSCRITOS!A:C,3,0)),"")</f>
        <v>3º Agrup</v>
      </c>
      <c r="E64" s="4" t="str">
        <f>IFERROR((VLOOKUP(B64,INSCRITOS!A:D,4,0)),"")</f>
        <v>André Canhoto com Afonso Lopes e Marta Figueiredo</v>
      </c>
      <c r="F64" s="1" t="str">
        <f>IFERROR((VLOOKUP(B64,INSCRITOS!A:F,6,0)),"")</f>
        <v>M</v>
      </c>
      <c r="G64" s="4" t="str">
        <f>IFERROR((VLOOKUP(B64,INSCRITOS!A:H,8,0)),"")</f>
        <v>Clube de Nataçao da Amadora J</v>
      </c>
      <c r="H64" s="19">
        <v>130</v>
      </c>
    </row>
    <row r="65" spans="1:8" ht="18" customHeight="1" x14ac:dyDescent="0.25">
      <c r="A65" s="1">
        <v>9</v>
      </c>
      <c r="B65" s="20">
        <v>5329</v>
      </c>
      <c r="C65" s="1">
        <f>IFERROR((VLOOKUP(B65,INSCRITOS!A:B,2,0)),"")</f>
        <v>104694</v>
      </c>
      <c r="D65" s="1" t="str">
        <f>IFERROR((VLOOKUP(B65,INSCRITOS!A:C,3,0)),"")</f>
        <v>3º Agrup</v>
      </c>
      <c r="E65" s="4" t="str">
        <f>IFERROR((VLOOKUP(B65,INSCRITOS!A:D,4,0)),"")</f>
        <v>Tiago Homem com Filipe Cavalheiro e Beatriz Lavado</v>
      </c>
      <c r="F65" s="1" t="str">
        <f>IFERROR((VLOOKUP(B65,INSCRITOS!A:F,6,0)),"")</f>
        <v>M</v>
      </c>
      <c r="G65" s="4" t="str">
        <f>IFERROR((VLOOKUP(B65,INSCRITOS!A:H,8,0)),"")</f>
        <v>Sport Lisboa e Benfica N</v>
      </c>
      <c r="H65" s="19">
        <v>120</v>
      </c>
    </row>
    <row r="66" spans="1:8" ht="18" customHeight="1" x14ac:dyDescent="0.25">
      <c r="A66" s="1">
        <v>10</v>
      </c>
      <c r="B66" s="20">
        <v>323</v>
      </c>
      <c r="C66" s="1">
        <f>IFERROR((VLOOKUP(B66,INSCRITOS!A:B,2,0)),"")</f>
        <v>102922</v>
      </c>
      <c r="D66" s="1" t="str">
        <f>IFERROR((VLOOKUP(B66,INSCRITOS!A:C,3,0)),"")</f>
        <v>3º Agrup</v>
      </c>
      <c r="E66" s="4" t="str">
        <f>IFERROR((VLOOKUP(B66,INSCRITOS!A:D,4,0)),"")</f>
        <v>Matilde Santos com António Vaz e Lara Fernandes</v>
      </c>
      <c r="F66" s="1" t="str">
        <f>IFERROR((VLOOKUP(B66,INSCRITOS!A:F,6,0)),"")</f>
        <v>F</v>
      </c>
      <c r="G66" s="4" t="str">
        <f>IFERROR((VLOOKUP(B66,INSCRITOS!A:H,8,0)),"")</f>
        <v>SFRAA TRIATLO F</v>
      </c>
      <c r="H66" s="19">
        <v>110</v>
      </c>
    </row>
    <row r="67" spans="1:8" ht="18" customHeight="1" x14ac:dyDescent="0.25">
      <c r="A67" s="1">
        <v>11</v>
      </c>
      <c r="B67" s="20">
        <v>1555</v>
      </c>
      <c r="C67" s="1">
        <f>IFERROR((VLOOKUP(B67,INSCRITOS!A:B,2,0)),"")</f>
        <v>104160</v>
      </c>
      <c r="D67" s="1" t="str">
        <f>IFERROR((VLOOKUP(B67,INSCRITOS!A:C,3,0)),"")</f>
        <v>3º Agrup</v>
      </c>
      <c r="E67" s="4" t="str">
        <f>IFERROR((VLOOKUP(B67,INSCRITOS!A:D,4,0)),"")</f>
        <v>Rita Bacelar com André Mota e Tomás Pita</v>
      </c>
      <c r="F67" s="1" t="str">
        <f>IFERROR((VLOOKUP(B67,INSCRITOS!A:F,6,0)),"")</f>
        <v>F</v>
      </c>
      <c r="G67" s="4" t="str">
        <f>IFERROR((VLOOKUP(B67,INSCRITOS!A:H,8,0)),"")</f>
        <v>Clube de Nataçao da Amadora I</v>
      </c>
      <c r="H67" s="19">
        <v>100</v>
      </c>
    </row>
    <row r="68" spans="1:8" ht="18" customHeight="1" x14ac:dyDescent="0.25">
      <c r="A68" s="1">
        <v>12</v>
      </c>
      <c r="B68" s="20">
        <v>5324</v>
      </c>
      <c r="C68" s="1">
        <f>IFERROR((VLOOKUP(B68,INSCRITOS!A:B,2,0)),"")</f>
        <v>105582</v>
      </c>
      <c r="D68" s="1" t="str">
        <f>IFERROR((VLOOKUP(B68,INSCRITOS!A:C,3,0)),"")</f>
        <v>3º Agrup</v>
      </c>
      <c r="E68" s="4" t="str">
        <f>IFERROR((VLOOKUP(B68,INSCRITOS!A:D,4,0)),"")</f>
        <v>Miguel Grade com Mariana Cabrita e Filipa Gomes</v>
      </c>
      <c r="F68" s="1" t="str">
        <f>IFERROR((VLOOKUP(B68,INSCRITOS!A:F,6,0)),"")</f>
        <v>M</v>
      </c>
      <c r="G68" s="4" t="str">
        <f>IFERROR((VLOOKUP(B68,INSCRITOS!A:H,8,0)),"")</f>
        <v>Outsystems Olímpico de Oeiras D</v>
      </c>
      <c r="H68" s="19">
        <v>90</v>
      </c>
    </row>
    <row r="69" spans="1:8" ht="18" customHeight="1" x14ac:dyDescent="0.25">
      <c r="A69" s="1">
        <v>13</v>
      </c>
      <c r="B69" s="20">
        <v>1034</v>
      </c>
      <c r="C69" s="1">
        <f>IFERROR((VLOOKUP(B69,INSCRITOS!A:B,2,0)),"")</f>
        <v>105702</v>
      </c>
      <c r="D69" s="1" t="str">
        <f>IFERROR((VLOOKUP(B69,INSCRITOS!A:C,3,0)),"")</f>
        <v>3º Agrup</v>
      </c>
      <c r="E69" s="4" t="str">
        <f>IFERROR((VLOOKUP(B69,INSCRITOS!A:D,4,0)),"")</f>
        <v>Joaquim Vasconcelos com Rafaela Silva e Mariana Silva</v>
      </c>
      <c r="F69" s="1" t="str">
        <f>IFERROR((VLOOKUP(B69,INSCRITOS!A:F,6,0)),"")</f>
        <v>M</v>
      </c>
      <c r="G69" s="4" t="str">
        <f>IFERROR((VLOOKUP(B69,INSCRITOS!A:H,8,0)),"")</f>
        <v>SFRAA TRIATLO G</v>
      </c>
      <c r="H69" s="19">
        <v>80</v>
      </c>
    </row>
    <row r="70" spans="1:8" ht="18" customHeight="1" x14ac:dyDescent="0.25">
      <c r="A70" s="1">
        <v>14</v>
      </c>
      <c r="B70" s="20">
        <v>1282</v>
      </c>
      <c r="C70" s="1" t="str">
        <f>IFERROR((VLOOKUP(B70,INSCRITOS!A:B,2,0)),"")</f>
        <v/>
      </c>
      <c r="D70" s="1" t="s">
        <v>18</v>
      </c>
      <c r="E70" s="4" t="s">
        <v>236</v>
      </c>
      <c r="F70" s="1" t="s">
        <v>24</v>
      </c>
      <c r="G70" s="4" t="s">
        <v>237</v>
      </c>
      <c r="H70" s="19"/>
    </row>
    <row r="71" spans="1:8" s="5" customFormat="1" ht="18" customHeight="1" x14ac:dyDescent="0.25">
      <c r="A71" s="2"/>
      <c r="B71" s="13"/>
      <c r="C71" s="2"/>
      <c r="D71" s="2"/>
      <c r="F71" s="2"/>
      <c r="H71" s="2"/>
    </row>
    <row r="72" spans="1:8" x14ac:dyDescent="0.25">
      <c r="D72" s="140" t="s">
        <v>9</v>
      </c>
      <c r="E72" s="141"/>
      <c r="F72" s="142"/>
    </row>
    <row r="73" spans="1:8" x14ac:dyDescent="0.25">
      <c r="D73" s="21" t="s">
        <v>10</v>
      </c>
      <c r="E73" s="21" t="s">
        <v>6</v>
      </c>
      <c r="F73" s="21" t="s">
        <v>8</v>
      </c>
    </row>
    <row r="74" spans="1:8" x14ac:dyDescent="0.25">
      <c r="D74" s="8">
        <v>1</v>
      </c>
      <c r="E74" s="4" t="s">
        <v>238</v>
      </c>
      <c r="F74" s="8">
        <v>2650</v>
      </c>
    </row>
    <row r="75" spans="1:8" x14ac:dyDescent="0.25">
      <c r="D75" s="8">
        <v>2</v>
      </c>
      <c r="E75" s="9" t="s">
        <v>234</v>
      </c>
      <c r="F75" s="8">
        <v>1020</v>
      </c>
    </row>
    <row r="76" spans="1:8" x14ac:dyDescent="0.25">
      <c r="D76" s="8">
        <v>3</v>
      </c>
      <c r="E76" s="9" t="s">
        <v>239</v>
      </c>
      <c r="F76" s="8">
        <v>740</v>
      </c>
    </row>
    <row r="77" spans="1:8" x14ac:dyDescent="0.25">
      <c r="D77" s="8">
        <v>4</v>
      </c>
      <c r="E77" s="4" t="s">
        <v>240</v>
      </c>
      <c r="F77" s="8">
        <v>530</v>
      </c>
    </row>
    <row r="78" spans="1:8" x14ac:dyDescent="0.25">
      <c r="D78" s="8">
        <v>5</v>
      </c>
      <c r="E78" s="9" t="s">
        <v>241</v>
      </c>
      <c r="F78" s="8">
        <v>500</v>
      </c>
    </row>
    <row r="79" spans="1:8" x14ac:dyDescent="0.25">
      <c r="D79" s="8">
        <v>6</v>
      </c>
      <c r="E79" s="9" t="s">
        <v>242</v>
      </c>
      <c r="F79" s="8">
        <v>120</v>
      </c>
    </row>
  </sheetData>
  <sortState ref="D36:F42">
    <sortCondition descending="1" ref="F36:F42"/>
  </sortState>
  <mergeCells count="1">
    <mergeCell ref="D72:F72"/>
  </mergeCells>
  <pageMargins left="0.7" right="0.7" top="0.75" bottom="0.75" header="0.3" footer="0.3"/>
  <pageSetup paperSize="9" scale="68" orientation="landscape" r:id="rId1"/>
  <rowBreaks count="2" manualBreakCount="2">
    <brk id="31" max="16383" man="1"/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INSCRITOS</vt:lpstr>
      <vt:lpstr>Estafetas</vt:lpstr>
      <vt:lpstr>Estafetas!Área_de_Impressão</vt:lpstr>
      <vt:lpstr>INSCRITOS!Área_de_Impressão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2019-06-15T17:23:21Z</cp:lastPrinted>
  <dcterms:created xsi:type="dcterms:W3CDTF">2016-04-26T14:30:14Z</dcterms:created>
  <dcterms:modified xsi:type="dcterms:W3CDTF">2019-06-15T18:55:17Z</dcterms:modified>
  <dc:language>pt-PT</dc:language>
</cp:coreProperties>
</file>