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CENTRO INTERIOR\2019_05_19_Triatlo Cross de Abrantes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Escalões Jov" sheetId="2" r:id="rId2"/>
    <sheet name="Pontos" sheetId="4" r:id="rId3"/>
  </sheets>
  <definedNames>
    <definedName name="_xlnm._FilterDatabase" localSheetId="1" hidden="1">'Escalões Jov'!$G$1:$G$165</definedName>
    <definedName name="_xlnm._FilterDatabase" localSheetId="0" hidden="1">INSCRITOS!$A$1:$I$136</definedName>
    <definedName name="_xlnm.Print_Area" localSheetId="1">'Escalões Jov'!$A$1:$I$158</definedName>
    <definedName name="_xlnm.Print_Area" localSheetId="0">INSCRITOS!$A$1:$H$136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G118" i="2" l="1"/>
  <c r="F118" i="2"/>
  <c r="E118" i="2"/>
  <c r="D118" i="2"/>
  <c r="C118" i="2"/>
  <c r="C149" i="2"/>
  <c r="D149" i="2"/>
  <c r="E149" i="2"/>
  <c r="F149" i="2"/>
  <c r="G149" i="2"/>
  <c r="C116" i="2"/>
  <c r="D116" i="2"/>
  <c r="E116" i="2"/>
  <c r="F116" i="2"/>
  <c r="G116" i="2"/>
  <c r="C117" i="2"/>
  <c r="D117" i="2"/>
  <c r="E117" i="2"/>
  <c r="F117" i="2"/>
  <c r="G117" i="2"/>
  <c r="C73" i="2"/>
  <c r="D73" i="2"/>
  <c r="E73" i="2"/>
  <c r="F73" i="2"/>
  <c r="G73" i="2"/>
  <c r="C72" i="2"/>
  <c r="D72" i="2"/>
  <c r="E72" i="2"/>
  <c r="F72" i="2"/>
  <c r="G72" i="2"/>
  <c r="C63" i="2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60" i="2"/>
  <c r="D60" i="2"/>
  <c r="E60" i="2"/>
  <c r="F60" i="2"/>
  <c r="G60" i="2"/>
  <c r="C61" i="2"/>
  <c r="D61" i="2"/>
  <c r="E61" i="2"/>
  <c r="F61" i="2"/>
  <c r="G61" i="2"/>
  <c r="C62" i="2"/>
  <c r="D62" i="2"/>
  <c r="E62" i="2"/>
  <c r="F62" i="2"/>
  <c r="G62" i="2"/>
  <c r="C56" i="2"/>
  <c r="D56" i="2"/>
  <c r="E56" i="2"/>
  <c r="F56" i="2"/>
  <c r="G56" i="2"/>
  <c r="H56" i="2"/>
  <c r="C45" i="2"/>
  <c r="D45" i="2"/>
  <c r="E45" i="2"/>
  <c r="F45" i="2"/>
  <c r="G45" i="2"/>
  <c r="H147" i="2"/>
  <c r="H148" i="2"/>
  <c r="H146" i="2"/>
  <c r="H138" i="2"/>
  <c r="H139" i="2"/>
  <c r="H137" i="2"/>
  <c r="H124" i="2"/>
  <c r="H123" i="2"/>
  <c r="H99" i="2"/>
  <c r="H98" i="2"/>
  <c r="H79" i="2"/>
  <c r="H80" i="2"/>
  <c r="H81" i="2"/>
  <c r="H78" i="2"/>
  <c r="H55" i="2"/>
  <c r="H28" i="2"/>
  <c r="H29" i="2"/>
  <c r="H27" i="2"/>
  <c r="H19" i="2"/>
  <c r="H18" i="2"/>
  <c r="H6" i="2"/>
  <c r="H7" i="2"/>
  <c r="C18" i="2" l="1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147" i="2" l="1"/>
  <c r="D147" i="2"/>
  <c r="E147" i="2"/>
  <c r="F147" i="2"/>
  <c r="G147" i="2"/>
  <c r="C148" i="2"/>
  <c r="D148" i="2"/>
  <c r="E148" i="2"/>
  <c r="F148" i="2"/>
  <c r="G148" i="2"/>
  <c r="C138" i="2"/>
  <c r="D138" i="2"/>
  <c r="E138" i="2"/>
  <c r="F138" i="2"/>
  <c r="G138" i="2"/>
  <c r="C139" i="2"/>
  <c r="D139" i="2"/>
  <c r="E139" i="2"/>
  <c r="F139" i="2"/>
  <c r="G139" i="2"/>
  <c r="C140" i="2"/>
  <c r="D140" i="2"/>
  <c r="E140" i="2"/>
  <c r="F140" i="2"/>
  <c r="G140" i="2"/>
  <c r="C141" i="2"/>
  <c r="D141" i="2"/>
  <c r="E141" i="2"/>
  <c r="F141" i="2"/>
  <c r="G141" i="2"/>
  <c r="C124" i="2"/>
  <c r="D124" i="2"/>
  <c r="E124" i="2"/>
  <c r="F124" i="2"/>
  <c r="G124" i="2"/>
  <c r="C125" i="2"/>
  <c r="D125" i="2"/>
  <c r="E125" i="2"/>
  <c r="F125" i="2"/>
  <c r="G125" i="2"/>
  <c r="C126" i="2"/>
  <c r="D126" i="2"/>
  <c r="E126" i="2"/>
  <c r="F126" i="2"/>
  <c r="G126" i="2"/>
  <c r="C127" i="2"/>
  <c r="D127" i="2"/>
  <c r="E127" i="2"/>
  <c r="F127" i="2"/>
  <c r="G127" i="2"/>
  <c r="C128" i="2"/>
  <c r="D128" i="2"/>
  <c r="E128" i="2"/>
  <c r="F128" i="2"/>
  <c r="G128" i="2"/>
  <c r="C129" i="2"/>
  <c r="D129" i="2"/>
  <c r="E129" i="2"/>
  <c r="F129" i="2"/>
  <c r="G129" i="2"/>
  <c r="C130" i="2"/>
  <c r="D130" i="2"/>
  <c r="E130" i="2"/>
  <c r="F130" i="2"/>
  <c r="G130" i="2"/>
  <c r="C131" i="2"/>
  <c r="D131" i="2"/>
  <c r="E131" i="2"/>
  <c r="F131" i="2"/>
  <c r="G131" i="2"/>
  <c r="C132" i="2"/>
  <c r="D132" i="2"/>
  <c r="E132" i="2"/>
  <c r="F132" i="2"/>
  <c r="G132" i="2"/>
  <c r="C99" i="2"/>
  <c r="D99" i="2"/>
  <c r="E99" i="2"/>
  <c r="F99" i="2"/>
  <c r="G99" i="2"/>
  <c r="C100" i="2"/>
  <c r="D100" i="2"/>
  <c r="E100" i="2"/>
  <c r="F100" i="2"/>
  <c r="G100" i="2"/>
  <c r="C101" i="2"/>
  <c r="D101" i="2"/>
  <c r="E101" i="2"/>
  <c r="F101" i="2"/>
  <c r="G101" i="2"/>
  <c r="C102" i="2"/>
  <c r="D102" i="2"/>
  <c r="E102" i="2"/>
  <c r="F102" i="2"/>
  <c r="G102" i="2"/>
  <c r="C103" i="2"/>
  <c r="D103" i="2"/>
  <c r="E103" i="2"/>
  <c r="F103" i="2"/>
  <c r="G103" i="2"/>
  <c r="C104" i="2"/>
  <c r="D104" i="2"/>
  <c r="E104" i="2"/>
  <c r="F104" i="2"/>
  <c r="G104" i="2"/>
  <c r="C105" i="2"/>
  <c r="D105" i="2"/>
  <c r="E105" i="2"/>
  <c r="F105" i="2"/>
  <c r="G105" i="2"/>
  <c r="C106" i="2"/>
  <c r="D106" i="2"/>
  <c r="E106" i="2"/>
  <c r="F106" i="2"/>
  <c r="G106" i="2"/>
  <c r="C107" i="2"/>
  <c r="D107" i="2"/>
  <c r="E107" i="2"/>
  <c r="F107" i="2"/>
  <c r="G107" i="2"/>
  <c r="C108" i="2"/>
  <c r="D108" i="2"/>
  <c r="E108" i="2"/>
  <c r="F108" i="2"/>
  <c r="G108" i="2"/>
  <c r="C109" i="2"/>
  <c r="D109" i="2"/>
  <c r="E109" i="2"/>
  <c r="F109" i="2"/>
  <c r="G109" i="2"/>
  <c r="C110" i="2"/>
  <c r="D110" i="2"/>
  <c r="E110" i="2"/>
  <c r="F110" i="2"/>
  <c r="G110" i="2"/>
  <c r="C111" i="2"/>
  <c r="D111" i="2"/>
  <c r="E111" i="2"/>
  <c r="F111" i="2"/>
  <c r="G111" i="2"/>
  <c r="C112" i="2"/>
  <c r="D112" i="2"/>
  <c r="E112" i="2"/>
  <c r="F112" i="2"/>
  <c r="G112" i="2"/>
  <c r="C113" i="2"/>
  <c r="D113" i="2"/>
  <c r="E113" i="2"/>
  <c r="F113" i="2"/>
  <c r="G113" i="2"/>
  <c r="C114" i="2"/>
  <c r="D114" i="2"/>
  <c r="E114" i="2"/>
  <c r="F114" i="2"/>
  <c r="G114" i="2"/>
  <c r="C115" i="2"/>
  <c r="D115" i="2"/>
  <c r="E115" i="2"/>
  <c r="F115" i="2"/>
  <c r="G115" i="2"/>
  <c r="C79" i="2"/>
  <c r="D79" i="2"/>
  <c r="E79" i="2"/>
  <c r="F79" i="2"/>
  <c r="G7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C85" i="2"/>
  <c r="D85" i="2"/>
  <c r="E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G90" i="2"/>
  <c r="C91" i="2"/>
  <c r="D91" i="2"/>
  <c r="E91" i="2"/>
  <c r="F91" i="2"/>
  <c r="G91" i="2"/>
  <c r="C92" i="2"/>
  <c r="D92" i="2"/>
  <c r="E92" i="2"/>
  <c r="F92" i="2"/>
  <c r="G92" i="2"/>
  <c r="C93" i="2"/>
  <c r="D93" i="2"/>
  <c r="E93" i="2"/>
  <c r="F93" i="2"/>
  <c r="G93" i="2"/>
  <c r="C41" i="2"/>
  <c r="D41" i="2"/>
  <c r="E41" i="2"/>
  <c r="F41" i="2"/>
  <c r="G41" i="2"/>
  <c r="C42" i="2"/>
  <c r="D42" i="2"/>
  <c r="E42" i="2"/>
  <c r="F42" i="2"/>
  <c r="G42" i="2"/>
  <c r="C43" i="2"/>
  <c r="D43" i="2"/>
  <c r="E43" i="2"/>
  <c r="F43" i="2"/>
  <c r="G43" i="2"/>
  <c r="C44" i="2"/>
  <c r="D44" i="2"/>
  <c r="E44" i="2"/>
  <c r="F44" i="2"/>
  <c r="G44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A99" i="2" l="1"/>
  <c r="A102" i="2" l="1"/>
  <c r="A103" i="2" s="1"/>
  <c r="A104" i="2" s="1"/>
  <c r="A105" i="2" s="1"/>
  <c r="A106" i="2" s="1"/>
  <c r="A107" i="2" s="1"/>
  <c r="A115" i="2" s="1"/>
  <c r="G146" i="2"/>
  <c r="F146" i="2"/>
  <c r="E146" i="2"/>
  <c r="D146" i="2"/>
  <c r="C146" i="2"/>
  <c r="G137" i="2"/>
  <c r="F137" i="2"/>
  <c r="E137" i="2"/>
  <c r="D137" i="2"/>
  <c r="C137" i="2"/>
  <c r="C6" i="2"/>
  <c r="D6" i="2"/>
  <c r="E6" i="2"/>
  <c r="F6" i="2"/>
  <c r="G6" i="2"/>
  <c r="G98" i="2" l="1"/>
  <c r="F98" i="2"/>
  <c r="E98" i="2"/>
  <c r="D98" i="2"/>
  <c r="C98" i="2"/>
  <c r="C55" i="2" l="1"/>
  <c r="D55" i="2"/>
  <c r="E55" i="2"/>
  <c r="F55" i="2"/>
  <c r="G55" i="2"/>
  <c r="C27" i="2" l="1"/>
  <c r="D27" i="2"/>
  <c r="E27" i="2"/>
  <c r="F27" i="2"/>
  <c r="G27" i="2"/>
  <c r="G123" i="2" l="1"/>
  <c r="F123" i="2"/>
  <c r="E123" i="2"/>
  <c r="D123" i="2"/>
  <c r="C123" i="2"/>
  <c r="G78" i="2"/>
  <c r="F78" i="2"/>
  <c r="E78" i="2"/>
  <c r="D78" i="2"/>
  <c r="C78" i="2"/>
  <c r="G40" i="2"/>
  <c r="F40" i="2"/>
  <c r="E40" i="2"/>
  <c r="D40" i="2"/>
  <c r="C40" i="2"/>
</calcChain>
</file>

<file path=xl/sharedStrings.xml><?xml version="1.0" encoding="utf-8"?>
<sst xmlns="http://schemas.openxmlformats.org/spreadsheetml/2006/main" count="1067" uniqueCount="449">
  <si>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</si>
  <si>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</si>
  <si>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</si>
  <si>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</si>
  <si>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</si>
  <si>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</si>
  <si>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</si>
  <si>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</si>
  <si>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</si>
  <si>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</si>
  <si>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</si>
  <si>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</si>
  <si>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</si>
  <si>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</si>
  <si>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</si>
  <si>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</si>
  <si>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</si>
  <si>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</si>
  <si>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</si>
  <si>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</si>
  <si>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Pagar</t>
  </si>
  <si>
    <t>CADETES MASCULINOS</t>
  </si>
  <si>
    <t>CADETES FEMININOS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</si>
  <si>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</si>
  <si>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</si>
  <si>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</si>
  <si>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</si>
  <si>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</si>
  <si>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</si>
  <si>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</si>
  <si>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</si>
  <si>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</si>
  <si>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</si>
  <si>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</si>
  <si>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</si>
  <si>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</si>
  <si>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</si>
  <si>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Clube 4 Estilos</t>
  </si>
  <si>
    <t>FET-Fátima Escola de Triatlo</t>
  </si>
  <si>
    <t>Clube Natação do Cartaxo</t>
  </si>
  <si>
    <t>Clube Triatlo de Abrantes</t>
  </si>
  <si>
    <t>Clube de Triatlo do Fundão</t>
  </si>
  <si>
    <t>Clube de Natação de Torres Novas</t>
  </si>
  <si>
    <t>Não são atribuídos pontos aos Individuais, não federados e outra região.</t>
  </si>
  <si>
    <t>Os atletas e equipas de outras regiões de Portugal não têm acesso aos pódios.</t>
  </si>
  <si>
    <t>I Triatlo Jovem de Abrantes - Circuito Jovem Região Centro Interior - 3ª Etapa</t>
  </si>
  <si>
    <t>19 de Maio de 2019</t>
  </si>
  <si>
    <t>Atletas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</si>
  <si>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</si>
  <si>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</si>
  <si>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</si>
  <si>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</si>
  <si>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</si>
  <si>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</si>
  <si>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</si>
  <si>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</si>
  <si>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</si>
  <si>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</si>
  <si>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</si>
  <si>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</si>
  <si>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</si>
  <si>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</si>
  <si>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</si>
  <si>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</si>
  <si>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</si>
  <si>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</si>
  <si>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</si>
  <si>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</si>
  <si>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</si>
  <si>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</si>
  <si>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</si>
  <si>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</si>
  <si>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</si>
  <si>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</si>
  <si>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</si>
  <si>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</si>
  <si>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</si>
  <si>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</si>
  <si>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</si>
  <si>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</si>
  <si>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</si>
  <si>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</si>
  <si>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</si>
  <si>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</si>
  <si>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</si>
  <si>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</si>
  <si>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</si>
  <si>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</si>
  <si>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</si>
  <si>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</si>
  <si>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</si>
  <si>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</si>
  <si>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</si>
  <si>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</si>
  <si>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</si>
  <si>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</si>
  <si>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</si>
  <si>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</si>
  <si>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</si>
  <si>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</si>
  <si>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</si>
  <si>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</si>
  <si>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</si>
  <si>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</si>
  <si>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</si>
  <si>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</si>
  <si>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</si>
  <si>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</si>
  <si>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</si>
  <si>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</si>
  <si>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</si>
  <si>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</si>
  <si>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</si>
  <si>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</si>
  <si>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</si>
  <si>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</si>
  <si>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</si>
  <si>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</si>
  <si>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</si>
  <si>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</si>
  <si>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</si>
  <si>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</si>
  <si>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</si>
  <si>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</si>
  <si>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</si>
  <si>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</si>
  <si>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</si>
  <si>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</si>
  <si>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</si>
  <si>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</si>
  <si>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</si>
  <si>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</si>
  <si>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</si>
  <si>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</si>
  <si>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</si>
  <si>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</si>
  <si>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</si>
  <si>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</si>
  <si>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</si>
  <si>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</si>
  <si>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</si>
  <si>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</si>
  <si>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</si>
  <si>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</si>
  <si>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</si>
  <si>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</si>
  <si>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</si>
  <si>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</si>
  <si>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</si>
  <si>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</si>
  <si>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</si>
  <si>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</si>
  <si>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</si>
  <si>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</si>
  <si>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</si>
  <si>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</si>
  <si>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</si>
  <si>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</si>
  <si>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</si>
  <si>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</si>
  <si>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</si>
  <si>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</si>
  <si>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</si>
  <si>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</si>
  <si>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</si>
  <si>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</si>
  <si>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</si>
  <si>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</si>
  <si>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</si>
  <si>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</si>
  <si>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</si>
  <si>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</si>
  <si>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</si>
  <si>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</si>
  <si>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</si>
  <si>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</si>
  <si>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</si>
  <si>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</si>
  <si>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</si>
  <si>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</si>
  <si>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</si>
  <si>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</si>
  <si>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</si>
  <si>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</si>
  <si>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</si>
  <si>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</si>
  <si>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</si>
  <si>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</si>
  <si>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</si>
  <si>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</si>
  <si>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</si>
  <si>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</si>
  <si>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</si>
  <si>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</si>
  <si>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</si>
  <si>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</si>
  <si>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</si>
  <si>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</si>
  <si>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</si>
  <si>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</si>
  <si>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</si>
  <si>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</si>
  <si>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</si>
  <si>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</si>
  <si>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</si>
  <si>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</si>
  <si>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</si>
  <si>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</si>
  <si>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</si>
  <si>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</si>
  <si>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</si>
  <si>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</si>
  <si>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</si>
  <si>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</si>
  <si>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</si>
  <si>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</si>
  <si>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</si>
  <si>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</si>
  <si>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</si>
  <si>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</si>
  <si>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</si>
  <si>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</si>
  <si>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</si>
  <si>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</si>
  <si>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</si>
  <si>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</si>
  <si>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</si>
  <si>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</si>
  <si>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</si>
  <si>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</si>
  <si>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</si>
  <si>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</si>
  <si>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</si>
  <si>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</si>
  <si>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>187º</t>
  </si>
  <si>
    <t>188º</t>
  </si>
  <si>
    <t>189º</t>
  </si>
  <si>
    <t>190º</t>
  </si>
  <si>
    <t>191º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</si>
  <si>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</si>
  <si>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</si>
  <si>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</si>
  <si>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</si>
  <si>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</si>
  <si>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</si>
  <si>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</si>
  <si>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</si>
  <si>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</si>
  <si>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201º</t>
  </si>
  <si>
    <t>202º</t>
  </si>
  <si>
    <t>203º</t>
  </si>
  <si>
    <t>204º</t>
  </si>
  <si>
    <t>205º</t>
  </si>
  <si>
    <t>206º</t>
  </si>
  <si>
    <t>207º</t>
  </si>
  <si>
    <t>208º</t>
  </si>
  <si>
    <t>209º</t>
  </si>
  <si>
    <t>210º</t>
  </si>
  <si>
    <t>211º</t>
  </si>
  <si>
    <t>BEN</t>
  </si>
  <si>
    <t>M</t>
  </si>
  <si>
    <t>F</t>
  </si>
  <si>
    <t>INF</t>
  </si>
  <si>
    <t>INI</t>
  </si>
  <si>
    <t>Simone Lopes Fernandes</t>
  </si>
  <si>
    <t>JUV</t>
  </si>
  <si>
    <t>CAD</t>
  </si>
  <si>
    <t>Sofia Lima</t>
  </si>
  <si>
    <t>Helena Feiteira</t>
  </si>
  <si>
    <t>Diogo Almeida</t>
  </si>
  <si>
    <t>Santiago Magalhães</t>
  </si>
  <si>
    <t>Matilde Albuquerque</t>
  </si>
  <si>
    <t>Francisca Leirião</t>
  </si>
  <si>
    <t>Noémi Silva</t>
  </si>
  <si>
    <t>Mateus Nascimento</t>
  </si>
  <si>
    <t>Júlia Marques</t>
  </si>
  <si>
    <t>Francisco Carvalho</t>
  </si>
  <si>
    <t>Matilde Moita</t>
  </si>
  <si>
    <t>João Coutinho</t>
  </si>
  <si>
    <t>Cláudia Orvalho</t>
  </si>
  <si>
    <t>João Nuno Batista</t>
  </si>
  <si>
    <t>Manuel Dias</t>
  </si>
  <si>
    <t>Pedro Afonso Razões</t>
  </si>
  <si>
    <t>Natércia Carvalho</t>
  </si>
  <si>
    <t>Francisco Borges</t>
  </si>
  <si>
    <t>Martim Salvador</t>
  </si>
  <si>
    <t>Joana Silva</t>
  </si>
  <si>
    <t>Gustavo do Canto</t>
  </si>
  <si>
    <t>José Tadeia</t>
  </si>
  <si>
    <t>Maria Carolina Gomes</t>
  </si>
  <si>
    <t>Pedro Silva</t>
  </si>
  <si>
    <t>Afonso Seco</t>
  </si>
  <si>
    <t>Sofia Corrêa</t>
  </si>
  <si>
    <t>Duarte Azevedo</t>
  </si>
  <si>
    <t>Vasco Nunes</t>
  </si>
  <si>
    <t>Beatriz Boal</t>
  </si>
  <si>
    <t>João Nobre</t>
  </si>
  <si>
    <t>Rafaela Cananó Silva</t>
  </si>
  <si>
    <t>Bernardo Boal</t>
  </si>
  <si>
    <t>José Pedro Ribeiro</t>
  </si>
  <si>
    <t>Simão Nabais Godinho</t>
  </si>
  <si>
    <t>Joana Torres</t>
  </si>
  <si>
    <t>João Torres</t>
  </si>
  <si>
    <t>Francisco Pires</t>
  </si>
  <si>
    <t>João Bandarra</t>
  </si>
  <si>
    <t>David Fernandes</t>
  </si>
  <si>
    <t>João Mendes</t>
  </si>
  <si>
    <t>Yara Santos</t>
  </si>
  <si>
    <t>Simão Neto</t>
  </si>
  <si>
    <t>Núria Piedade</t>
  </si>
  <si>
    <t>Tomás Roque</t>
  </si>
  <si>
    <t>Joana Gomes Ribeiro</t>
  </si>
  <si>
    <t>Inês Nunes</t>
  </si>
  <si>
    <t>Duarte Moreira</t>
  </si>
  <si>
    <t>Francisco Martim</t>
  </si>
  <si>
    <t>Maria João Bartolomeu</t>
  </si>
  <si>
    <t>Tiago Dias Santos</t>
  </si>
  <si>
    <t>VAL</t>
  </si>
  <si>
    <t>Bárbara Rações</t>
  </si>
  <si>
    <t>Lara Alberto Januário</t>
  </si>
  <si>
    <t>Rodrigo Azevedo</t>
  </si>
  <si>
    <t>Ana Raposo</t>
  </si>
  <si>
    <t>Diogo Carrilho</t>
  </si>
  <si>
    <t>Diogo Cabral</t>
  </si>
  <si>
    <t>Inês Azeitona</t>
  </si>
  <si>
    <t>José Francisco Arco</t>
  </si>
  <si>
    <t>João Guilherme</t>
  </si>
  <si>
    <t>Maria Pires</t>
  </si>
  <si>
    <t>Matilde Bilé</t>
  </si>
  <si>
    <t>MATILDE CARDOSO</t>
  </si>
  <si>
    <t>Sara Realinho</t>
  </si>
  <si>
    <t>Carolina Marques</t>
  </si>
  <si>
    <t>Catarina Roque</t>
  </si>
  <si>
    <t>Ema Maria</t>
  </si>
  <si>
    <t>Leonardo Oliveira</t>
  </si>
  <si>
    <t>Maria Gonçalves</t>
  </si>
  <si>
    <t>Beatriz Amoreira</t>
  </si>
  <si>
    <t>Inês Mesquita</t>
  </si>
  <si>
    <t>Miguel Marques</t>
  </si>
  <si>
    <t>Rita Matos</t>
  </si>
  <si>
    <t>Afonso Ferreira</t>
  </si>
  <si>
    <t>Carolina Oliveira</t>
  </si>
  <si>
    <t>David Boléo</t>
  </si>
  <si>
    <t>Dinis Silva</t>
  </si>
  <si>
    <t>Gonçalo Guimarães</t>
  </si>
  <si>
    <t>Joana Alves</t>
  </si>
  <si>
    <t>José Ferreira</t>
  </si>
  <si>
    <t>Leonardo Sousa</t>
  </si>
  <si>
    <t>Leonor Santos Rocha</t>
  </si>
  <si>
    <t>Luna  Neves</t>
  </si>
  <si>
    <t xml:space="preserve">Martim Guarda </t>
  </si>
  <si>
    <t>Rodrigo Neves</t>
  </si>
  <si>
    <t>Sofia Santos Rocha</t>
  </si>
  <si>
    <t>Vasco Simões</t>
  </si>
  <si>
    <t>Rodrigo Figueiredo</t>
  </si>
  <si>
    <t>Raquel Sanches</t>
  </si>
  <si>
    <t>Mariana MacKay</t>
  </si>
  <si>
    <t>Dinis Santos</t>
  </si>
  <si>
    <t>Manel Bartolomeu</t>
  </si>
  <si>
    <t>Maria Reis</t>
  </si>
  <si>
    <t>Guilherme Santos</t>
  </si>
  <si>
    <t>Vitoria Neves</t>
  </si>
  <si>
    <t>Ana Melnic</t>
  </si>
  <si>
    <t>André Canhoto</t>
  </si>
  <si>
    <t>Cristovão Domingos</t>
  </si>
  <si>
    <t>David dos Santos</t>
  </si>
  <si>
    <t>Diogo Pardal</t>
  </si>
  <si>
    <t>Francisco Barreiro</t>
  </si>
  <si>
    <t>Gustavo Coelho</t>
  </si>
  <si>
    <t>Henrique Gato</t>
  </si>
  <si>
    <t>Inês Canhoto</t>
  </si>
  <si>
    <t>Matilde Teixeira</t>
  </si>
  <si>
    <t>Rodrigo Gato</t>
  </si>
  <si>
    <t>Rodrigo Feiteirona</t>
  </si>
  <si>
    <t>Samuel Parisot</t>
  </si>
  <si>
    <t>Tiago Ferreira</t>
  </si>
  <si>
    <t>Tomás Pita</t>
  </si>
  <si>
    <t>Carlota Francisca Martins</t>
  </si>
  <si>
    <t>INV</t>
  </si>
  <si>
    <t>Constança Manuel Martins</t>
  </si>
  <si>
    <t xml:space="preserve"> Mafalda Leirião</t>
  </si>
  <si>
    <t>Miguel Moita</t>
  </si>
  <si>
    <t>Diogo Janeiro Silva</t>
  </si>
  <si>
    <t>Francisco Nogueira</t>
  </si>
  <si>
    <t>Gonçalo Tavares</t>
  </si>
  <si>
    <t>Raquel Vital</t>
  </si>
  <si>
    <t>Simão Roseiro</t>
  </si>
  <si>
    <t>Clube de Natação de Torres Novas/ Não federado</t>
  </si>
  <si>
    <t>Matilde Sequeira</t>
  </si>
  <si>
    <t>Bruno Figueiredo</t>
  </si>
  <si>
    <t>Clube de Natação da Amadora/ Outra região</t>
  </si>
  <si>
    <t>Sporting Clube de Portugal/ Outra região</t>
  </si>
  <si>
    <t>Beatriz Gonçalves</t>
  </si>
  <si>
    <t>Margarida Mendes Inácio</t>
  </si>
  <si>
    <t>Bruno Proença</t>
  </si>
  <si>
    <t xml:space="preserve">VAL </t>
  </si>
  <si>
    <t>Afonso Lopes</t>
  </si>
  <si>
    <t>Pago</t>
  </si>
  <si>
    <t>Hugo Rocha</t>
  </si>
  <si>
    <t>Samuel Fernandes</t>
  </si>
  <si>
    <t xml:space="preserve">Duarte Teixeira </t>
  </si>
  <si>
    <t>Clube 4 Estilos/ Não federado</t>
  </si>
  <si>
    <t>André Silva Neves</t>
  </si>
  <si>
    <t>Guilherme Silva Neves</t>
  </si>
  <si>
    <t>Tomé Sentieiro</t>
  </si>
  <si>
    <t>Margarida Cancela</t>
  </si>
  <si>
    <t>Francisco Frazão</t>
  </si>
  <si>
    <t>Francisco Gonçalves</t>
  </si>
  <si>
    <t>16,32,86</t>
  </si>
  <si>
    <t>18,13,96</t>
  </si>
  <si>
    <t>18,22,31</t>
  </si>
  <si>
    <t>18,28,21</t>
  </si>
  <si>
    <t>19,01,37</t>
  </si>
  <si>
    <t>19,15,19</t>
  </si>
  <si>
    <t>19,20,62</t>
  </si>
  <si>
    <t>19,51,69</t>
  </si>
  <si>
    <t>20,43,63</t>
  </si>
  <si>
    <t>22,29,45</t>
  </si>
  <si>
    <t>22,35,88</t>
  </si>
  <si>
    <t>18,29,45</t>
  </si>
  <si>
    <t>18,45,83</t>
  </si>
  <si>
    <t>18,52,61</t>
  </si>
  <si>
    <t>19,00,58</t>
  </si>
  <si>
    <t>19,24,10</t>
  </si>
  <si>
    <t>20,41,01</t>
  </si>
  <si>
    <t>23,15,36</t>
  </si>
  <si>
    <t>26,12,38</t>
  </si>
  <si>
    <t>18,35,88</t>
  </si>
  <si>
    <t>26,19,81</t>
  </si>
  <si>
    <t>26,26,58</t>
  </si>
  <si>
    <t>26,52,11</t>
  </si>
  <si>
    <t>29,33,24</t>
  </si>
  <si>
    <t>29,54,07</t>
  </si>
  <si>
    <t>33,24,71</t>
  </si>
  <si>
    <t>24,58,81</t>
  </si>
  <si>
    <t>25,32,41</t>
  </si>
  <si>
    <t>32,30,46</t>
  </si>
  <si>
    <t>29,06,14</t>
  </si>
  <si>
    <t>29,29,17</t>
  </si>
  <si>
    <t>30,35,95</t>
  </si>
  <si>
    <t>30,36,31</t>
  </si>
  <si>
    <t>31,28,08</t>
  </si>
  <si>
    <t>33,29,41</t>
  </si>
  <si>
    <t>25,15,18</t>
  </si>
  <si>
    <t>25,28,48</t>
  </si>
  <si>
    <t>26,17,18</t>
  </si>
  <si>
    <t>28,00,74</t>
  </si>
  <si>
    <t>DSQ</t>
  </si>
  <si>
    <t>Tempos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</si>
</sst>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4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omic Sans MS"/>
      <family val="4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1"/>
    </font>
  </fonts>
  <fills count="3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0" fontId="0" fillId="0" borderId="0"/>
    <xf numFmtId="0" fontId="4" fillId="0" borderId="0"/>
    <xf numFmtId="0" fontId="3" fillId="0" borderId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10" applyNumberFormat="0" applyAlignment="0" applyProtection="0"/>
    <xf numFmtId="0" fontId="29" fillId="9" borderId="11" applyNumberFormat="0" applyAlignment="0" applyProtection="0"/>
    <xf numFmtId="0" fontId="30" fillId="9" borderId="10" applyNumberFormat="0" applyAlignment="0" applyProtection="0"/>
    <xf numFmtId="0" fontId="31" fillId="0" borderId="12" applyNumberFormat="0" applyFill="0" applyAlignment="0" applyProtection="0"/>
    <xf numFmtId="0" fontId="32" fillId="10" borderId="13" applyNumberFormat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5" fillId="35" borderId="0" applyNumberFormat="0" applyBorder="0" applyAlignment="0" applyProtection="0"/>
    <xf numFmtId="0" fontId="2" fillId="0" borderId="0"/>
    <xf numFmtId="0" fontId="2" fillId="11" borderId="14" applyNumberFormat="0" applyFont="0" applyAlignment="0" applyProtection="0"/>
    <xf numFmtId="0" fontId="37" fillId="0" borderId="0"/>
    <xf numFmtId="0" fontId="38" fillId="0" borderId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1" borderId="14" applyNumberFormat="0" applyFont="0" applyAlignment="0" applyProtection="0"/>
  </cellStyleXfs>
  <cellXfs count="105">
    <xf numFmtId="0" fontId="0" fillId="0" borderId="0" xfId="0"/>
    <xf numFmtId="0" fontId="0" fillId="0" borderId="0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" fontId="18" fillId="4" borderId="3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1" fontId="19" fillId="4" borderId="1" xfId="0" applyNumberFormat="1" applyFont="1" applyFill="1" applyBorder="1" applyAlignment="1">
      <alignment horizontal="center" vertical="center"/>
    </xf>
    <xf numFmtId="0" fontId="39" fillId="0" borderId="16" xfId="46" applyNumberFormat="1" applyFont="1" applyFill="1" applyBorder="1" applyAlignment="1">
      <alignment horizontal="center" vertical="center" shrinkToFit="1"/>
    </xf>
    <xf numFmtId="0" fontId="39" fillId="0" borderId="1" xfId="46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43" applyNumberForma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40" fillId="0" borderId="16" xfId="46" applyNumberFormat="1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vertical="center"/>
    </xf>
    <xf numFmtId="0" fontId="8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horizontal="center" vertical="center"/>
    </xf>
    <xf numFmtId="45" fontId="11" fillId="3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8" fontId="14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6" fontId="14" fillId="0" borderId="16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 shrinkToFit="1"/>
    </xf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Fill="1" applyBorder="1"/>
    <xf numFmtId="0" fontId="0" fillId="0" borderId="16" xfId="0" applyBorder="1" applyAlignment="1">
      <alignment horizontal="left"/>
    </xf>
    <xf numFmtId="0" fontId="14" fillId="0" borderId="16" xfId="0" applyFont="1" applyFill="1" applyBorder="1" applyAlignment="1">
      <alignment horizontal="center" vertical="center"/>
    </xf>
    <xf numFmtId="0" fontId="0" fillId="0" borderId="16" xfId="0" applyBorder="1" applyAlignment="1"/>
    <xf numFmtId="0" fontId="7" fillId="0" borderId="16" xfId="0" applyFont="1" applyFill="1" applyBorder="1" applyAlignment="1">
      <alignment horizontal="left" vertical="center"/>
    </xf>
    <xf numFmtId="14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/>
    </xf>
    <xf numFmtId="14" fontId="14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 shrinkToFit="1"/>
    </xf>
    <xf numFmtId="1" fontId="9" fillId="0" borderId="16" xfId="0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8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16" xfId="0" applyFill="1" applyBorder="1"/>
    <xf numFmtId="14" fontId="0" fillId="0" borderId="16" xfId="0" applyNumberFormat="1" applyBorder="1"/>
    <xf numFmtId="14" fontId="0" fillId="0" borderId="0" xfId="0" applyNumberForma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7" fillId="0" borderId="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0" fillId="0" borderId="0" xfId="46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" fontId="41" fillId="0" borderId="16" xfId="46" applyNumberFormat="1" applyFont="1" applyFill="1" applyBorder="1" applyAlignment="1">
      <alignment horizontal="center" vertical="center" shrinkToFit="1"/>
    </xf>
    <xf numFmtId="1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41" fillId="0" borderId="1" xfId="46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41" fillId="0" borderId="0" xfId="46" applyNumberFormat="1" applyFont="1" applyFill="1" applyBorder="1" applyAlignment="1">
      <alignment horizontal="center" vertical="center" shrinkToFit="1"/>
    </xf>
    <xf numFmtId="45" fontId="12" fillId="0" borderId="0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</cellXfs>
  <cellStyles count="63">
    <cellStyle name="20% - Cor1" xfId="20" builtinId="30" customBuiltin="1"/>
    <cellStyle name="20% - Cor1 2" xfId="49"/>
    <cellStyle name="20% - Cor2" xfId="24" builtinId="34" customBuiltin="1"/>
    <cellStyle name="20% - Cor2 2" xfId="51"/>
    <cellStyle name="20% - Cor3" xfId="28" builtinId="38" customBuiltin="1"/>
    <cellStyle name="20% - Cor3 2" xfId="53"/>
    <cellStyle name="20% - Cor4" xfId="32" builtinId="42" customBuiltin="1"/>
    <cellStyle name="20% - Cor4 2" xfId="55"/>
    <cellStyle name="20% - Cor5" xfId="36" builtinId="46" customBuiltin="1"/>
    <cellStyle name="20% - Cor5 2" xfId="57"/>
    <cellStyle name="20% - Cor6" xfId="40" builtinId="50" customBuiltin="1"/>
    <cellStyle name="20% - Cor6 2" xfId="59"/>
    <cellStyle name="40% - Cor1" xfId="21" builtinId="31" customBuiltin="1"/>
    <cellStyle name="40% - Cor1 2" xfId="50"/>
    <cellStyle name="40% - Cor2" xfId="25" builtinId="35" customBuiltin="1"/>
    <cellStyle name="40% - Cor2 2" xfId="52"/>
    <cellStyle name="40% - Cor3" xfId="29" builtinId="39" customBuiltin="1"/>
    <cellStyle name="40% - Cor3 2" xfId="54"/>
    <cellStyle name="40% - Cor4" xfId="33" builtinId="43" customBuiltin="1"/>
    <cellStyle name="40% - Cor4 2" xfId="56"/>
    <cellStyle name="40% - Cor5" xfId="37" builtinId="47" customBuiltin="1"/>
    <cellStyle name="40% - Cor5 2" xfId="58"/>
    <cellStyle name="40% - Cor6" xfId="41" builtinId="51" customBuiltin="1"/>
    <cellStyle name="40% - Cor6 2" xfId="60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2 2" xfId="47"/>
    <cellStyle name="Normal 3" xfId="2"/>
    <cellStyle name="Normal 3 2" xfId="48"/>
    <cellStyle name="Normal 4" xfId="43"/>
    <cellStyle name="Normal 4 2" xfId="61"/>
    <cellStyle name="Normal 5" xfId="45"/>
    <cellStyle name="Normal_Folha1" xfId="46"/>
    <cellStyle name="Nota 2" xfId="44"/>
    <cellStyle name="Nota 2 2" xfId="62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view="pageBreakPreview" topLeftCell="A114" zoomScaleNormal="100" zoomScaleSheetLayoutView="100" workbookViewId="0">
      <selection activeCell="D132" sqref="D132:E132"/>
    </sheetView>
  </sheetViews>
  <sheetFormatPr defaultColWidth="9.140625" defaultRowHeight="15" x14ac:dyDescent="0.25"/>
  <cols>
    <col min="1" max="1" width="8.7109375" style="49" customWidth="1"/>
    <col min="2" max="2" width="9.28515625" style="49" customWidth="1"/>
    <col min="3" max="3" width="7.28515625" style="49" customWidth="1"/>
    <col min="4" max="4" width="26.7109375" style="54" customWidth="1"/>
    <col min="5" max="5" width="12.7109375" style="49" customWidth="1"/>
    <col min="6" max="6" width="5.140625" style="49" customWidth="1"/>
    <col min="7" max="7" width="5" style="49" customWidth="1"/>
    <col min="8" max="8" width="45.5703125" style="50" bestFit="1" customWidth="1"/>
    <col min="9" max="9" width="9.140625" style="47"/>
    <col min="10" max="10" width="8.28515625" style="47" customWidth="1"/>
    <col min="11" max="11" width="10.7109375" style="47" bestFit="1" customWidth="1"/>
    <col min="12" max="12" width="41.7109375" style="47" bestFit="1" customWidth="1"/>
    <col min="13" max="16384" width="9.140625" style="47"/>
  </cols>
  <sheetData>
    <row r="1" spans="1:12" ht="18" customHeight="1" x14ac:dyDescent="0.25">
      <c r="A1" s="56" t="s">
        <v>0</v>
      </c>
      <c r="B1" s="57" t="s">
        <v>1</v>
      </c>
      <c r="C1" s="57" t="s">
        <v>2</v>
      </c>
      <c r="D1" s="58" t="s">
        <v>3</v>
      </c>
      <c r="E1" s="57" t="s">
        <v>4</v>
      </c>
      <c r="F1" s="57" t="s">
        <v>5</v>
      </c>
      <c r="G1" s="58" t="s">
        <v>6</v>
      </c>
      <c r="H1" s="59" t="s">
        <v>7</v>
      </c>
      <c r="I1" s="57" t="s">
        <v>20</v>
      </c>
    </row>
    <row r="2" spans="1:12" ht="15" customHeight="1" x14ac:dyDescent="0.25">
      <c r="A2" s="62">
        <v>28</v>
      </c>
      <c r="B2" s="62">
        <v>104085</v>
      </c>
      <c r="C2" s="61" t="s">
        <v>265</v>
      </c>
      <c r="D2" s="64" t="s">
        <v>335</v>
      </c>
      <c r="E2" s="68">
        <v>38221</v>
      </c>
      <c r="F2" s="62" t="s">
        <v>261</v>
      </c>
      <c r="G2" s="62" t="s">
        <v>317</v>
      </c>
      <c r="H2" s="60" t="s">
        <v>41</v>
      </c>
      <c r="I2" s="48"/>
      <c r="K2" s="20" t="s">
        <v>2</v>
      </c>
      <c r="L2" s="20" t="s">
        <v>23</v>
      </c>
    </row>
    <row r="3" spans="1:12" ht="15" customHeight="1" x14ac:dyDescent="0.25">
      <c r="A3" s="65">
        <v>74</v>
      </c>
      <c r="B3" s="65">
        <v>100180</v>
      </c>
      <c r="C3" s="65" t="s">
        <v>263</v>
      </c>
      <c r="D3" s="71" t="s">
        <v>393</v>
      </c>
      <c r="E3" s="72">
        <v>39423</v>
      </c>
      <c r="F3" s="65" t="s">
        <v>261</v>
      </c>
      <c r="G3" s="65" t="s">
        <v>317</v>
      </c>
      <c r="H3" s="60" t="s">
        <v>42</v>
      </c>
      <c r="I3" s="48"/>
      <c r="K3" s="19" t="s">
        <v>24</v>
      </c>
      <c r="L3" s="19" t="s">
        <v>26</v>
      </c>
    </row>
    <row r="4" spans="1:12" ht="15" customHeight="1" x14ac:dyDescent="0.25">
      <c r="A4" s="62">
        <v>75</v>
      </c>
      <c r="B4" s="62">
        <v>104910</v>
      </c>
      <c r="C4" s="61" t="s">
        <v>263</v>
      </c>
      <c r="D4" s="64" t="s">
        <v>323</v>
      </c>
      <c r="E4" s="68">
        <v>39249</v>
      </c>
      <c r="F4" s="62" t="s">
        <v>260</v>
      </c>
      <c r="G4" s="62" t="s">
        <v>317</v>
      </c>
      <c r="H4" s="60" t="s">
        <v>37</v>
      </c>
      <c r="I4" s="48"/>
      <c r="K4" s="19" t="s">
        <v>27</v>
      </c>
      <c r="L4" s="19" t="s">
        <v>28</v>
      </c>
    </row>
    <row r="5" spans="1:12" ht="15" customHeight="1" x14ac:dyDescent="0.25">
      <c r="A5" s="62">
        <v>87</v>
      </c>
      <c r="B5" s="62">
        <v>104093</v>
      </c>
      <c r="C5" s="61" t="s">
        <v>265</v>
      </c>
      <c r="D5" s="64" t="s">
        <v>357</v>
      </c>
      <c r="E5" s="68">
        <v>38176</v>
      </c>
      <c r="F5" s="62" t="s">
        <v>260</v>
      </c>
      <c r="G5" s="62" t="s">
        <v>317</v>
      </c>
      <c r="H5" s="60" t="s">
        <v>38</v>
      </c>
      <c r="I5" s="48"/>
      <c r="K5" s="19" t="s">
        <v>29</v>
      </c>
      <c r="L5" s="19" t="s">
        <v>30</v>
      </c>
    </row>
    <row r="6" spans="1:12" ht="15" customHeight="1" x14ac:dyDescent="0.25">
      <c r="A6" s="62">
        <v>104</v>
      </c>
      <c r="B6" s="62">
        <v>102195</v>
      </c>
      <c r="C6" s="61" t="s">
        <v>265</v>
      </c>
      <c r="D6" s="64" t="s">
        <v>383</v>
      </c>
      <c r="E6" s="68">
        <v>38235</v>
      </c>
      <c r="F6" s="62" t="s">
        <v>260</v>
      </c>
      <c r="G6" s="62" t="s">
        <v>317</v>
      </c>
      <c r="H6" s="60" t="s">
        <v>40</v>
      </c>
      <c r="I6" s="48"/>
      <c r="K6" s="19" t="s">
        <v>25</v>
      </c>
      <c r="L6" s="19" t="s">
        <v>31</v>
      </c>
    </row>
    <row r="7" spans="1:12" ht="15" customHeight="1" x14ac:dyDescent="0.25">
      <c r="A7" s="65">
        <v>104</v>
      </c>
      <c r="B7" s="65">
        <v>102195</v>
      </c>
      <c r="C7" s="61" t="s">
        <v>265</v>
      </c>
      <c r="D7" s="67" t="s">
        <v>383</v>
      </c>
      <c r="E7" s="68">
        <v>38235</v>
      </c>
      <c r="F7" s="65" t="s">
        <v>260</v>
      </c>
      <c r="G7" s="62" t="s">
        <v>317</v>
      </c>
      <c r="H7" s="60" t="s">
        <v>40</v>
      </c>
      <c r="I7" s="51"/>
      <c r="K7" s="19" t="s">
        <v>32</v>
      </c>
      <c r="L7" s="19" t="s">
        <v>33</v>
      </c>
    </row>
    <row r="8" spans="1:12" ht="15" customHeight="1" x14ac:dyDescent="0.25">
      <c r="A8" s="62">
        <v>115</v>
      </c>
      <c r="B8" s="62">
        <v>102221</v>
      </c>
      <c r="C8" s="61" t="s">
        <v>263</v>
      </c>
      <c r="D8" s="64" t="s">
        <v>385</v>
      </c>
      <c r="E8" s="68">
        <v>39050</v>
      </c>
      <c r="F8" s="62" t="s">
        <v>261</v>
      </c>
      <c r="G8" s="62" t="s">
        <v>317</v>
      </c>
      <c r="H8" s="60" t="s">
        <v>40</v>
      </c>
      <c r="I8" s="48"/>
    </row>
    <row r="9" spans="1:12" ht="15" customHeight="1" x14ac:dyDescent="0.25">
      <c r="A9" s="62">
        <v>116</v>
      </c>
      <c r="B9" s="62">
        <v>102153</v>
      </c>
      <c r="C9" s="61" t="s">
        <v>263</v>
      </c>
      <c r="D9" s="64" t="s">
        <v>312</v>
      </c>
      <c r="E9" s="68">
        <v>38823</v>
      </c>
      <c r="F9" s="62" t="s">
        <v>261</v>
      </c>
      <c r="G9" s="62" t="s">
        <v>317</v>
      </c>
      <c r="H9" s="60" t="s">
        <v>38</v>
      </c>
      <c r="I9" s="48"/>
      <c r="L9" s="90" t="s">
        <v>43</v>
      </c>
    </row>
    <row r="10" spans="1:12" ht="15" customHeight="1" x14ac:dyDescent="0.25">
      <c r="A10" s="62">
        <v>131</v>
      </c>
      <c r="B10" s="62">
        <v>102204</v>
      </c>
      <c r="C10" s="61" t="s">
        <v>265</v>
      </c>
      <c r="D10" s="64" t="s">
        <v>306</v>
      </c>
      <c r="E10" s="68">
        <v>38447</v>
      </c>
      <c r="F10" s="62" t="s">
        <v>260</v>
      </c>
      <c r="G10" s="62" t="s">
        <v>317</v>
      </c>
      <c r="H10" s="60" t="s">
        <v>40</v>
      </c>
      <c r="I10" s="48"/>
      <c r="L10" s="90"/>
    </row>
    <row r="11" spans="1:12" ht="15" customHeight="1" x14ac:dyDescent="0.25">
      <c r="A11" s="62">
        <v>158</v>
      </c>
      <c r="B11" s="62">
        <v>104777</v>
      </c>
      <c r="C11" s="61" t="s">
        <v>265</v>
      </c>
      <c r="D11" s="64" t="s">
        <v>314</v>
      </c>
      <c r="E11" s="68">
        <v>38359</v>
      </c>
      <c r="F11" s="62" t="s">
        <v>260</v>
      </c>
      <c r="G11" s="62" t="s">
        <v>317</v>
      </c>
      <c r="H11" s="60" t="s">
        <v>38</v>
      </c>
      <c r="I11" s="48"/>
      <c r="L11" s="90"/>
    </row>
    <row r="12" spans="1:12" ht="15" customHeight="1" x14ac:dyDescent="0.25">
      <c r="A12" s="62">
        <v>163</v>
      </c>
      <c r="B12" s="62">
        <v>104885</v>
      </c>
      <c r="C12" s="61" t="s">
        <v>265</v>
      </c>
      <c r="D12" s="64" t="s">
        <v>315</v>
      </c>
      <c r="E12" s="68">
        <v>38035</v>
      </c>
      <c r="F12" s="62" t="s">
        <v>261</v>
      </c>
      <c r="G12" s="62" t="s">
        <v>317</v>
      </c>
      <c r="H12" s="60" t="s">
        <v>38</v>
      </c>
      <c r="I12" s="48"/>
      <c r="L12" s="54"/>
    </row>
    <row r="13" spans="1:12" ht="15" customHeight="1" x14ac:dyDescent="0.25">
      <c r="A13" s="62">
        <v>166</v>
      </c>
      <c r="B13" s="62">
        <v>103867</v>
      </c>
      <c r="C13" s="61" t="s">
        <v>262</v>
      </c>
      <c r="D13" s="64" t="s">
        <v>355</v>
      </c>
      <c r="E13" s="68">
        <v>39457</v>
      </c>
      <c r="F13" s="62" t="s">
        <v>261</v>
      </c>
      <c r="G13" s="62" t="s">
        <v>317</v>
      </c>
      <c r="H13" s="60" t="s">
        <v>391</v>
      </c>
      <c r="I13" s="48"/>
      <c r="L13" s="90" t="s">
        <v>44</v>
      </c>
    </row>
    <row r="14" spans="1:12" ht="15" customHeight="1" x14ac:dyDescent="0.25">
      <c r="A14" s="62">
        <v>173</v>
      </c>
      <c r="B14" s="62">
        <v>104176</v>
      </c>
      <c r="C14" s="61" t="s">
        <v>265</v>
      </c>
      <c r="D14" s="64" t="s">
        <v>375</v>
      </c>
      <c r="E14" s="68">
        <v>38195</v>
      </c>
      <c r="F14" s="62" t="s">
        <v>260</v>
      </c>
      <c r="G14" s="62" t="s">
        <v>317</v>
      </c>
      <c r="H14" s="60" t="s">
        <v>390</v>
      </c>
      <c r="I14" s="48"/>
      <c r="L14" s="90"/>
    </row>
    <row r="15" spans="1:12" ht="15" customHeight="1" x14ac:dyDescent="0.25">
      <c r="A15" s="62">
        <v>216</v>
      </c>
      <c r="B15" s="62">
        <v>103335</v>
      </c>
      <c r="C15" s="61" t="s">
        <v>265</v>
      </c>
      <c r="D15" s="64" t="s">
        <v>305</v>
      </c>
      <c r="E15" s="68">
        <v>38457</v>
      </c>
      <c r="F15" s="62" t="s">
        <v>260</v>
      </c>
      <c r="G15" s="62" t="s">
        <v>317</v>
      </c>
      <c r="H15" s="60" t="s">
        <v>40</v>
      </c>
      <c r="I15" s="48"/>
      <c r="L15" s="90"/>
    </row>
    <row r="16" spans="1:12" ht="15" customHeight="1" x14ac:dyDescent="0.25">
      <c r="A16" s="62">
        <v>227</v>
      </c>
      <c r="B16" s="62">
        <v>104194</v>
      </c>
      <c r="C16" s="61" t="s">
        <v>265</v>
      </c>
      <c r="D16" s="64" t="s">
        <v>353</v>
      </c>
      <c r="E16" s="68">
        <v>37995</v>
      </c>
      <c r="F16" s="62" t="s">
        <v>260</v>
      </c>
      <c r="G16" s="62" t="s">
        <v>317</v>
      </c>
      <c r="H16" s="60" t="s">
        <v>391</v>
      </c>
      <c r="I16" s="51"/>
      <c r="L16" s="90" t="s">
        <v>34</v>
      </c>
    </row>
    <row r="17" spans="1:12" ht="15" customHeight="1" x14ac:dyDescent="0.25">
      <c r="A17" s="62">
        <v>228</v>
      </c>
      <c r="B17" s="62">
        <v>104930</v>
      </c>
      <c r="C17" s="61" t="s">
        <v>262</v>
      </c>
      <c r="D17" s="64" t="s">
        <v>388</v>
      </c>
      <c r="E17" s="68">
        <v>39655</v>
      </c>
      <c r="F17" s="62" t="s">
        <v>261</v>
      </c>
      <c r="G17" s="62" t="s">
        <v>317</v>
      </c>
      <c r="H17" s="60" t="s">
        <v>391</v>
      </c>
      <c r="I17" s="48"/>
      <c r="L17" s="90"/>
    </row>
    <row r="18" spans="1:12" ht="15" customHeight="1" x14ac:dyDescent="0.25">
      <c r="A18" s="62">
        <v>235</v>
      </c>
      <c r="B18" s="62">
        <v>103342</v>
      </c>
      <c r="C18" s="61" t="s">
        <v>262</v>
      </c>
      <c r="D18" s="64" t="s">
        <v>333</v>
      </c>
      <c r="E18" s="68">
        <v>40131</v>
      </c>
      <c r="F18" s="62" t="s">
        <v>261</v>
      </c>
      <c r="G18" s="62" t="s">
        <v>317</v>
      </c>
      <c r="H18" s="60" t="s">
        <v>41</v>
      </c>
      <c r="I18" s="48"/>
      <c r="L18" s="90"/>
    </row>
    <row r="19" spans="1:12" ht="15" customHeight="1" x14ac:dyDescent="0.25">
      <c r="A19" s="62">
        <v>239</v>
      </c>
      <c r="B19" s="62">
        <v>101609</v>
      </c>
      <c r="C19" s="61" t="s">
        <v>265</v>
      </c>
      <c r="D19" s="64" t="s">
        <v>280</v>
      </c>
      <c r="E19" s="68">
        <v>38705</v>
      </c>
      <c r="F19" s="62" t="s">
        <v>260</v>
      </c>
      <c r="G19" s="62" t="s">
        <v>317</v>
      </c>
      <c r="H19" s="60" t="s">
        <v>42</v>
      </c>
      <c r="I19" s="48"/>
      <c r="L19" s="55"/>
    </row>
    <row r="20" spans="1:12" ht="15" customHeight="1" x14ac:dyDescent="0.25">
      <c r="A20" s="62">
        <v>241</v>
      </c>
      <c r="B20" s="62">
        <v>101627</v>
      </c>
      <c r="C20" s="61" t="s">
        <v>265</v>
      </c>
      <c r="D20" s="64" t="s">
        <v>282</v>
      </c>
      <c r="E20" s="68">
        <v>38649</v>
      </c>
      <c r="F20" s="62" t="s">
        <v>260</v>
      </c>
      <c r="G20" s="62" t="s">
        <v>317</v>
      </c>
      <c r="H20" s="60" t="s">
        <v>42</v>
      </c>
      <c r="I20" s="51"/>
      <c r="L20" s="54"/>
    </row>
    <row r="21" spans="1:12" ht="15" customHeight="1" x14ac:dyDescent="0.25">
      <c r="A21" s="65">
        <v>255</v>
      </c>
      <c r="B21" s="60">
        <v>102643</v>
      </c>
      <c r="C21" s="65" t="s">
        <v>263</v>
      </c>
      <c r="D21" s="71" t="s">
        <v>403</v>
      </c>
      <c r="E21" s="84">
        <v>39328</v>
      </c>
      <c r="F21" s="65" t="s">
        <v>260</v>
      </c>
      <c r="G21" s="65" t="s">
        <v>317</v>
      </c>
      <c r="H21" s="60" t="s">
        <v>42</v>
      </c>
      <c r="I21" s="48"/>
      <c r="L21" s="90" t="s">
        <v>35</v>
      </c>
    </row>
    <row r="22" spans="1:12" ht="15" customHeight="1" x14ac:dyDescent="0.25">
      <c r="A22" s="62">
        <v>281</v>
      </c>
      <c r="B22" s="62">
        <v>100380</v>
      </c>
      <c r="C22" s="61" t="s">
        <v>265</v>
      </c>
      <c r="D22" s="64" t="s">
        <v>287</v>
      </c>
      <c r="E22" s="68">
        <v>38145</v>
      </c>
      <c r="F22" s="62" t="s">
        <v>260</v>
      </c>
      <c r="G22" s="62" t="s">
        <v>317</v>
      </c>
      <c r="H22" s="60" t="s">
        <v>42</v>
      </c>
      <c r="I22" s="48"/>
      <c r="L22" s="90"/>
    </row>
    <row r="23" spans="1:12" ht="15" customHeight="1" x14ac:dyDescent="0.25">
      <c r="A23" s="62">
        <v>305</v>
      </c>
      <c r="B23" s="62">
        <v>102761</v>
      </c>
      <c r="C23" s="65" t="s">
        <v>263</v>
      </c>
      <c r="D23" s="71" t="s">
        <v>398</v>
      </c>
      <c r="E23" s="68">
        <v>39230</v>
      </c>
      <c r="F23" s="65" t="s">
        <v>260</v>
      </c>
      <c r="G23" s="65" t="s">
        <v>317</v>
      </c>
      <c r="H23" s="73" t="s">
        <v>390</v>
      </c>
      <c r="I23" s="53">
        <v>5</v>
      </c>
      <c r="L23" s="90"/>
    </row>
    <row r="24" spans="1:12" ht="15" customHeight="1" x14ac:dyDescent="0.25">
      <c r="A24" s="62">
        <v>316</v>
      </c>
      <c r="B24" s="62">
        <v>102030</v>
      </c>
      <c r="C24" s="61" t="s">
        <v>263</v>
      </c>
      <c r="D24" s="64" t="s">
        <v>351</v>
      </c>
      <c r="E24" s="68">
        <v>39418</v>
      </c>
      <c r="F24" s="62" t="s">
        <v>260</v>
      </c>
      <c r="G24" s="62" t="s">
        <v>317</v>
      </c>
      <c r="H24" s="60" t="s">
        <v>391</v>
      </c>
      <c r="I24" s="48"/>
    </row>
    <row r="25" spans="1:12" ht="15" customHeight="1" x14ac:dyDescent="0.25">
      <c r="A25" s="62">
        <v>317</v>
      </c>
      <c r="B25" s="62">
        <v>102027</v>
      </c>
      <c r="C25" s="61" t="s">
        <v>265</v>
      </c>
      <c r="D25" s="64" t="s">
        <v>349</v>
      </c>
      <c r="E25" s="68">
        <v>38418</v>
      </c>
      <c r="F25" s="62" t="s">
        <v>261</v>
      </c>
      <c r="G25" s="62" t="s">
        <v>317</v>
      </c>
      <c r="H25" s="60" t="s">
        <v>391</v>
      </c>
      <c r="I25" s="48"/>
    </row>
    <row r="26" spans="1:12" ht="15" customHeight="1" x14ac:dyDescent="0.25">
      <c r="A26" s="62">
        <v>332</v>
      </c>
      <c r="B26" s="62">
        <v>104883</v>
      </c>
      <c r="C26" s="61" t="s">
        <v>263</v>
      </c>
      <c r="D26" s="64" t="s">
        <v>348</v>
      </c>
      <c r="E26" s="68">
        <v>39400</v>
      </c>
      <c r="F26" s="62" t="s">
        <v>261</v>
      </c>
      <c r="G26" s="62" t="s">
        <v>317</v>
      </c>
      <c r="H26" s="60" t="s">
        <v>391</v>
      </c>
      <c r="I26" s="48"/>
      <c r="L26" s="90" t="s">
        <v>36</v>
      </c>
    </row>
    <row r="27" spans="1:12" ht="15" customHeight="1" x14ac:dyDescent="0.25">
      <c r="A27" s="62">
        <v>333</v>
      </c>
      <c r="B27" s="62">
        <v>104884</v>
      </c>
      <c r="C27" s="61" t="s">
        <v>263</v>
      </c>
      <c r="D27" s="64" t="s">
        <v>352</v>
      </c>
      <c r="E27" s="68">
        <v>38812</v>
      </c>
      <c r="F27" s="62" t="s">
        <v>261</v>
      </c>
      <c r="G27" s="62" t="s">
        <v>317</v>
      </c>
      <c r="H27" s="60" t="s">
        <v>391</v>
      </c>
      <c r="I27" s="51"/>
      <c r="L27" s="90"/>
    </row>
    <row r="28" spans="1:12" ht="15" customHeight="1" x14ac:dyDescent="0.25">
      <c r="A28" s="62">
        <v>368</v>
      </c>
      <c r="B28" s="62">
        <v>100503</v>
      </c>
      <c r="C28" s="61" t="s">
        <v>265</v>
      </c>
      <c r="D28" s="64" t="s">
        <v>298</v>
      </c>
      <c r="E28" s="68">
        <v>38063</v>
      </c>
      <c r="F28" s="62" t="s">
        <v>260</v>
      </c>
      <c r="G28" s="62" t="s">
        <v>317</v>
      </c>
      <c r="H28" s="60" t="s">
        <v>39</v>
      </c>
      <c r="I28" s="48"/>
      <c r="L28" s="90"/>
    </row>
    <row r="29" spans="1:12" ht="15" customHeight="1" x14ac:dyDescent="0.25">
      <c r="A29" s="62">
        <v>371</v>
      </c>
      <c r="B29" s="62">
        <v>103512</v>
      </c>
      <c r="C29" s="61" t="s">
        <v>262</v>
      </c>
      <c r="D29" s="64" t="s">
        <v>330</v>
      </c>
      <c r="E29" s="68">
        <v>39532</v>
      </c>
      <c r="F29" s="62" t="s">
        <v>261</v>
      </c>
      <c r="G29" s="62" t="s">
        <v>317</v>
      </c>
      <c r="H29" s="60" t="s">
        <v>37</v>
      </c>
      <c r="I29" s="48"/>
      <c r="K29" s="52"/>
    </row>
    <row r="30" spans="1:12" ht="15" customHeight="1" x14ac:dyDescent="0.25">
      <c r="A30" s="62">
        <v>376</v>
      </c>
      <c r="B30" s="62">
        <v>102739</v>
      </c>
      <c r="C30" s="61" t="s">
        <v>263</v>
      </c>
      <c r="D30" s="64" t="s">
        <v>264</v>
      </c>
      <c r="E30" s="68">
        <v>38964</v>
      </c>
      <c r="F30" s="62" t="s">
        <v>261</v>
      </c>
      <c r="G30" s="62" t="s">
        <v>317</v>
      </c>
      <c r="H30" s="60" t="s">
        <v>37</v>
      </c>
      <c r="I30" s="51"/>
      <c r="K30" s="52"/>
    </row>
    <row r="31" spans="1:12" ht="15" customHeight="1" x14ac:dyDescent="0.25">
      <c r="A31" s="62">
        <v>388</v>
      </c>
      <c r="B31" s="62">
        <v>103430</v>
      </c>
      <c r="C31" s="61" t="s">
        <v>265</v>
      </c>
      <c r="D31" s="64" t="s">
        <v>322</v>
      </c>
      <c r="E31" s="68">
        <v>38449</v>
      </c>
      <c r="F31" s="62" t="s">
        <v>260</v>
      </c>
      <c r="G31" s="62" t="s">
        <v>317</v>
      </c>
      <c r="H31" s="60" t="s">
        <v>37</v>
      </c>
      <c r="I31" s="48"/>
    </row>
    <row r="32" spans="1:12" ht="15" customHeight="1" x14ac:dyDescent="0.25">
      <c r="A32" s="62">
        <v>396</v>
      </c>
      <c r="B32" s="62">
        <v>103433</v>
      </c>
      <c r="C32" s="61" t="s">
        <v>265</v>
      </c>
      <c r="D32" s="64" t="s">
        <v>296</v>
      </c>
      <c r="E32" s="68">
        <v>38348</v>
      </c>
      <c r="F32" s="62" t="s">
        <v>260</v>
      </c>
      <c r="G32" s="62" t="s">
        <v>317</v>
      </c>
      <c r="H32" s="60" t="s">
        <v>39</v>
      </c>
      <c r="I32" s="48"/>
    </row>
    <row r="33" spans="1:9" ht="15" customHeight="1" x14ac:dyDescent="0.25">
      <c r="A33" s="62">
        <v>400</v>
      </c>
      <c r="B33" s="62">
        <v>102724</v>
      </c>
      <c r="C33" s="61" t="s">
        <v>265</v>
      </c>
      <c r="D33" s="64" t="s">
        <v>327</v>
      </c>
      <c r="E33" s="68">
        <v>38656</v>
      </c>
      <c r="F33" s="62" t="s">
        <v>261</v>
      </c>
      <c r="G33" s="62" t="s">
        <v>317</v>
      </c>
      <c r="H33" s="60" t="s">
        <v>37</v>
      </c>
      <c r="I33" s="48"/>
    </row>
    <row r="34" spans="1:9" ht="15" customHeight="1" x14ac:dyDescent="0.25">
      <c r="A34" s="62">
        <v>410</v>
      </c>
      <c r="B34" s="62">
        <v>102767</v>
      </c>
      <c r="C34" s="61" t="s">
        <v>263</v>
      </c>
      <c r="D34" s="64" t="s">
        <v>364</v>
      </c>
      <c r="E34" s="68">
        <v>38974</v>
      </c>
      <c r="F34" s="62" t="s">
        <v>260</v>
      </c>
      <c r="G34" s="62" t="s">
        <v>317</v>
      </c>
      <c r="H34" s="60" t="s">
        <v>390</v>
      </c>
      <c r="I34" s="51"/>
    </row>
    <row r="35" spans="1:9" ht="15" customHeight="1" x14ac:dyDescent="0.25">
      <c r="A35" s="62">
        <v>411</v>
      </c>
      <c r="B35" s="62">
        <v>102954</v>
      </c>
      <c r="C35" s="61" t="s">
        <v>265</v>
      </c>
      <c r="D35" s="64" t="s">
        <v>321</v>
      </c>
      <c r="E35" s="68">
        <v>38614</v>
      </c>
      <c r="F35" s="62" t="s">
        <v>261</v>
      </c>
      <c r="G35" s="62" t="s">
        <v>317</v>
      </c>
      <c r="H35" s="60" t="s">
        <v>37</v>
      </c>
      <c r="I35" s="48"/>
    </row>
    <row r="36" spans="1:9" ht="15" customHeight="1" x14ac:dyDescent="0.25">
      <c r="A36" s="62">
        <v>428</v>
      </c>
      <c r="B36" s="62">
        <v>105031</v>
      </c>
      <c r="C36" s="61" t="s">
        <v>263</v>
      </c>
      <c r="D36" s="64" t="s">
        <v>341</v>
      </c>
      <c r="E36" s="68">
        <v>39003</v>
      </c>
      <c r="F36" s="62" t="s">
        <v>261</v>
      </c>
      <c r="G36" s="62" t="s">
        <v>317</v>
      </c>
      <c r="H36" s="60" t="s">
        <v>391</v>
      </c>
      <c r="I36" s="48"/>
    </row>
    <row r="37" spans="1:9" ht="15" customHeight="1" x14ac:dyDescent="0.25">
      <c r="A37" s="62">
        <v>439</v>
      </c>
      <c r="B37" s="62">
        <v>105032</v>
      </c>
      <c r="C37" s="61" t="s">
        <v>263</v>
      </c>
      <c r="D37" s="64" t="s">
        <v>340</v>
      </c>
      <c r="E37" s="68">
        <v>38987</v>
      </c>
      <c r="F37" s="62" t="s">
        <v>260</v>
      </c>
      <c r="G37" s="62" t="s">
        <v>317</v>
      </c>
      <c r="H37" s="60" t="s">
        <v>391</v>
      </c>
      <c r="I37" s="48"/>
    </row>
    <row r="38" spans="1:9" ht="15" customHeight="1" x14ac:dyDescent="0.25">
      <c r="A38" s="62">
        <v>442</v>
      </c>
      <c r="B38" s="62">
        <v>103092</v>
      </c>
      <c r="C38" s="61" t="s">
        <v>265</v>
      </c>
      <c r="D38" s="64" t="s">
        <v>365</v>
      </c>
      <c r="E38" s="68">
        <v>38661</v>
      </c>
      <c r="F38" s="62" t="s">
        <v>260</v>
      </c>
      <c r="G38" s="62" t="s">
        <v>317</v>
      </c>
      <c r="H38" s="60" t="s">
        <v>390</v>
      </c>
      <c r="I38" s="48"/>
    </row>
    <row r="39" spans="1:9" ht="15" customHeight="1" x14ac:dyDescent="0.25">
      <c r="A39" s="62">
        <v>443</v>
      </c>
      <c r="B39" s="62">
        <v>105033</v>
      </c>
      <c r="C39" s="61" t="s">
        <v>263</v>
      </c>
      <c r="D39" s="64" t="s">
        <v>346</v>
      </c>
      <c r="E39" s="68">
        <v>38987</v>
      </c>
      <c r="F39" s="62" t="s">
        <v>260</v>
      </c>
      <c r="G39" s="62" t="s">
        <v>317</v>
      </c>
      <c r="H39" s="60" t="s">
        <v>391</v>
      </c>
      <c r="I39" s="48"/>
    </row>
    <row r="40" spans="1:9" ht="15" customHeight="1" x14ac:dyDescent="0.25">
      <c r="A40" s="62">
        <v>448</v>
      </c>
      <c r="B40" s="62">
        <v>105035</v>
      </c>
      <c r="C40" s="61" t="s">
        <v>265</v>
      </c>
      <c r="D40" s="64" t="s">
        <v>343</v>
      </c>
      <c r="E40" s="68">
        <v>38295</v>
      </c>
      <c r="F40" s="62" t="s">
        <v>260</v>
      </c>
      <c r="G40" s="62" t="s">
        <v>317</v>
      </c>
      <c r="H40" s="60" t="s">
        <v>391</v>
      </c>
      <c r="I40" s="48"/>
    </row>
    <row r="41" spans="1:9" ht="15" customHeight="1" x14ac:dyDescent="0.25">
      <c r="A41" s="62">
        <v>474</v>
      </c>
      <c r="B41" s="62">
        <v>105053</v>
      </c>
      <c r="C41" s="61" t="s">
        <v>265</v>
      </c>
      <c r="D41" s="64" t="s">
        <v>347</v>
      </c>
      <c r="E41" s="68">
        <v>38596</v>
      </c>
      <c r="F41" s="62" t="s">
        <v>260</v>
      </c>
      <c r="G41" s="62" t="s">
        <v>317</v>
      </c>
      <c r="H41" s="60" t="s">
        <v>391</v>
      </c>
      <c r="I41" s="48"/>
    </row>
    <row r="42" spans="1:9" ht="15" customHeight="1" x14ac:dyDescent="0.25">
      <c r="A42" s="62">
        <v>475</v>
      </c>
      <c r="B42" s="62">
        <v>105054</v>
      </c>
      <c r="C42" s="61" t="s">
        <v>259</v>
      </c>
      <c r="D42" s="64" t="s">
        <v>356</v>
      </c>
      <c r="E42" s="68">
        <v>40444</v>
      </c>
      <c r="F42" s="62" t="s">
        <v>261</v>
      </c>
      <c r="G42" s="62" t="s">
        <v>317</v>
      </c>
      <c r="H42" s="60" t="s">
        <v>391</v>
      </c>
      <c r="I42" s="48"/>
    </row>
    <row r="43" spans="1:9" ht="15" customHeight="1" x14ac:dyDescent="0.25">
      <c r="A43" s="62">
        <v>491</v>
      </c>
      <c r="B43" s="62">
        <v>105077</v>
      </c>
      <c r="C43" s="61" t="s">
        <v>262</v>
      </c>
      <c r="D43" s="64" t="s">
        <v>342</v>
      </c>
      <c r="E43" s="68">
        <v>39468</v>
      </c>
      <c r="F43" s="62" t="s">
        <v>260</v>
      </c>
      <c r="G43" s="62" t="s">
        <v>317</v>
      </c>
      <c r="H43" s="60" t="s">
        <v>391</v>
      </c>
      <c r="I43" s="48"/>
    </row>
    <row r="44" spans="1:9" ht="15" customHeight="1" x14ac:dyDescent="0.25">
      <c r="A44" s="62">
        <v>519</v>
      </c>
      <c r="B44" s="62">
        <v>105088</v>
      </c>
      <c r="C44" s="61" t="s">
        <v>262</v>
      </c>
      <c r="D44" s="64" t="s">
        <v>367</v>
      </c>
      <c r="E44" s="68">
        <v>40037</v>
      </c>
      <c r="F44" s="62" t="s">
        <v>260</v>
      </c>
      <c r="G44" s="62" t="s">
        <v>317</v>
      </c>
      <c r="H44" s="60" t="s">
        <v>390</v>
      </c>
      <c r="I44" s="48"/>
    </row>
    <row r="45" spans="1:9" ht="15" customHeight="1" x14ac:dyDescent="0.25">
      <c r="A45" s="62">
        <v>563</v>
      </c>
      <c r="B45" s="62">
        <v>103617</v>
      </c>
      <c r="C45" s="61" t="s">
        <v>263</v>
      </c>
      <c r="D45" s="64" t="s">
        <v>332</v>
      </c>
      <c r="E45" s="68">
        <v>39226</v>
      </c>
      <c r="F45" s="62" t="s">
        <v>261</v>
      </c>
      <c r="G45" s="62" t="s">
        <v>317</v>
      </c>
      <c r="H45" s="60" t="s">
        <v>41</v>
      </c>
      <c r="I45" s="48"/>
    </row>
    <row r="46" spans="1:9" ht="15" customHeight="1" x14ac:dyDescent="0.25">
      <c r="A46" s="62">
        <v>567</v>
      </c>
      <c r="B46" s="62">
        <v>102881</v>
      </c>
      <c r="C46" s="61" t="s">
        <v>263</v>
      </c>
      <c r="D46" s="64" t="s">
        <v>275</v>
      </c>
      <c r="E46" s="68">
        <v>39369</v>
      </c>
      <c r="F46" s="62" t="s">
        <v>261</v>
      </c>
      <c r="G46" s="62" t="s">
        <v>317</v>
      </c>
      <c r="H46" s="60" t="s">
        <v>42</v>
      </c>
      <c r="I46" s="51"/>
    </row>
    <row r="47" spans="1:9" ht="15" customHeight="1" x14ac:dyDescent="0.25">
      <c r="A47" s="62">
        <v>579</v>
      </c>
      <c r="B47" s="62">
        <v>103121</v>
      </c>
      <c r="C47" s="61" t="s">
        <v>262</v>
      </c>
      <c r="D47" s="64" t="s">
        <v>338</v>
      </c>
      <c r="E47" s="68">
        <v>39590</v>
      </c>
      <c r="F47" s="62" t="s">
        <v>260</v>
      </c>
      <c r="G47" s="62" t="s">
        <v>317</v>
      </c>
      <c r="H47" s="60" t="s">
        <v>41</v>
      </c>
      <c r="I47" s="48"/>
    </row>
    <row r="48" spans="1:9" ht="15" customHeight="1" x14ac:dyDescent="0.25">
      <c r="A48" s="62">
        <v>580</v>
      </c>
      <c r="B48" s="62">
        <v>103637</v>
      </c>
      <c r="C48" s="61" t="s">
        <v>265</v>
      </c>
      <c r="D48" s="64" t="s">
        <v>336</v>
      </c>
      <c r="E48" s="68">
        <v>38426</v>
      </c>
      <c r="F48" s="62" t="s">
        <v>261</v>
      </c>
      <c r="G48" s="62" t="s">
        <v>317</v>
      </c>
      <c r="H48" s="60" t="s">
        <v>41</v>
      </c>
      <c r="I48" s="48"/>
    </row>
    <row r="49" spans="1:9" ht="15" customHeight="1" x14ac:dyDescent="0.25">
      <c r="A49" s="62">
        <v>586</v>
      </c>
      <c r="B49" s="62">
        <v>102382</v>
      </c>
      <c r="C49" s="61" t="s">
        <v>265</v>
      </c>
      <c r="D49" s="64" t="s">
        <v>288</v>
      </c>
      <c r="E49" s="68">
        <v>38060</v>
      </c>
      <c r="F49" s="62" t="s">
        <v>260</v>
      </c>
      <c r="G49" s="62" t="s">
        <v>317</v>
      </c>
      <c r="H49" s="60" t="s">
        <v>42</v>
      </c>
      <c r="I49" s="48"/>
    </row>
    <row r="50" spans="1:9" ht="15" customHeight="1" x14ac:dyDescent="0.25">
      <c r="A50" s="62">
        <v>587</v>
      </c>
      <c r="B50" s="62">
        <v>104469</v>
      </c>
      <c r="C50" s="61" t="s">
        <v>259</v>
      </c>
      <c r="D50" s="64" t="s">
        <v>309</v>
      </c>
      <c r="E50" s="68">
        <v>40526</v>
      </c>
      <c r="F50" s="62" t="s">
        <v>261</v>
      </c>
      <c r="G50" s="62" t="s">
        <v>317</v>
      </c>
      <c r="H50" s="60" t="s">
        <v>38</v>
      </c>
      <c r="I50" s="48"/>
    </row>
    <row r="51" spans="1:9" ht="15" customHeight="1" x14ac:dyDescent="0.25">
      <c r="A51" s="62">
        <v>590</v>
      </c>
      <c r="B51" s="62">
        <v>104099</v>
      </c>
      <c r="C51" s="61" t="s">
        <v>263</v>
      </c>
      <c r="D51" s="64" t="s">
        <v>358</v>
      </c>
      <c r="E51" s="68">
        <v>38774</v>
      </c>
      <c r="F51" s="62" t="s">
        <v>260</v>
      </c>
      <c r="G51" s="62" t="s">
        <v>317</v>
      </c>
      <c r="H51" s="60" t="s">
        <v>38</v>
      </c>
      <c r="I51" s="48"/>
    </row>
    <row r="52" spans="1:9" ht="15" customHeight="1" x14ac:dyDescent="0.25">
      <c r="A52" s="62">
        <v>593</v>
      </c>
      <c r="B52" s="62">
        <v>103097</v>
      </c>
      <c r="C52" s="61" t="s">
        <v>265</v>
      </c>
      <c r="D52" s="64" t="s">
        <v>376</v>
      </c>
      <c r="E52" s="68">
        <v>38363</v>
      </c>
      <c r="F52" s="62" t="s">
        <v>260</v>
      </c>
      <c r="G52" s="62" t="s">
        <v>317</v>
      </c>
      <c r="H52" s="60" t="s">
        <v>390</v>
      </c>
      <c r="I52" s="51"/>
    </row>
    <row r="53" spans="1:9" ht="15" customHeight="1" x14ac:dyDescent="0.25">
      <c r="A53" s="62">
        <v>600</v>
      </c>
      <c r="B53" s="62">
        <v>103667</v>
      </c>
      <c r="C53" s="61" t="s">
        <v>262</v>
      </c>
      <c r="D53" s="64" t="s">
        <v>328</v>
      </c>
      <c r="E53" s="68">
        <v>39498</v>
      </c>
      <c r="F53" s="62" t="s">
        <v>261</v>
      </c>
      <c r="G53" s="62" t="s">
        <v>317</v>
      </c>
      <c r="H53" s="60" t="s">
        <v>37</v>
      </c>
      <c r="I53" s="48"/>
    </row>
    <row r="54" spans="1:9" ht="15" customHeight="1" x14ac:dyDescent="0.25">
      <c r="A54" s="62">
        <v>602</v>
      </c>
      <c r="B54" s="62">
        <v>103668</v>
      </c>
      <c r="C54" s="61" t="s">
        <v>262</v>
      </c>
      <c r="D54" s="64" t="s">
        <v>324</v>
      </c>
      <c r="E54" s="68">
        <v>39709</v>
      </c>
      <c r="F54" s="62" t="s">
        <v>261</v>
      </c>
      <c r="G54" s="62" t="s">
        <v>317</v>
      </c>
      <c r="H54" s="60" t="s">
        <v>37</v>
      </c>
      <c r="I54" s="48"/>
    </row>
    <row r="55" spans="1:9" ht="15" customHeight="1" x14ac:dyDescent="0.25">
      <c r="A55" s="62">
        <v>611</v>
      </c>
      <c r="B55" s="62">
        <v>105121</v>
      </c>
      <c r="C55" s="61" t="s">
        <v>263</v>
      </c>
      <c r="D55" s="64" t="s">
        <v>373</v>
      </c>
      <c r="E55" s="68">
        <v>39422</v>
      </c>
      <c r="F55" s="62" t="s">
        <v>260</v>
      </c>
      <c r="G55" s="62" t="s">
        <v>317</v>
      </c>
      <c r="H55" s="60" t="s">
        <v>390</v>
      </c>
      <c r="I55" s="53"/>
    </row>
    <row r="56" spans="1:9" ht="15" customHeight="1" x14ac:dyDescent="0.25">
      <c r="A56" s="62">
        <v>634</v>
      </c>
      <c r="B56" s="62">
        <v>102025</v>
      </c>
      <c r="C56" s="61" t="s">
        <v>263</v>
      </c>
      <c r="D56" s="64" t="s">
        <v>345</v>
      </c>
      <c r="E56" s="68">
        <v>39169</v>
      </c>
      <c r="F56" s="62" t="s">
        <v>261</v>
      </c>
      <c r="G56" s="62" t="s">
        <v>317</v>
      </c>
      <c r="H56" s="60" t="s">
        <v>391</v>
      </c>
      <c r="I56" s="48"/>
    </row>
    <row r="57" spans="1:9" ht="15" customHeight="1" x14ac:dyDescent="0.25">
      <c r="A57" s="62">
        <v>655</v>
      </c>
      <c r="B57" s="62">
        <v>103096</v>
      </c>
      <c r="C57" s="61" t="s">
        <v>265</v>
      </c>
      <c r="D57" s="64" t="s">
        <v>363</v>
      </c>
      <c r="E57" s="68">
        <v>38693</v>
      </c>
      <c r="F57" s="62" t="s">
        <v>260</v>
      </c>
      <c r="G57" s="62" t="s">
        <v>317</v>
      </c>
      <c r="H57" s="60" t="s">
        <v>390</v>
      </c>
      <c r="I57" s="48"/>
    </row>
    <row r="58" spans="1:9" ht="15" customHeight="1" x14ac:dyDescent="0.25">
      <c r="A58" s="62">
        <v>656</v>
      </c>
      <c r="B58" s="62">
        <v>100502</v>
      </c>
      <c r="C58" s="61" t="s">
        <v>265</v>
      </c>
      <c r="D58" s="64" t="s">
        <v>295</v>
      </c>
      <c r="E58" s="68">
        <v>38422</v>
      </c>
      <c r="F58" s="62" t="s">
        <v>261</v>
      </c>
      <c r="G58" s="62" t="s">
        <v>317</v>
      </c>
      <c r="H58" s="60" t="s">
        <v>39</v>
      </c>
      <c r="I58" s="51"/>
    </row>
    <row r="59" spans="1:9" ht="15" customHeight="1" x14ac:dyDescent="0.25">
      <c r="A59" s="62">
        <v>663</v>
      </c>
      <c r="B59" s="62">
        <v>101594</v>
      </c>
      <c r="C59" s="61" t="s">
        <v>263</v>
      </c>
      <c r="D59" s="64" t="s">
        <v>276</v>
      </c>
      <c r="E59" s="68">
        <v>39091</v>
      </c>
      <c r="F59" s="62" t="s">
        <v>260</v>
      </c>
      <c r="G59" s="62" t="s">
        <v>317</v>
      </c>
      <c r="H59" s="60" t="s">
        <v>42</v>
      </c>
      <c r="I59" s="48"/>
    </row>
    <row r="60" spans="1:9" ht="15" customHeight="1" x14ac:dyDescent="0.25">
      <c r="A60" s="62">
        <v>673</v>
      </c>
      <c r="B60" s="62">
        <v>103703</v>
      </c>
      <c r="C60" s="61" t="s">
        <v>263</v>
      </c>
      <c r="D60" s="64" t="s">
        <v>292</v>
      </c>
      <c r="E60" s="68">
        <v>38812</v>
      </c>
      <c r="F60" s="62" t="s">
        <v>261</v>
      </c>
      <c r="G60" s="62" t="s">
        <v>317</v>
      </c>
      <c r="H60" s="60" t="s">
        <v>39</v>
      </c>
      <c r="I60" s="48"/>
    </row>
    <row r="61" spans="1:9" ht="15" customHeight="1" x14ac:dyDescent="0.25">
      <c r="A61" s="62">
        <v>679</v>
      </c>
      <c r="B61" s="62">
        <v>103705</v>
      </c>
      <c r="C61" s="61" t="s">
        <v>262</v>
      </c>
      <c r="D61" s="64" t="s">
        <v>329</v>
      </c>
      <c r="E61" s="68">
        <v>39559</v>
      </c>
      <c r="F61" s="62" t="s">
        <v>261</v>
      </c>
      <c r="G61" s="62" t="s">
        <v>317</v>
      </c>
      <c r="H61" s="60" t="s">
        <v>37</v>
      </c>
      <c r="I61" s="48"/>
    </row>
    <row r="62" spans="1:9" ht="15" customHeight="1" x14ac:dyDescent="0.25">
      <c r="A62" s="62">
        <v>706</v>
      </c>
      <c r="B62" s="62">
        <v>101621</v>
      </c>
      <c r="C62" s="61" t="s">
        <v>265</v>
      </c>
      <c r="D62" s="64" t="s">
        <v>285</v>
      </c>
      <c r="E62" s="68">
        <v>38480</v>
      </c>
      <c r="F62" s="62" t="s">
        <v>260</v>
      </c>
      <c r="G62" s="62" t="s">
        <v>317</v>
      </c>
      <c r="H62" s="60" t="s">
        <v>42</v>
      </c>
      <c r="I62" s="48"/>
    </row>
    <row r="63" spans="1:9" ht="15" customHeight="1" x14ac:dyDescent="0.25">
      <c r="A63" s="62">
        <v>715</v>
      </c>
      <c r="B63" s="62">
        <v>104550</v>
      </c>
      <c r="C63" s="61" t="s">
        <v>263</v>
      </c>
      <c r="D63" s="64" t="s">
        <v>380</v>
      </c>
      <c r="E63" s="68">
        <v>38937</v>
      </c>
      <c r="F63" s="62" t="s">
        <v>261</v>
      </c>
      <c r="G63" s="62" t="s">
        <v>317</v>
      </c>
      <c r="H63" s="60" t="s">
        <v>42</v>
      </c>
      <c r="I63" s="48"/>
    </row>
    <row r="64" spans="1:9" ht="15" customHeight="1" x14ac:dyDescent="0.25">
      <c r="A64" s="62">
        <v>730</v>
      </c>
      <c r="B64" s="62">
        <v>105175</v>
      </c>
      <c r="C64" s="61" t="s">
        <v>265</v>
      </c>
      <c r="D64" s="64" t="s">
        <v>326</v>
      </c>
      <c r="E64" s="68">
        <v>38124</v>
      </c>
      <c r="F64" s="62" t="s">
        <v>260</v>
      </c>
      <c r="G64" s="62" t="s">
        <v>317</v>
      </c>
      <c r="H64" s="60" t="s">
        <v>37</v>
      </c>
      <c r="I64" s="48"/>
    </row>
    <row r="65" spans="1:9" ht="15" customHeight="1" x14ac:dyDescent="0.25">
      <c r="A65" s="62">
        <v>759</v>
      </c>
      <c r="B65" s="62">
        <v>102391</v>
      </c>
      <c r="C65" s="61" t="s">
        <v>263</v>
      </c>
      <c r="D65" s="64" t="s">
        <v>303</v>
      </c>
      <c r="E65" s="68">
        <v>38753</v>
      </c>
      <c r="F65" s="62" t="s">
        <v>260</v>
      </c>
      <c r="G65" s="62" t="s">
        <v>317</v>
      </c>
      <c r="H65" s="60" t="s">
        <v>40</v>
      </c>
      <c r="I65" s="48"/>
    </row>
    <row r="66" spans="1:9" ht="15" customHeight="1" x14ac:dyDescent="0.25">
      <c r="A66" s="62">
        <v>765</v>
      </c>
      <c r="B66" s="62">
        <v>103775</v>
      </c>
      <c r="C66" s="61" t="s">
        <v>265</v>
      </c>
      <c r="D66" s="64" t="s">
        <v>284</v>
      </c>
      <c r="E66" s="68">
        <v>38538</v>
      </c>
      <c r="F66" s="62" t="s">
        <v>260</v>
      </c>
      <c r="G66" s="62" t="s">
        <v>317</v>
      </c>
      <c r="H66" s="60" t="s">
        <v>42</v>
      </c>
      <c r="I66" s="51"/>
    </row>
    <row r="67" spans="1:9" ht="15" customHeight="1" x14ac:dyDescent="0.25">
      <c r="A67" s="62">
        <v>773</v>
      </c>
      <c r="B67" s="62">
        <v>100515</v>
      </c>
      <c r="C67" s="61" t="s">
        <v>265</v>
      </c>
      <c r="D67" s="64" t="s">
        <v>297</v>
      </c>
      <c r="E67" s="68">
        <v>38105</v>
      </c>
      <c r="F67" s="62" t="s">
        <v>261</v>
      </c>
      <c r="G67" s="62" t="s">
        <v>317</v>
      </c>
      <c r="H67" s="60" t="s">
        <v>39</v>
      </c>
      <c r="I67" s="51"/>
    </row>
    <row r="68" spans="1:9" ht="15" customHeight="1" x14ac:dyDescent="0.25">
      <c r="A68" s="62">
        <v>786</v>
      </c>
      <c r="B68" s="62">
        <v>103095</v>
      </c>
      <c r="C68" s="61" t="s">
        <v>263</v>
      </c>
      <c r="D68" s="64" t="s">
        <v>368</v>
      </c>
      <c r="E68" s="68">
        <v>39285</v>
      </c>
      <c r="F68" s="62" t="s">
        <v>260</v>
      </c>
      <c r="G68" s="62" t="s">
        <v>317</v>
      </c>
      <c r="H68" s="60" t="s">
        <v>390</v>
      </c>
      <c r="I68" s="48"/>
    </row>
    <row r="69" spans="1:9" ht="15" customHeight="1" x14ac:dyDescent="0.25">
      <c r="A69" s="62">
        <v>787</v>
      </c>
      <c r="B69" s="62">
        <v>103813</v>
      </c>
      <c r="C69" s="61" t="s">
        <v>263</v>
      </c>
      <c r="D69" s="64" t="s">
        <v>277</v>
      </c>
      <c r="E69" s="68">
        <v>39051</v>
      </c>
      <c r="F69" s="62" t="s">
        <v>261</v>
      </c>
      <c r="G69" s="62" t="s">
        <v>317</v>
      </c>
      <c r="H69" s="60" t="s">
        <v>42</v>
      </c>
      <c r="I69" s="48"/>
    </row>
    <row r="70" spans="1:9" ht="15" customHeight="1" x14ac:dyDescent="0.25">
      <c r="A70" s="65">
        <v>791</v>
      </c>
      <c r="B70" s="65">
        <v>103815</v>
      </c>
      <c r="C70" s="65" t="s">
        <v>265</v>
      </c>
      <c r="D70" s="71" t="s">
        <v>396</v>
      </c>
      <c r="E70" s="72">
        <v>38077</v>
      </c>
      <c r="F70" s="65" t="s">
        <v>260</v>
      </c>
      <c r="G70" s="65" t="s">
        <v>317</v>
      </c>
      <c r="H70" s="73" t="s">
        <v>390</v>
      </c>
      <c r="I70" s="53">
        <v>5</v>
      </c>
    </row>
    <row r="71" spans="1:9" ht="15" customHeight="1" x14ac:dyDescent="0.25">
      <c r="A71" s="62">
        <v>807</v>
      </c>
      <c r="B71" s="62">
        <v>102957</v>
      </c>
      <c r="C71" s="61" t="s">
        <v>263</v>
      </c>
      <c r="D71" s="64" t="s">
        <v>344</v>
      </c>
      <c r="E71" s="68">
        <v>39214</v>
      </c>
      <c r="F71" s="62" t="s">
        <v>260</v>
      </c>
      <c r="G71" s="62" t="s">
        <v>317</v>
      </c>
      <c r="H71" s="60" t="s">
        <v>391</v>
      </c>
      <c r="I71" s="48"/>
    </row>
    <row r="72" spans="1:9" ht="15" customHeight="1" x14ac:dyDescent="0.25">
      <c r="A72" s="65">
        <v>820</v>
      </c>
      <c r="B72" s="60">
        <v>101581</v>
      </c>
      <c r="C72" s="65" t="s">
        <v>265</v>
      </c>
      <c r="D72" s="71" t="s">
        <v>402</v>
      </c>
      <c r="E72" s="84">
        <v>38617</v>
      </c>
      <c r="F72" s="65" t="s">
        <v>260</v>
      </c>
      <c r="G72" s="65" t="s">
        <v>317</v>
      </c>
      <c r="H72" s="60" t="s">
        <v>42</v>
      </c>
      <c r="I72" s="48"/>
    </row>
    <row r="73" spans="1:9" ht="15" customHeight="1" x14ac:dyDescent="0.25">
      <c r="A73" s="62">
        <v>838</v>
      </c>
      <c r="B73" s="62">
        <v>103906</v>
      </c>
      <c r="C73" s="61" t="s">
        <v>265</v>
      </c>
      <c r="D73" s="64" t="s">
        <v>379</v>
      </c>
      <c r="E73" s="68">
        <v>38341</v>
      </c>
      <c r="F73" s="62" t="s">
        <v>261</v>
      </c>
      <c r="G73" s="62" t="s">
        <v>317</v>
      </c>
      <c r="H73" s="60" t="s">
        <v>42</v>
      </c>
      <c r="I73" s="48"/>
    </row>
    <row r="74" spans="1:9" ht="15" customHeight="1" x14ac:dyDescent="0.25">
      <c r="A74" s="62">
        <v>844</v>
      </c>
      <c r="B74" s="62">
        <v>103909</v>
      </c>
      <c r="C74" s="61" t="s">
        <v>262</v>
      </c>
      <c r="D74" s="64" t="s">
        <v>274</v>
      </c>
      <c r="E74" s="68">
        <v>39476</v>
      </c>
      <c r="F74" s="62" t="s">
        <v>260</v>
      </c>
      <c r="G74" s="62" t="s">
        <v>317</v>
      </c>
      <c r="H74" s="60" t="s">
        <v>42</v>
      </c>
      <c r="I74" s="48"/>
    </row>
    <row r="75" spans="1:9" ht="15" customHeight="1" x14ac:dyDescent="0.25">
      <c r="A75" s="62">
        <v>845</v>
      </c>
      <c r="B75" s="62">
        <v>103910</v>
      </c>
      <c r="C75" s="61" t="s">
        <v>265</v>
      </c>
      <c r="D75" s="64" t="s">
        <v>283</v>
      </c>
      <c r="E75" s="68">
        <v>38619</v>
      </c>
      <c r="F75" s="62" t="s">
        <v>261</v>
      </c>
      <c r="G75" s="62" t="s">
        <v>317</v>
      </c>
      <c r="H75" s="60" t="s">
        <v>42</v>
      </c>
      <c r="I75" s="48"/>
    </row>
    <row r="76" spans="1:9" ht="15" customHeight="1" x14ac:dyDescent="0.25">
      <c r="A76" s="62">
        <v>847</v>
      </c>
      <c r="B76" s="62">
        <v>102342</v>
      </c>
      <c r="C76" s="61" t="s">
        <v>265</v>
      </c>
      <c r="D76" s="64" t="s">
        <v>339</v>
      </c>
      <c r="E76" s="68">
        <v>38320</v>
      </c>
      <c r="F76" s="62" t="s">
        <v>261</v>
      </c>
      <c r="G76" s="62" t="s">
        <v>317</v>
      </c>
      <c r="H76" s="60" t="s">
        <v>41</v>
      </c>
      <c r="I76" s="48"/>
    </row>
    <row r="77" spans="1:9" ht="15" customHeight="1" x14ac:dyDescent="0.25">
      <c r="A77" s="62">
        <v>854</v>
      </c>
      <c r="B77" s="62">
        <v>102351</v>
      </c>
      <c r="C77" s="61" t="s">
        <v>262</v>
      </c>
      <c r="D77" s="64" t="s">
        <v>360</v>
      </c>
      <c r="E77" s="68">
        <v>39485</v>
      </c>
      <c r="F77" s="62" t="s">
        <v>260</v>
      </c>
      <c r="G77" s="62" t="s">
        <v>317</v>
      </c>
      <c r="H77" s="60" t="s">
        <v>38</v>
      </c>
      <c r="I77" s="48"/>
    </row>
    <row r="78" spans="1:9" ht="15" customHeight="1" x14ac:dyDescent="0.25">
      <c r="A78" s="62">
        <v>856</v>
      </c>
      <c r="B78" s="62">
        <v>102155</v>
      </c>
      <c r="C78" s="61" t="s">
        <v>262</v>
      </c>
      <c r="D78" s="64" t="s">
        <v>311</v>
      </c>
      <c r="E78" s="68">
        <v>39540</v>
      </c>
      <c r="F78" s="62" t="s">
        <v>261</v>
      </c>
      <c r="G78" s="62" t="s">
        <v>317</v>
      </c>
      <c r="H78" s="60" t="s">
        <v>38</v>
      </c>
      <c r="I78" s="39"/>
    </row>
    <row r="79" spans="1:9" ht="15" customHeight="1" x14ac:dyDescent="0.25">
      <c r="A79" s="65">
        <v>857</v>
      </c>
      <c r="B79" s="60">
        <v>102147</v>
      </c>
      <c r="C79" s="65" t="s">
        <v>262</v>
      </c>
      <c r="D79" s="71" t="s">
        <v>406</v>
      </c>
      <c r="E79" s="72">
        <v>39663</v>
      </c>
      <c r="F79" s="65" t="s">
        <v>260</v>
      </c>
      <c r="G79" s="65" t="s">
        <v>317</v>
      </c>
      <c r="H79" s="60" t="s">
        <v>38</v>
      </c>
      <c r="I79" s="48"/>
    </row>
    <row r="80" spans="1:9" ht="15" customHeight="1" x14ac:dyDescent="0.25">
      <c r="A80" s="62">
        <v>863</v>
      </c>
      <c r="B80" s="62">
        <v>103917</v>
      </c>
      <c r="C80" s="61" t="s">
        <v>265</v>
      </c>
      <c r="D80" s="64" t="s">
        <v>286</v>
      </c>
      <c r="E80" s="68">
        <v>38457</v>
      </c>
      <c r="F80" s="62" t="s">
        <v>261</v>
      </c>
      <c r="G80" s="62" t="s">
        <v>317</v>
      </c>
      <c r="H80" s="60" t="s">
        <v>42</v>
      </c>
      <c r="I80" s="48"/>
    </row>
    <row r="81" spans="1:9" ht="15" customHeight="1" x14ac:dyDescent="0.25">
      <c r="A81" s="62">
        <v>879</v>
      </c>
      <c r="B81" s="62">
        <v>103919</v>
      </c>
      <c r="C81" s="61" t="s">
        <v>262</v>
      </c>
      <c r="D81" s="64" t="s">
        <v>272</v>
      </c>
      <c r="E81" s="68">
        <v>40116</v>
      </c>
      <c r="F81" s="62" t="s">
        <v>261</v>
      </c>
      <c r="G81" s="62" t="s">
        <v>317</v>
      </c>
      <c r="H81" s="60" t="s">
        <v>42</v>
      </c>
      <c r="I81" s="39"/>
    </row>
    <row r="82" spans="1:9" ht="15" customHeight="1" x14ac:dyDescent="0.25">
      <c r="A82" s="62">
        <v>906</v>
      </c>
      <c r="B82" s="62">
        <v>102822</v>
      </c>
      <c r="C82" s="61" t="s">
        <v>263</v>
      </c>
      <c r="D82" s="64" t="s">
        <v>313</v>
      </c>
      <c r="E82" s="68">
        <v>38805</v>
      </c>
      <c r="F82" s="62" t="s">
        <v>260</v>
      </c>
      <c r="G82" s="62" t="s">
        <v>317</v>
      </c>
      <c r="H82" s="60" t="s">
        <v>38</v>
      </c>
      <c r="I82" s="48"/>
    </row>
    <row r="83" spans="1:9" ht="15" customHeight="1" x14ac:dyDescent="0.25">
      <c r="A83" s="62">
        <v>909</v>
      </c>
      <c r="B83" s="62">
        <v>105270</v>
      </c>
      <c r="C83" s="61" t="s">
        <v>262</v>
      </c>
      <c r="D83" s="64" t="s">
        <v>337</v>
      </c>
      <c r="E83" s="68">
        <v>40163</v>
      </c>
      <c r="F83" s="62" t="s">
        <v>261</v>
      </c>
      <c r="G83" s="62" t="s">
        <v>317</v>
      </c>
      <c r="H83" s="60" t="s">
        <v>41</v>
      </c>
      <c r="I83" s="39"/>
    </row>
    <row r="84" spans="1:9" ht="15" customHeight="1" x14ac:dyDescent="0.25">
      <c r="A84" s="62">
        <v>920</v>
      </c>
      <c r="B84" s="62">
        <v>104033</v>
      </c>
      <c r="C84" s="61" t="s">
        <v>263</v>
      </c>
      <c r="D84" s="64" t="s">
        <v>290</v>
      </c>
      <c r="E84" s="68">
        <v>39441</v>
      </c>
      <c r="F84" s="62" t="s">
        <v>260</v>
      </c>
      <c r="G84" s="62" t="s">
        <v>317</v>
      </c>
      <c r="H84" s="60" t="s">
        <v>39</v>
      </c>
      <c r="I84" s="48"/>
    </row>
    <row r="85" spans="1:9" ht="15" customHeight="1" x14ac:dyDescent="0.25">
      <c r="A85" s="62">
        <v>925</v>
      </c>
      <c r="B85" s="62">
        <v>102466</v>
      </c>
      <c r="C85" s="61" t="s">
        <v>265</v>
      </c>
      <c r="D85" s="64" t="s">
        <v>281</v>
      </c>
      <c r="E85" s="68">
        <v>38685</v>
      </c>
      <c r="F85" s="62" t="s">
        <v>260</v>
      </c>
      <c r="G85" s="62" t="s">
        <v>317</v>
      </c>
      <c r="H85" s="60" t="s">
        <v>42</v>
      </c>
      <c r="I85" s="48"/>
    </row>
    <row r="86" spans="1:9" ht="15" customHeight="1" x14ac:dyDescent="0.25">
      <c r="A86" s="62">
        <v>939</v>
      </c>
      <c r="B86" s="62">
        <v>104058</v>
      </c>
      <c r="C86" s="61" t="s">
        <v>262</v>
      </c>
      <c r="D86" s="64" t="s">
        <v>289</v>
      </c>
      <c r="E86" s="68">
        <v>39540</v>
      </c>
      <c r="F86" s="62" t="s">
        <v>261</v>
      </c>
      <c r="G86" s="62" t="s">
        <v>317</v>
      </c>
      <c r="H86" s="60" t="s">
        <v>39</v>
      </c>
      <c r="I86" s="48"/>
    </row>
    <row r="87" spans="1:9" ht="15" customHeight="1" x14ac:dyDescent="0.25">
      <c r="A87" s="62">
        <v>943</v>
      </c>
      <c r="B87" s="62">
        <v>104059</v>
      </c>
      <c r="C87" s="61" t="s">
        <v>263</v>
      </c>
      <c r="D87" s="64" t="s">
        <v>291</v>
      </c>
      <c r="E87" s="68">
        <v>39305</v>
      </c>
      <c r="F87" s="62" t="s">
        <v>260</v>
      </c>
      <c r="G87" s="62" t="s">
        <v>317</v>
      </c>
      <c r="H87" s="60" t="s">
        <v>39</v>
      </c>
      <c r="I87" s="48"/>
    </row>
    <row r="88" spans="1:9" ht="15" customHeight="1" x14ac:dyDescent="0.25">
      <c r="A88" s="62">
        <v>951</v>
      </c>
      <c r="B88" s="62">
        <v>104060</v>
      </c>
      <c r="C88" s="61" t="s">
        <v>265</v>
      </c>
      <c r="D88" s="64" t="s">
        <v>294</v>
      </c>
      <c r="E88" s="68">
        <v>38674</v>
      </c>
      <c r="F88" s="62" t="s">
        <v>260</v>
      </c>
      <c r="G88" s="62" t="s">
        <v>317</v>
      </c>
      <c r="H88" s="60" t="s">
        <v>39</v>
      </c>
      <c r="I88" s="48"/>
    </row>
    <row r="89" spans="1:9" ht="15" customHeight="1" x14ac:dyDescent="0.25">
      <c r="A89" s="62">
        <v>957</v>
      </c>
      <c r="B89" s="62">
        <v>104065</v>
      </c>
      <c r="C89" s="61" t="s">
        <v>265</v>
      </c>
      <c r="D89" s="64" t="s">
        <v>304</v>
      </c>
      <c r="E89" s="68">
        <v>38479</v>
      </c>
      <c r="F89" s="62" t="s">
        <v>260</v>
      </c>
      <c r="G89" s="62" t="s">
        <v>317</v>
      </c>
      <c r="H89" s="60" t="s">
        <v>40</v>
      </c>
      <c r="I89" s="48"/>
    </row>
    <row r="90" spans="1:9" ht="15" customHeight="1" x14ac:dyDescent="0.25">
      <c r="A90" s="62">
        <v>962</v>
      </c>
      <c r="B90" s="62">
        <v>105296</v>
      </c>
      <c r="C90" s="61" t="s">
        <v>259</v>
      </c>
      <c r="D90" s="64" t="s">
        <v>361</v>
      </c>
      <c r="E90" s="68">
        <v>40185</v>
      </c>
      <c r="F90" s="62" t="s">
        <v>261</v>
      </c>
      <c r="G90" s="62" t="s">
        <v>317</v>
      </c>
      <c r="H90" s="60" t="s">
        <v>38</v>
      </c>
      <c r="I90" s="48"/>
    </row>
    <row r="91" spans="1:9" ht="15" customHeight="1" x14ac:dyDescent="0.25">
      <c r="A91" s="62">
        <v>979</v>
      </c>
      <c r="B91" s="62">
        <v>104698</v>
      </c>
      <c r="C91" s="61" t="s">
        <v>263</v>
      </c>
      <c r="D91" s="64" t="s">
        <v>279</v>
      </c>
      <c r="E91" s="68">
        <v>38843</v>
      </c>
      <c r="F91" s="62" t="s">
        <v>261</v>
      </c>
      <c r="G91" s="62" t="s">
        <v>317</v>
      </c>
      <c r="H91" s="60" t="s">
        <v>42</v>
      </c>
      <c r="I91" s="51"/>
    </row>
    <row r="92" spans="1:9" ht="15" customHeight="1" x14ac:dyDescent="0.25">
      <c r="A92" s="62">
        <v>980</v>
      </c>
      <c r="B92" s="62">
        <v>103102</v>
      </c>
      <c r="C92" s="61" t="s">
        <v>263</v>
      </c>
      <c r="D92" s="64" t="s">
        <v>371</v>
      </c>
      <c r="E92" s="68">
        <v>38847</v>
      </c>
      <c r="F92" s="62" t="s">
        <v>261</v>
      </c>
      <c r="G92" s="62" t="s">
        <v>317</v>
      </c>
      <c r="H92" s="60" t="s">
        <v>390</v>
      </c>
      <c r="I92" s="48"/>
    </row>
    <row r="93" spans="1:9" ht="15" customHeight="1" x14ac:dyDescent="0.25">
      <c r="A93" s="62">
        <v>1018</v>
      </c>
      <c r="B93" s="60">
        <v>105568</v>
      </c>
      <c r="C93" s="65" t="s">
        <v>262</v>
      </c>
      <c r="D93" s="71" t="s">
        <v>404</v>
      </c>
      <c r="E93" s="84">
        <v>39821</v>
      </c>
      <c r="F93" s="65" t="s">
        <v>260</v>
      </c>
      <c r="G93" s="65" t="s">
        <v>317</v>
      </c>
      <c r="H93" s="60" t="s">
        <v>42</v>
      </c>
      <c r="I93" s="48"/>
    </row>
    <row r="94" spans="1:9" ht="15" customHeight="1" x14ac:dyDescent="0.25">
      <c r="A94" s="62">
        <v>1021</v>
      </c>
      <c r="B94" s="62">
        <v>105572</v>
      </c>
      <c r="C94" s="61" t="s">
        <v>262</v>
      </c>
      <c r="D94" s="64" t="s">
        <v>318</v>
      </c>
      <c r="E94" s="68">
        <v>39739</v>
      </c>
      <c r="F94" s="62" t="s">
        <v>261</v>
      </c>
      <c r="G94" s="62" t="s">
        <v>317</v>
      </c>
      <c r="H94" s="60" t="s">
        <v>39</v>
      </c>
      <c r="I94" s="48"/>
    </row>
    <row r="95" spans="1:9" ht="15" customHeight="1" x14ac:dyDescent="0.25">
      <c r="A95" s="62">
        <v>1033</v>
      </c>
      <c r="B95" s="62">
        <v>105589</v>
      </c>
      <c r="C95" s="61" t="s">
        <v>259</v>
      </c>
      <c r="D95" s="64" t="s">
        <v>271</v>
      </c>
      <c r="E95" s="68">
        <v>40371</v>
      </c>
      <c r="F95" s="62" t="s">
        <v>261</v>
      </c>
      <c r="G95" s="62" t="s">
        <v>317</v>
      </c>
      <c r="H95" s="60" t="s">
        <v>42</v>
      </c>
      <c r="I95" s="48"/>
    </row>
    <row r="96" spans="1:9" ht="15" customHeight="1" x14ac:dyDescent="0.25">
      <c r="A96" s="62">
        <v>1036</v>
      </c>
      <c r="B96" s="62">
        <v>105704</v>
      </c>
      <c r="C96" s="61" t="s">
        <v>262</v>
      </c>
      <c r="D96" s="64" t="s">
        <v>273</v>
      </c>
      <c r="E96" s="68">
        <v>39619</v>
      </c>
      <c r="F96" s="62" t="s">
        <v>261</v>
      </c>
      <c r="G96" s="62" t="s">
        <v>317</v>
      </c>
      <c r="H96" s="60" t="s">
        <v>42</v>
      </c>
      <c r="I96" s="48"/>
    </row>
    <row r="97" spans="1:10" ht="15" customHeight="1" x14ac:dyDescent="0.25">
      <c r="A97" s="62">
        <v>1038</v>
      </c>
      <c r="B97" s="62">
        <v>105706</v>
      </c>
      <c r="C97" s="61" t="s">
        <v>259</v>
      </c>
      <c r="D97" s="64" t="s">
        <v>270</v>
      </c>
      <c r="E97" s="68">
        <v>40871</v>
      </c>
      <c r="F97" s="62" t="s">
        <v>260</v>
      </c>
      <c r="G97" s="62" t="s">
        <v>317</v>
      </c>
      <c r="H97" s="60" t="s">
        <v>42</v>
      </c>
      <c r="I97" s="48"/>
    </row>
    <row r="98" spans="1:10" ht="15" customHeight="1" x14ac:dyDescent="0.25">
      <c r="A98" s="62">
        <v>1053</v>
      </c>
      <c r="B98" s="62">
        <v>105782</v>
      </c>
      <c r="C98" s="61" t="s">
        <v>263</v>
      </c>
      <c r="D98" s="64" t="s">
        <v>350</v>
      </c>
      <c r="E98" s="68">
        <v>39139</v>
      </c>
      <c r="F98" s="62" t="s">
        <v>260</v>
      </c>
      <c r="G98" s="62" t="s">
        <v>317</v>
      </c>
      <c r="H98" s="60" t="s">
        <v>391</v>
      </c>
      <c r="I98" s="51"/>
    </row>
    <row r="99" spans="1:10" ht="15" customHeight="1" x14ac:dyDescent="0.25">
      <c r="A99" s="62">
        <v>1064</v>
      </c>
      <c r="B99" s="62">
        <v>105295</v>
      </c>
      <c r="C99" s="61" t="s">
        <v>259</v>
      </c>
      <c r="D99" s="64" t="s">
        <v>307</v>
      </c>
      <c r="E99" s="68">
        <v>41143</v>
      </c>
      <c r="F99" s="62" t="s">
        <v>261</v>
      </c>
      <c r="G99" s="62" t="s">
        <v>317</v>
      </c>
      <c r="H99" s="60" t="s">
        <v>38</v>
      </c>
      <c r="I99" s="48"/>
    </row>
    <row r="100" spans="1:10" ht="15" customHeight="1" x14ac:dyDescent="0.25">
      <c r="A100" s="62">
        <v>1065</v>
      </c>
      <c r="B100" s="62">
        <v>105813</v>
      </c>
      <c r="C100" s="61" t="s">
        <v>259</v>
      </c>
      <c r="D100" s="64" t="s">
        <v>308</v>
      </c>
      <c r="E100" s="68">
        <v>40673</v>
      </c>
      <c r="F100" s="62" t="s">
        <v>260</v>
      </c>
      <c r="G100" s="62" t="s">
        <v>317</v>
      </c>
      <c r="H100" s="60" t="s">
        <v>38</v>
      </c>
      <c r="I100" s="48"/>
    </row>
    <row r="101" spans="1:10" ht="15" customHeight="1" x14ac:dyDescent="0.25">
      <c r="A101" s="62">
        <v>1069</v>
      </c>
      <c r="B101" s="62">
        <v>105820</v>
      </c>
      <c r="C101" s="61" t="s">
        <v>259</v>
      </c>
      <c r="D101" s="64" t="s">
        <v>299</v>
      </c>
      <c r="E101" s="68">
        <v>41200</v>
      </c>
      <c r="F101" s="62" t="s">
        <v>260</v>
      </c>
      <c r="G101" s="62" t="s">
        <v>317</v>
      </c>
      <c r="H101" s="60" t="s">
        <v>40</v>
      </c>
      <c r="I101" s="48"/>
      <c r="J101" s="46"/>
    </row>
    <row r="102" spans="1:10" ht="15" customHeight="1" x14ac:dyDescent="0.25">
      <c r="A102" s="62">
        <v>1074</v>
      </c>
      <c r="B102" s="62">
        <v>105842</v>
      </c>
      <c r="C102" s="61" t="s">
        <v>263</v>
      </c>
      <c r="D102" s="64" t="s">
        <v>302</v>
      </c>
      <c r="E102" s="68">
        <v>38939</v>
      </c>
      <c r="F102" s="62" t="s">
        <v>260</v>
      </c>
      <c r="G102" s="62" t="s">
        <v>317</v>
      </c>
      <c r="H102" s="60" t="s">
        <v>40</v>
      </c>
      <c r="I102" s="48"/>
    </row>
    <row r="103" spans="1:10" x14ac:dyDescent="0.25">
      <c r="A103" s="62">
        <v>1075</v>
      </c>
      <c r="B103" s="62">
        <v>105843</v>
      </c>
      <c r="C103" s="61" t="s">
        <v>262</v>
      </c>
      <c r="D103" s="64" t="s">
        <v>301</v>
      </c>
      <c r="E103" s="68">
        <v>39962</v>
      </c>
      <c r="F103" s="62" t="s">
        <v>261</v>
      </c>
      <c r="G103" s="62" t="s">
        <v>317</v>
      </c>
      <c r="H103" s="60" t="s">
        <v>40</v>
      </c>
      <c r="I103" s="48"/>
    </row>
    <row r="104" spans="1:10" x14ac:dyDescent="0.25">
      <c r="A104" s="62">
        <v>1082</v>
      </c>
      <c r="B104" s="62">
        <v>105852</v>
      </c>
      <c r="C104" s="61" t="s">
        <v>259</v>
      </c>
      <c r="D104" s="64" t="s">
        <v>300</v>
      </c>
      <c r="E104" s="68">
        <v>41029</v>
      </c>
      <c r="F104" s="62" t="s">
        <v>260</v>
      </c>
      <c r="G104" s="62" t="s">
        <v>317</v>
      </c>
      <c r="H104" s="60" t="s">
        <v>40</v>
      </c>
      <c r="I104" s="48"/>
    </row>
    <row r="105" spans="1:10" x14ac:dyDescent="0.25">
      <c r="A105" s="62">
        <v>1083</v>
      </c>
      <c r="B105" s="62">
        <v>105865</v>
      </c>
      <c r="C105" s="61" t="s">
        <v>262</v>
      </c>
      <c r="D105" s="64" t="s">
        <v>310</v>
      </c>
      <c r="E105" s="68">
        <v>39847</v>
      </c>
      <c r="F105" s="62" t="s">
        <v>260</v>
      </c>
      <c r="G105" s="62" t="s">
        <v>317</v>
      </c>
      <c r="H105" s="60" t="s">
        <v>38</v>
      </c>
      <c r="I105" s="48"/>
    </row>
    <row r="106" spans="1:10" x14ac:dyDescent="0.25">
      <c r="A106" s="62">
        <v>1086</v>
      </c>
      <c r="B106" s="62">
        <v>105872</v>
      </c>
      <c r="C106" s="61" t="s">
        <v>259</v>
      </c>
      <c r="D106" s="64" t="s">
        <v>372</v>
      </c>
      <c r="E106" s="68">
        <v>40490</v>
      </c>
      <c r="F106" s="62" t="s">
        <v>260</v>
      </c>
      <c r="G106" s="62" t="s">
        <v>317</v>
      </c>
      <c r="H106" s="60" t="s">
        <v>390</v>
      </c>
      <c r="I106" s="48"/>
    </row>
    <row r="107" spans="1:10" x14ac:dyDescent="0.25">
      <c r="A107" s="62">
        <v>1087</v>
      </c>
      <c r="B107" s="62">
        <v>105873</v>
      </c>
      <c r="C107" s="61" t="s">
        <v>263</v>
      </c>
      <c r="D107" s="64" t="s">
        <v>369</v>
      </c>
      <c r="E107" s="68">
        <v>38896</v>
      </c>
      <c r="F107" s="62" t="s">
        <v>260</v>
      </c>
      <c r="G107" s="62" t="s">
        <v>317</v>
      </c>
      <c r="H107" s="60" t="s">
        <v>390</v>
      </c>
      <c r="I107" s="48"/>
    </row>
    <row r="108" spans="1:10" x14ac:dyDescent="0.25">
      <c r="A108" s="62">
        <v>1091</v>
      </c>
      <c r="B108" s="62">
        <v>105888</v>
      </c>
      <c r="C108" s="61" t="s">
        <v>263</v>
      </c>
      <c r="D108" s="64" t="s">
        <v>382</v>
      </c>
      <c r="E108" s="68">
        <v>39087</v>
      </c>
      <c r="F108" s="62" t="s">
        <v>260</v>
      </c>
      <c r="G108" s="62" t="s">
        <v>317</v>
      </c>
      <c r="H108" s="60" t="s">
        <v>40</v>
      </c>
      <c r="I108" s="48"/>
    </row>
    <row r="109" spans="1:10" x14ac:dyDescent="0.25">
      <c r="A109" s="62">
        <v>1127</v>
      </c>
      <c r="B109" s="62">
        <v>105932</v>
      </c>
      <c r="C109" s="61" t="s">
        <v>262</v>
      </c>
      <c r="D109" s="64" t="s">
        <v>362</v>
      </c>
      <c r="E109" s="68">
        <v>40025</v>
      </c>
      <c r="F109" s="62" t="s">
        <v>261</v>
      </c>
      <c r="G109" s="62" t="s">
        <v>317</v>
      </c>
      <c r="H109" s="60" t="s">
        <v>390</v>
      </c>
      <c r="I109" s="48"/>
    </row>
    <row r="110" spans="1:10" x14ac:dyDescent="0.25">
      <c r="A110" s="62">
        <v>1160</v>
      </c>
      <c r="B110" s="62">
        <v>105996</v>
      </c>
      <c r="C110" s="61" t="s">
        <v>259</v>
      </c>
      <c r="D110" s="64" t="s">
        <v>331</v>
      </c>
      <c r="E110" s="68">
        <v>40632</v>
      </c>
      <c r="F110" s="62" t="s">
        <v>261</v>
      </c>
      <c r="G110" s="62" t="s">
        <v>317</v>
      </c>
      <c r="H110" s="60" t="s">
        <v>41</v>
      </c>
      <c r="I110" s="51"/>
    </row>
    <row r="111" spans="1:10" x14ac:dyDescent="0.25">
      <c r="A111" s="62">
        <v>1254</v>
      </c>
      <c r="B111" s="60">
        <v>106171</v>
      </c>
      <c r="C111" s="65" t="s">
        <v>262</v>
      </c>
      <c r="D111" s="60" t="s">
        <v>400</v>
      </c>
      <c r="E111" s="84">
        <v>39854</v>
      </c>
      <c r="F111" s="65" t="s">
        <v>260</v>
      </c>
      <c r="G111" s="65"/>
      <c r="H111" s="60" t="s">
        <v>387</v>
      </c>
      <c r="I111" s="48"/>
    </row>
    <row r="112" spans="1:10" x14ac:dyDescent="0.25">
      <c r="A112" s="62">
        <v>1255</v>
      </c>
      <c r="B112" s="62">
        <v>106172</v>
      </c>
      <c r="C112" s="61" t="s">
        <v>259</v>
      </c>
      <c r="D112" s="64" t="s">
        <v>381</v>
      </c>
      <c r="E112" s="68">
        <v>41084</v>
      </c>
      <c r="F112" s="62" t="s">
        <v>260</v>
      </c>
      <c r="G112" s="62" t="s">
        <v>317</v>
      </c>
      <c r="H112" s="60" t="s">
        <v>42</v>
      </c>
      <c r="I112" s="48"/>
    </row>
    <row r="113" spans="1:10" x14ac:dyDescent="0.25">
      <c r="A113" s="65">
        <v>1271</v>
      </c>
      <c r="B113" s="65">
        <v>106236</v>
      </c>
      <c r="C113" s="65" t="s">
        <v>265</v>
      </c>
      <c r="D113" s="67" t="s">
        <v>389</v>
      </c>
      <c r="E113" s="68">
        <v>38629</v>
      </c>
      <c r="F113" s="65" t="s">
        <v>260</v>
      </c>
      <c r="G113" s="65" t="s">
        <v>378</v>
      </c>
      <c r="H113" s="60" t="s">
        <v>40</v>
      </c>
      <c r="I113" s="53"/>
    </row>
    <row r="114" spans="1:10" x14ac:dyDescent="0.25">
      <c r="A114" s="62">
        <v>1307</v>
      </c>
      <c r="B114" s="62">
        <v>105339</v>
      </c>
      <c r="C114" s="61" t="s">
        <v>263</v>
      </c>
      <c r="D114" s="64" t="s">
        <v>278</v>
      </c>
      <c r="E114" s="68">
        <v>38933</v>
      </c>
      <c r="F114" s="62" t="s">
        <v>260</v>
      </c>
      <c r="G114" s="62" t="s">
        <v>317</v>
      </c>
      <c r="H114" s="60" t="s">
        <v>42</v>
      </c>
      <c r="I114" s="48"/>
    </row>
    <row r="115" spans="1:10" x14ac:dyDescent="0.25">
      <c r="A115" s="62">
        <v>1319</v>
      </c>
      <c r="B115" s="62">
        <v>105699</v>
      </c>
      <c r="C115" s="61" t="s">
        <v>263</v>
      </c>
      <c r="D115" s="64" t="s">
        <v>293</v>
      </c>
      <c r="E115" s="68">
        <v>38801</v>
      </c>
      <c r="F115" s="62" t="s">
        <v>260</v>
      </c>
      <c r="G115" s="62" t="s">
        <v>317</v>
      </c>
      <c r="H115" s="60" t="s">
        <v>39</v>
      </c>
      <c r="I115" s="51"/>
    </row>
    <row r="116" spans="1:10" x14ac:dyDescent="0.25">
      <c r="A116" s="62">
        <v>1321</v>
      </c>
      <c r="B116" s="62">
        <v>105373</v>
      </c>
      <c r="C116" s="61" t="s">
        <v>265</v>
      </c>
      <c r="D116" s="64" t="s">
        <v>354</v>
      </c>
      <c r="E116" s="68">
        <v>38414</v>
      </c>
      <c r="F116" s="62" t="s">
        <v>260</v>
      </c>
      <c r="G116" s="62" t="s">
        <v>317</v>
      </c>
      <c r="H116" s="60" t="s">
        <v>391</v>
      </c>
      <c r="I116" s="48"/>
    </row>
    <row r="117" spans="1:10" x14ac:dyDescent="0.25">
      <c r="A117" s="62">
        <v>1334</v>
      </c>
      <c r="B117" s="62">
        <v>105417</v>
      </c>
      <c r="C117" s="61" t="s">
        <v>259</v>
      </c>
      <c r="D117" s="64" t="s">
        <v>366</v>
      </c>
      <c r="E117" s="68">
        <v>40906</v>
      </c>
      <c r="F117" s="62" t="s">
        <v>260</v>
      </c>
      <c r="G117" s="62" t="s">
        <v>317</v>
      </c>
      <c r="H117" s="60" t="s">
        <v>390</v>
      </c>
      <c r="I117" s="48"/>
    </row>
    <row r="118" spans="1:10" x14ac:dyDescent="0.25">
      <c r="A118" s="62">
        <v>1336</v>
      </c>
      <c r="B118" s="62">
        <v>105419</v>
      </c>
      <c r="C118" s="61" t="s">
        <v>259</v>
      </c>
      <c r="D118" s="64" t="s">
        <v>370</v>
      </c>
      <c r="E118" s="68">
        <v>40902</v>
      </c>
      <c r="F118" s="62" t="s">
        <v>261</v>
      </c>
      <c r="G118" s="62" t="s">
        <v>317</v>
      </c>
      <c r="H118" s="60" t="s">
        <v>390</v>
      </c>
      <c r="I118" s="48"/>
    </row>
    <row r="119" spans="1:10" x14ac:dyDescent="0.25">
      <c r="A119" s="62">
        <v>1378</v>
      </c>
      <c r="B119" s="62">
        <v>105502</v>
      </c>
      <c r="C119" s="61" t="s">
        <v>265</v>
      </c>
      <c r="D119" s="64" t="s">
        <v>384</v>
      </c>
      <c r="E119" s="68">
        <v>38226</v>
      </c>
      <c r="F119" s="62" t="s">
        <v>260</v>
      </c>
      <c r="G119" s="62" t="s">
        <v>317</v>
      </c>
      <c r="H119" s="60" t="s">
        <v>40</v>
      </c>
      <c r="I119" s="51"/>
    </row>
    <row r="120" spans="1:10" x14ac:dyDescent="0.25">
      <c r="A120" s="62">
        <v>1541</v>
      </c>
      <c r="B120" s="62">
        <v>102224</v>
      </c>
      <c r="C120" s="61" t="s">
        <v>266</v>
      </c>
      <c r="D120" s="64" t="s">
        <v>386</v>
      </c>
      <c r="E120" s="68">
        <v>37312</v>
      </c>
      <c r="F120" s="62" t="s">
        <v>260</v>
      </c>
      <c r="G120" s="62" t="s">
        <v>317</v>
      </c>
      <c r="H120" s="60" t="s">
        <v>40</v>
      </c>
      <c r="I120" s="48"/>
    </row>
    <row r="121" spans="1:10" x14ac:dyDescent="0.25">
      <c r="A121" s="62">
        <v>1588</v>
      </c>
      <c r="B121" s="62">
        <v>103905</v>
      </c>
      <c r="C121" s="61" t="s">
        <v>266</v>
      </c>
      <c r="D121" s="64" t="s">
        <v>377</v>
      </c>
      <c r="E121" s="68">
        <v>37340</v>
      </c>
      <c r="F121" s="62" t="s">
        <v>261</v>
      </c>
      <c r="G121" s="62"/>
      <c r="H121" s="63" t="s">
        <v>387</v>
      </c>
      <c r="I121" s="48"/>
    </row>
    <row r="122" spans="1:10" x14ac:dyDescent="0.25">
      <c r="A122" s="62">
        <v>1600</v>
      </c>
      <c r="B122" s="82">
        <v>104092</v>
      </c>
      <c r="C122" s="61" t="s">
        <v>266</v>
      </c>
      <c r="D122" s="64" t="s">
        <v>316</v>
      </c>
      <c r="E122" s="68">
        <v>37360</v>
      </c>
      <c r="F122" s="62" t="s">
        <v>260</v>
      </c>
      <c r="G122" s="62" t="s">
        <v>317</v>
      </c>
      <c r="H122" s="60" t="s">
        <v>38</v>
      </c>
      <c r="I122" s="48"/>
    </row>
    <row r="123" spans="1:10" x14ac:dyDescent="0.25">
      <c r="A123" s="62">
        <v>1604</v>
      </c>
      <c r="B123" s="62">
        <v>104811</v>
      </c>
      <c r="C123" s="61" t="s">
        <v>266</v>
      </c>
      <c r="D123" s="64" t="s">
        <v>320</v>
      </c>
      <c r="E123" s="68">
        <v>37869</v>
      </c>
      <c r="F123" s="62" t="s">
        <v>260</v>
      </c>
      <c r="G123" s="62" t="s">
        <v>317</v>
      </c>
      <c r="H123" s="60" t="s">
        <v>39</v>
      </c>
      <c r="I123" s="48"/>
    </row>
    <row r="124" spans="1:10" x14ac:dyDescent="0.25">
      <c r="A124" s="65">
        <v>1655</v>
      </c>
      <c r="B124" s="60">
        <v>103918</v>
      </c>
      <c r="C124" s="65" t="s">
        <v>266</v>
      </c>
      <c r="D124" s="71" t="s">
        <v>394</v>
      </c>
      <c r="E124" s="72">
        <v>37666</v>
      </c>
      <c r="F124" s="65" t="s">
        <v>260</v>
      </c>
      <c r="G124" s="65" t="s">
        <v>395</v>
      </c>
      <c r="H124" s="60" t="s">
        <v>42</v>
      </c>
    </row>
    <row r="125" spans="1:10" x14ac:dyDescent="0.25">
      <c r="A125" s="62">
        <v>1672</v>
      </c>
      <c r="B125" s="62">
        <v>102165</v>
      </c>
      <c r="C125" s="61" t="s">
        <v>266</v>
      </c>
      <c r="D125" s="64" t="s">
        <v>359</v>
      </c>
      <c r="E125" s="68">
        <v>37855</v>
      </c>
      <c r="F125" s="62" t="s">
        <v>261</v>
      </c>
      <c r="G125" s="62" t="s">
        <v>317</v>
      </c>
      <c r="H125" s="60" t="s">
        <v>38</v>
      </c>
    </row>
    <row r="126" spans="1:10" x14ac:dyDescent="0.25">
      <c r="A126" s="62">
        <v>1684</v>
      </c>
      <c r="B126" s="62">
        <v>102722</v>
      </c>
      <c r="C126" s="61" t="s">
        <v>266</v>
      </c>
      <c r="D126" s="64" t="s">
        <v>268</v>
      </c>
      <c r="E126" s="68">
        <v>37740</v>
      </c>
      <c r="F126" s="62" t="s">
        <v>261</v>
      </c>
      <c r="G126" s="62" t="s">
        <v>317</v>
      </c>
      <c r="H126" s="60" t="s">
        <v>37</v>
      </c>
    </row>
    <row r="127" spans="1:10" x14ac:dyDescent="0.25">
      <c r="A127" s="62">
        <v>1685</v>
      </c>
      <c r="B127" s="62">
        <v>102777</v>
      </c>
      <c r="C127" s="61" t="s">
        <v>266</v>
      </c>
      <c r="D127" s="64" t="s">
        <v>269</v>
      </c>
      <c r="E127" s="68">
        <v>37639</v>
      </c>
      <c r="F127" s="62" t="s">
        <v>260</v>
      </c>
      <c r="G127" s="62" t="s">
        <v>317</v>
      </c>
      <c r="H127" s="60" t="s">
        <v>37</v>
      </c>
      <c r="J127" s="47" t="s">
        <v>397</v>
      </c>
    </row>
    <row r="128" spans="1:10" x14ac:dyDescent="0.25">
      <c r="A128" s="62">
        <v>1686</v>
      </c>
      <c r="B128" s="62">
        <v>105867</v>
      </c>
      <c r="C128" s="61" t="s">
        <v>266</v>
      </c>
      <c r="D128" s="64" t="s">
        <v>325</v>
      </c>
      <c r="E128" s="68">
        <v>37762</v>
      </c>
      <c r="F128" s="62" t="s">
        <v>260</v>
      </c>
      <c r="G128" s="62" t="s">
        <v>317</v>
      </c>
      <c r="H128" s="60" t="s">
        <v>37</v>
      </c>
      <c r="J128" s="47" t="s">
        <v>397</v>
      </c>
    </row>
    <row r="129" spans="1:10" x14ac:dyDescent="0.25">
      <c r="A129" s="65">
        <v>1697</v>
      </c>
      <c r="B129" s="60">
        <v>102806</v>
      </c>
      <c r="C129" s="65" t="s">
        <v>266</v>
      </c>
      <c r="D129" s="71" t="s">
        <v>407</v>
      </c>
      <c r="E129" s="84">
        <v>37623</v>
      </c>
      <c r="F129" s="65" t="s">
        <v>260</v>
      </c>
      <c r="G129" s="65" t="s">
        <v>317</v>
      </c>
      <c r="H129" s="60" t="s">
        <v>42</v>
      </c>
      <c r="J129" s="47" t="s">
        <v>397</v>
      </c>
    </row>
    <row r="130" spans="1:10" x14ac:dyDescent="0.25">
      <c r="A130" s="62">
        <v>1698</v>
      </c>
      <c r="B130" s="62">
        <v>105994</v>
      </c>
      <c r="C130" s="61" t="s">
        <v>266</v>
      </c>
      <c r="D130" s="64" t="s">
        <v>267</v>
      </c>
      <c r="E130" s="68">
        <v>37815</v>
      </c>
      <c r="F130" s="62" t="s">
        <v>261</v>
      </c>
      <c r="G130" s="62" t="s">
        <v>317</v>
      </c>
      <c r="H130" s="60" t="s">
        <v>37</v>
      </c>
      <c r="J130" s="47" t="s">
        <v>397</v>
      </c>
    </row>
    <row r="131" spans="1:10" x14ac:dyDescent="0.25">
      <c r="A131" s="62">
        <v>2518</v>
      </c>
      <c r="B131" s="62">
        <v>103300</v>
      </c>
      <c r="C131" s="61" t="s">
        <v>263</v>
      </c>
      <c r="D131" s="64" t="s">
        <v>334</v>
      </c>
      <c r="E131" s="68">
        <v>38836</v>
      </c>
      <c r="F131" s="62" t="s">
        <v>260</v>
      </c>
      <c r="G131" s="62" t="s">
        <v>317</v>
      </c>
      <c r="H131" s="60" t="s">
        <v>41</v>
      </c>
      <c r="J131" s="47" t="s">
        <v>397</v>
      </c>
    </row>
    <row r="132" spans="1:10" x14ac:dyDescent="0.25">
      <c r="A132" s="65">
        <v>2519</v>
      </c>
      <c r="B132" s="65"/>
      <c r="C132" s="65" t="s">
        <v>259</v>
      </c>
      <c r="D132" s="71" t="s">
        <v>399</v>
      </c>
      <c r="E132" s="72">
        <v>40819</v>
      </c>
      <c r="F132" s="65" t="s">
        <v>260</v>
      </c>
      <c r="G132" s="65"/>
      <c r="H132" s="73" t="s">
        <v>401</v>
      </c>
      <c r="J132" s="47" t="s">
        <v>397</v>
      </c>
    </row>
    <row r="133" spans="1:10" x14ac:dyDescent="0.25">
      <c r="A133" s="65">
        <v>2528</v>
      </c>
      <c r="B133" s="65">
        <v>106225</v>
      </c>
      <c r="C133" s="65" t="s">
        <v>263</v>
      </c>
      <c r="D133" s="71" t="s">
        <v>392</v>
      </c>
      <c r="E133" s="72">
        <v>39264</v>
      </c>
      <c r="F133" s="65" t="s">
        <v>261</v>
      </c>
      <c r="G133" s="65" t="s">
        <v>317</v>
      </c>
      <c r="H133" s="73" t="s">
        <v>40</v>
      </c>
      <c r="J133" s="47" t="s">
        <v>397</v>
      </c>
    </row>
    <row r="134" spans="1:10" x14ac:dyDescent="0.25">
      <c r="A134" s="65">
        <v>2542</v>
      </c>
      <c r="B134" s="60">
        <v>105579</v>
      </c>
      <c r="C134" s="65" t="s">
        <v>263</v>
      </c>
      <c r="D134" s="71" t="s">
        <v>405</v>
      </c>
      <c r="E134" s="84">
        <v>38820</v>
      </c>
      <c r="F134" s="65" t="s">
        <v>261</v>
      </c>
      <c r="G134" s="65" t="s">
        <v>317</v>
      </c>
      <c r="H134" s="60" t="s">
        <v>42</v>
      </c>
      <c r="J134" s="47" t="s">
        <v>397</v>
      </c>
    </row>
    <row r="135" spans="1:10" x14ac:dyDescent="0.25">
      <c r="A135" s="77">
        <v>2547</v>
      </c>
      <c r="B135" s="75">
        <v>106250</v>
      </c>
      <c r="C135" s="77" t="s">
        <v>259</v>
      </c>
      <c r="D135" s="79" t="s">
        <v>319</v>
      </c>
      <c r="E135" s="86">
        <v>41016</v>
      </c>
      <c r="F135" s="80" t="s">
        <v>261</v>
      </c>
      <c r="G135" s="80" t="s">
        <v>317</v>
      </c>
      <c r="H135" s="83" t="s">
        <v>39</v>
      </c>
      <c r="I135" s="81"/>
      <c r="J135" s="47" t="s">
        <v>397</v>
      </c>
    </row>
    <row r="136" spans="1:10" x14ac:dyDescent="0.25">
      <c r="A136" s="1">
        <v>2551</v>
      </c>
      <c r="B136" s="82">
        <v>104166</v>
      </c>
      <c r="C136" s="76" t="s">
        <v>262</v>
      </c>
      <c r="D136" s="78" t="s">
        <v>374</v>
      </c>
      <c r="E136" s="85">
        <v>40016</v>
      </c>
      <c r="F136" s="1" t="s">
        <v>260</v>
      </c>
      <c r="G136" s="1" t="s">
        <v>317</v>
      </c>
      <c r="H136" s="60" t="s">
        <v>390</v>
      </c>
      <c r="J136" s="47" t="s">
        <v>397</v>
      </c>
    </row>
  </sheetData>
  <autoFilter ref="A1:I136">
    <sortState ref="A5:I119">
      <sortCondition ref="A1:A136"/>
    </sortState>
  </autoFilter>
  <sortState ref="A2:H123">
    <sortCondition ref="C2:C123"/>
    <sortCondition descending="1" ref="F2:F123"/>
    <sortCondition ref="A2:A123"/>
  </sortState>
  <mergeCells count="5">
    <mergeCell ref="L9:L11"/>
    <mergeCell ref="L13:L15"/>
    <mergeCell ref="L16:L18"/>
    <mergeCell ref="L21:L23"/>
    <mergeCell ref="L26:L28"/>
  </mergeCells>
  <printOptions horizontalCentered="1"/>
  <pageMargins left="0.35433070866141736" right="0.15748031496062992" top="0.35433070866141736" bottom="0.15748031496062992" header="0.51181102362204722" footer="0.51181102362204722"/>
  <pageSetup paperSize="9" scale="80" firstPageNumber="0" fitToHeight="3" orientation="portrait" r:id="rId1"/>
  <rowBreaks count="1" manualBreakCount="1"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158"/>
  <sheetViews>
    <sheetView tabSelected="1" view="pageBreakPreview" topLeftCell="A137" zoomScaleNormal="100" zoomScaleSheetLayoutView="100" workbookViewId="0">
      <selection activeCell="H125" sqref="H125"/>
    </sheetView>
  </sheetViews>
  <sheetFormatPr defaultColWidth="9.140625" defaultRowHeight="15.75" x14ac:dyDescent="0.25"/>
  <cols>
    <col min="1" max="1" width="5.28515625" style="11"/>
    <col min="2" max="2" width="7.7109375" style="26"/>
    <col min="3" max="3" width="7.7109375" style="11"/>
    <col min="4" max="4" width="8.140625" style="11"/>
    <col min="5" max="5" width="47.7109375" style="11" customWidth="1"/>
    <col min="6" max="6" width="8.140625" style="11" bestFit="1" customWidth="1"/>
    <col min="7" max="7" width="45.5703125" style="11" bestFit="1" customWidth="1"/>
    <col min="8" max="8" width="9.140625" style="98"/>
    <col min="9" max="1014" width="9" style="11"/>
    <col min="1015" max="16384" width="9.140625" style="17"/>
  </cols>
  <sheetData>
    <row r="1" spans="1:8" ht="18" customHeight="1" x14ac:dyDescent="0.25">
      <c r="A1" s="40" t="s">
        <v>45</v>
      </c>
      <c r="B1" s="41"/>
      <c r="C1" s="42"/>
      <c r="D1" s="42"/>
      <c r="E1" s="40"/>
      <c r="F1" s="40"/>
      <c r="G1" s="40"/>
      <c r="H1" s="43"/>
    </row>
    <row r="2" spans="1:8" ht="18" customHeight="1" x14ac:dyDescent="0.25">
      <c r="A2" s="40" t="s">
        <v>46</v>
      </c>
      <c r="B2" s="41"/>
      <c r="C2" s="42"/>
      <c r="D2" s="42"/>
      <c r="E2" s="40"/>
      <c r="F2" s="40"/>
      <c r="G2" s="40"/>
      <c r="H2" s="44"/>
    </row>
    <row r="3" spans="1:8" ht="18" customHeight="1" x14ac:dyDescent="0.25">
      <c r="A3" s="8"/>
      <c r="B3" s="22"/>
      <c r="C3" s="8"/>
      <c r="D3" s="8"/>
      <c r="E3" s="8"/>
      <c r="F3" s="12"/>
      <c r="H3" s="8"/>
    </row>
    <row r="4" spans="1:8" ht="18" customHeight="1" x14ac:dyDescent="0.25">
      <c r="A4" s="27" t="s">
        <v>8</v>
      </c>
      <c r="B4" s="27"/>
      <c r="C4" s="27"/>
      <c r="D4" s="27"/>
      <c r="E4" s="27"/>
      <c r="F4" s="27"/>
      <c r="G4" s="27"/>
      <c r="H4" s="27"/>
    </row>
    <row r="5" spans="1:8" ht="18" customHeight="1" x14ac:dyDescent="0.25">
      <c r="A5" s="9" t="s">
        <v>9</v>
      </c>
      <c r="B5" s="23" t="s">
        <v>10</v>
      </c>
      <c r="C5" s="9" t="s">
        <v>1</v>
      </c>
      <c r="D5" s="9" t="s">
        <v>2</v>
      </c>
      <c r="E5" s="9" t="s">
        <v>3</v>
      </c>
      <c r="F5" s="9" t="s">
        <v>5</v>
      </c>
      <c r="G5" s="9" t="s">
        <v>7</v>
      </c>
      <c r="H5" s="9" t="s">
        <v>11</v>
      </c>
    </row>
    <row r="6" spans="1:8" ht="18" customHeight="1" x14ac:dyDescent="0.25">
      <c r="A6" s="33">
        <v>1</v>
      </c>
      <c r="B6" s="31">
        <v>1038</v>
      </c>
      <c r="C6" s="33">
        <f>IFERROR((VLOOKUP(B6,INSCRITOS!A:B,2,0)),"")</f>
        <v>105706</v>
      </c>
      <c r="D6" s="33" t="str">
        <f>IFERROR((VLOOKUP(B6,INSCRITOS!A:C,3,0)),"")</f>
        <v>BEN</v>
      </c>
      <c r="E6" s="34" t="str">
        <f>IFERROR((VLOOKUP(B6,INSCRITOS!A:D,4,0)),"")</f>
        <v>Santiago Magalhães</v>
      </c>
      <c r="F6" s="33" t="str">
        <f>IFERROR((VLOOKUP(B6,INSCRITOS!A:F,6,0)),"")</f>
        <v>M</v>
      </c>
      <c r="G6" s="34" t="str">
        <f>IFERROR((VLOOKUP(B6,INSCRITOS!A:H,8,0)),"")</f>
        <v>Clube de Natação de Torres Novas</v>
      </c>
      <c r="H6" s="96">
        <f>Pontos!B2</f>
        <v>100</v>
      </c>
    </row>
    <row r="7" spans="1:8" ht="18" customHeight="1" x14ac:dyDescent="0.25">
      <c r="A7" s="33">
        <v>2</v>
      </c>
      <c r="B7" s="31">
        <v>1065</v>
      </c>
      <c r="C7" s="33">
        <f>IFERROR((VLOOKUP(B7,INSCRITOS!A:B,2,0)),"")</f>
        <v>105813</v>
      </c>
      <c r="D7" s="33" t="str">
        <f>IFERROR((VLOOKUP(B7,INSCRITOS!A:C,3,0)),"")</f>
        <v>BEN</v>
      </c>
      <c r="E7" s="34" t="str">
        <f>IFERROR((VLOOKUP(B7,INSCRITOS!A:D,4,0)),"")</f>
        <v>Simão Neto</v>
      </c>
      <c r="F7" s="33" t="str">
        <f>IFERROR((VLOOKUP(B7,INSCRITOS!A:F,6,0)),"")</f>
        <v>M</v>
      </c>
      <c r="G7" s="34" t="str">
        <f>IFERROR((VLOOKUP(B7,INSCRITOS!A:H,8,0)),"")</f>
        <v>FET-Fátima Escola de Triatlo</v>
      </c>
      <c r="H7" s="96">
        <f>Pontos!B3</f>
        <v>99</v>
      </c>
    </row>
    <row r="8" spans="1:8" ht="18" customHeight="1" x14ac:dyDescent="0.25">
      <c r="A8" s="33"/>
      <c r="B8" s="31">
        <v>1086</v>
      </c>
      <c r="C8" s="33">
        <f>IFERROR((VLOOKUP(B8,INSCRITOS!A:B,2,0)),"")</f>
        <v>105872</v>
      </c>
      <c r="D8" s="33" t="str">
        <f>IFERROR((VLOOKUP(B8,INSCRITOS!A:C,3,0)),"")</f>
        <v>BEN</v>
      </c>
      <c r="E8" s="34" t="str">
        <f>IFERROR((VLOOKUP(B8,INSCRITOS!A:D,4,0)),"")</f>
        <v>Rodrigo Gato</v>
      </c>
      <c r="F8" s="33" t="str">
        <f>IFERROR((VLOOKUP(B8,INSCRITOS!A:F,6,0)),"")</f>
        <v>M</v>
      </c>
      <c r="G8" s="34" t="str">
        <f>IFERROR((VLOOKUP(B8,INSCRITOS!A:H,8,0)),"")</f>
        <v>Clube de Natação da Amadora/ Outra região</v>
      </c>
      <c r="H8" s="96">
        <v>0</v>
      </c>
    </row>
    <row r="9" spans="1:8" ht="18" customHeight="1" x14ac:dyDescent="0.25">
      <c r="A9" s="33">
        <v>3</v>
      </c>
      <c r="B9" s="31">
        <v>1255</v>
      </c>
      <c r="C9" s="33">
        <f>IFERROR((VLOOKUP(B9,INSCRITOS!A:B,2,0)),"")</f>
        <v>106172</v>
      </c>
      <c r="D9" s="33" t="str">
        <f>IFERROR((VLOOKUP(B9,INSCRITOS!A:C,3,0)),"")</f>
        <v>BEN</v>
      </c>
      <c r="E9" s="34" t="str">
        <f>IFERROR((VLOOKUP(B9,INSCRITOS!A:D,4,0)),"")</f>
        <v>Miguel Moita</v>
      </c>
      <c r="F9" s="33" t="str">
        <f>IFERROR((VLOOKUP(B9,INSCRITOS!A:F,6,0)),"")</f>
        <v>M</v>
      </c>
      <c r="G9" s="34" t="str">
        <f>IFERROR((VLOOKUP(B9,INSCRITOS!A:H,8,0)),"")</f>
        <v>Clube de Natação de Torres Novas</v>
      </c>
      <c r="H9" s="96">
        <v>98</v>
      </c>
    </row>
    <row r="10" spans="1:8" ht="18" customHeight="1" x14ac:dyDescent="0.25">
      <c r="A10" s="33">
        <v>4</v>
      </c>
      <c r="B10" s="31">
        <v>1069</v>
      </c>
      <c r="C10" s="33">
        <f>IFERROR((VLOOKUP(B10,INSCRITOS!A:B,2,0)),"")</f>
        <v>105820</v>
      </c>
      <c r="D10" s="33" t="str">
        <f>IFERROR((VLOOKUP(B10,INSCRITOS!A:C,3,0)),"")</f>
        <v>BEN</v>
      </c>
      <c r="E10" s="34" t="str">
        <f>IFERROR((VLOOKUP(B10,INSCRITOS!A:D,4,0)),"")</f>
        <v>José Pedro Ribeiro</v>
      </c>
      <c r="F10" s="33" t="str">
        <f>IFERROR((VLOOKUP(B10,INSCRITOS!A:F,6,0)),"")</f>
        <v>M</v>
      </c>
      <c r="G10" s="34" t="str">
        <f>IFERROR((VLOOKUP(B10,INSCRITOS!A:H,8,0)),"")</f>
        <v>Clube Triatlo de Abrantes</v>
      </c>
      <c r="H10" s="96">
        <v>97</v>
      </c>
    </row>
    <row r="11" spans="1:8" ht="18" customHeight="1" x14ac:dyDescent="0.25">
      <c r="A11" s="33"/>
      <c r="B11" s="31">
        <v>1334</v>
      </c>
      <c r="C11" s="33">
        <f>IFERROR((VLOOKUP(B11,INSCRITOS!A:B,2,0)),"")</f>
        <v>105417</v>
      </c>
      <c r="D11" s="33" t="str">
        <f>IFERROR((VLOOKUP(B11,INSCRITOS!A:C,3,0)),"")</f>
        <v>BEN</v>
      </c>
      <c r="E11" s="34" t="str">
        <f>IFERROR((VLOOKUP(B11,INSCRITOS!A:D,4,0)),"")</f>
        <v>Diogo Pardal</v>
      </c>
      <c r="F11" s="33" t="str">
        <f>IFERROR((VLOOKUP(B11,INSCRITOS!A:F,6,0)),"")</f>
        <v>M</v>
      </c>
      <c r="G11" s="34" t="str">
        <f>IFERROR((VLOOKUP(B11,INSCRITOS!A:H,8,0)),"")</f>
        <v>Clube de Natação da Amadora/ Outra região</v>
      </c>
      <c r="H11" s="96">
        <v>0</v>
      </c>
    </row>
    <row r="12" spans="1:8" ht="18" customHeight="1" x14ac:dyDescent="0.25">
      <c r="A12" s="33">
        <v>5</v>
      </c>
      <c r="B12" s="31">
        <v>2519</v>
      </c>
      <c r="C12" s="33">
        <f>IFERROR((VLOOKUP(B12,INSCRITOS!A:B,2,0)),"")</f>
        <v>0</v>
      </c>
      <c r="D12" s="33" t="str">
        <f>IFERROR((VLOOKUP(B12,INSCRITOS!A:C,3,0)),"")</f>
        <v>BEN</v>
      </c>
      <c r="E12" s="34" t="str">
        <f>IFERROR((VLOOKUP(B12,INSCRITOS!A:D,4,0)),"")</f>
        <v>Samuel Fernandes</v>
      </c>
      <c r="F12" s="33" t="str">
        <f>IFERROR((VLOOKUP(B12,INSCRITOS!A:F,6,0)),"")</f>
        <v>M</v>
      </c>
      <c r="G12" s="34" t="str">
        <f>IFERROR((VLOOKUP(B12,INSCRITOS!A:H,8,0)),"")</f>
        <v>Clube 4 Estilos/ Não federado</v>
      </c>
      <c r="H12" s="96">
        <v>0</v>
      </c>
    </row>
    <row r="13" spans="1:8" ht="18" customHeight="1" x14ac:dyDescent="0.25">
      <c r="A13" s="33">
        <v>6</v>
      </c>
      <c r="B13" s="31">
        <v>1082</v>
      </c>
      <c r="C13" s="33">
        <f>IFERROR((VLOOKUP(B13,INSCRITOS!A:B,2,0)),"")</f>
        <v>105852</v>
      </c>
      <c r="D13" s="33" t="str">
        <f>IFERROR((VLOOKUP(B13,INSCRITOS!A:C,3,0)),"")</f>
        <v>BEN</v>
      </c>
      <c r="E13" s="34" t="str">
        <f>IFERROR((VLOOKUP(B13,INSCRITOS!A:D,4,0)),"")</f>
        <v>Simão Nabais Godinho</v>
      </c>
      <c r="F13" s="33" t="str">
        <f>IFERROR((VLOOKUP(B13,INSCRITOS!A:F,6,0)),"")</f>
        <v>M</v>
      </c>
      <c r="G13" s="34" t="str">
        <f>IFERROR((VLOOKUP(B13,INSCRITOS!A:H,8,0)),"")</f>
        <v>Clube Triatlo de Abrantes</v>
      </c>
      <c r="H13" s="96">
        <v>96</v>
      </c>
    </row>
    <row r="14" spans="1:8" ht="18" customHeight="1" x14ac:dyDescent="0.25">
      <c r="A14" s="7"/>
      <c r="B14" s="25"/>
      <c r="C14" s="7"/>
      <c r="D14" s="7"/>
      <c r="F14" s="7"/>
      <c r="H14" s="97"/>
    </row>
    <row r="15" spans="1:8" ht="18" customHeight="1" x14ac:dyDescent="0.25">
      <c r="A15" s="7"/>
      <c r="C15" s="7"/>
      <c r="D15" s="7"/>
      <c r="F15" s="7"/>
    </row>
    <row r="16" spans="1:8" ht="18" customHeight="1" x14ac:dyDescent="0.25">
      <c r="A16" s="27" t="s">
        <v>12</v>
      </c>
      <c r="B16" s="27"/>
      <c r="C16" s="27"/>
      <c r="D16" s="27"/>
      <c r="E16" s="27"/>
      <c r="F16" s="27"/>
      <c r="G16" s="27"/>
      <c r="H16" s="27"/>
    </row>
    <row r="17" spans="1:1014" ht="18" customHeight="1" x14ac:dyDescent="0.25">
      <c r="A17" s="9" t="s">
        <v>9</v>
      </c>
      <c r="B17" s="23" t="s">
        <v>10</v>
      </c>
      <c r="C17" s="9" t="s">
        <v>1</v>
      </c>
      <c r="D17" s="9" t="s">
        <v>2</v>
      </c>
      <c r="E17" s="9" t="s">
        <v>3</v>
      </c>
      <c r="F17" s="9" t="s">
        <v>5</v>
      </c>
      <c r="G17" s="9" t="s">
        <v>7</v>
      </c>
      <c r="H17" s="9" t="s">
        <v>11</v>
      </c>
    </row>
    <row r="18" spans="1:1014" s="18" customFormat="1" ht="18" customHeight="1" x14ac:dyDescent="0.25">
      <c r="A18" s="13">
        <v>1</v>
      </c>
      <c r="B18" s="32">
        <v>1033</v>
      </c>
      <c r="C18" s="5">
        <f>IFERROR((VLOOKUP(B18,INSCRITOS!A:B,2,0)),"")</f>
        <v>105589</v>
      </c>
      <c r="D18" s="5" t="str">
        <f>IFERROR((VLOOKUP(B18,INSCRITOS!A:C,3,0)),"")</f>
        <v>BEN</v>
      </c>
      <c r="E18" s="10" t="str">
        <f>IFERROR((VLOOKUP(B18,INSCRITOS!A:D,4,0)),"")</f>
        <v>Matilde Albuquerque</v>
      </c>
      <c r="F18" s="5" t="str">
        <f>IFERROR((VLOOKUP(B18,INSCRITOS!A:F,6,0)),"")</f>
        <v>F</v>
      </c>
      <c r="G18" s="10" t="str">
        <f>IFERROR((VLOOKUP(B18,INSCRITOS!A:H,8,0)),"")</f>
        <v>Clube de Natação de Torres Novas</v>
      </c>
      <c r="H18" s="99">
        <f>Pontos!B2</f>
        <v>100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</row>
    <row r="19" spans="1:1014" s="18" customFormat="1" ht="18" customHeight="1" x14ac:dyDescent="0.25">
      <c r="A19" s="13">
        <v>2</v>
      </c>
      <c r="B19" s="32">
        <v>962</v>
      </c>
      <c r="C19" s="5">
        <f>IFERROR((VLOOKUP(B19,INSCRITOS!A:B,2,0)),"")</f>
        <v>105296</v>
      </c>
      <c r="D19" s="5" t="str">
        <f>IFERROR((VLOOKUP(B19,INSCRITOS!A:C,3,0)),"")</f>
        <v>BEN</v>
      </c>
      <c r="E19" s="10" t="str">
        <f>IFERROR((VLOOKUP(B19,INSCRITOS!A:D,4,0)),"")</f>
        <v>Vitoria Neves</v>
      </c>
      <c r="F19" s="5" t="str">
        <f>IFERROR((VLOOKUP(B19,INSCRITOS!A:F,6,0)),"")</f>
        <v>F</v>
      </c>
      <c r="G19" s="10" t="str">
        <f>IFERROR((VLOOKUP(B19,INSCRITOS!A:H,8,0)),"")</f>
        <v>FET-Fátima Escola de Triatlo</v>
      </c>
      <c r="H19" s="99">
        <f>Pontos!B3</f>
        <v>99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</row>
    <row r="20" spans="1:1014" s="18" customFormat="1" ht="18" customHeight="1" x14ac:dyDescent="0.25">
      <c r="A20" s="13"/>
      <c r="B20" s="32">
        <v>475</v>
      </c>
      <c r="C20" s="5">
        <f>IFERROR((VLOOKUP(B20,INSCRITOS!A:B,2,0)),"")</f>
        <v>105054</v>
      </c>
      <c r="D20" s="5" t="str">
        <f>IFERROR((VLOOKUP(B20,INSCRITOS!A:C,3,0)),"")</f>
        <v>BEN</v>
      </c>
      <c r="E20" s="10" t="str">
        <f>IFERROR((VLOOKUP(B20,INSCRITOS!A:D,4,0)),"")</f>
        <v>Mariana MacKay</v>
      </c>
      <c r="F20" s="5" t="str">
        <f>IFERROR((VLOOKUP(B20,INSCRITOS!A:F,6,0)),"")</f>
        <v>F</v>
      </c>
      <c r="G20" s="10" t="str">
        <f>IFERROR((VLOOKUP(B20,INSCRITOS!A:H,8,0)),"")</f>
        <v>Sporting Clube de Portugal/ Outra região</v>
      </c>
      <c r="H20" s="99"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</row>
    <row r="21" spans="1:1014" s="18" customFormat="1" ht="18" customHeight="1" x14ac:dyDescent="0.25">
      <c r="A21" s="13">
        <v>3</v>
      </c>
      <c r="B21" s="32">
        <v>1160</v>
      </c>
      <c r="C21" s="5">
        <f>IFERROR((VLOOKUP(B21,INSCRITOS!A:B,2,0)),"")</f>
        <v>105996</v>
      </c>
      <c r="D21" s="5" t="str">
        <f>IFERROR((VLOOKUP(B21,INSCRITOS!A:C,3,0)),"")</f>
        <v>BEN</v>
      </c>
      <c r="E21" s="10" t="str">
        <f>IFERROR((VLOOKUP(B21,INSCRITOS!A:D,4,0)),"")</f>
        <v>Carolina Marques</v>
      </c>
      <c r="F21" s="5" t="str">
        <f>IFERROR((VLOOKUP(B21,INSCRITOS!A:F,6,0)),"")</f>
        <v>F</v>
      </c>
      <c r="G21" s="10" t="str">
        <f>IFERROR((VLOOKUP(B21,INSCRITOS!A:H,8,0)),"")</f>
        <v>Clube de Triatlo do Fundão</v>
      </c>
      <c r="H21" s="99">
        <v>98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</row>
    <row r="22" spans="1:1014" s="18" customFormat="1" ht="18" customHeight="1" x14ac:dyDescent="0.25">
      <c r="A22" s="13"/>
      <c r="B22" s="32">
        <v>1336</v>
      </c>
      <c r="C22" s="5">
        <f>IFERROR((VLOOKUP(B22,INSCRITOS!A:B,2,0)),"")</f>
        <v>105419</v>
      </c>
      <c r="D22" s="5" t="str">
        <f>IFERROR((VLOOKUP(B22,INSCRITOS!A:C,3,0)),"")</f>
        <v>BEN</v>
      </c>
      <c r="E22" s="10" t="str">
        <f>IFERROR((VLOOKUP(B22,INSCRITOS!A:D,4,0)),"")</f>
        <v>Inês Canhoto</v>
      </c>
      <c r="F22" s="5" t="str">
        <f>IFERROR((VLOOKUP(B22,INSCRITOS!A:F,6,0)),"")</f>
        <v>F</v>
      </c>
      <c r="G22" s="10" t="str">
        <f>IFERROR((VLOOKUP(B22,INSCRITOS!A:H,8,0)),"")</f>
        <v>Clube de Natação da Amadora/ Outra região</v>
      </c>
      <c r="H22" s="99">
        <v>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</row>
    <row r="23" spans="1:1014" s="18" customFormat="1" ht="18" customHeight="1" x14ac:dyDescent="0.25">
      <c r="A23" s="13">
        <v>4</v>
      </c>
      <c r="B23" s="32">
        <v>2547</v>
      </c>
      <c r="C23" s="5">
        <f>IFERROR((VLOOKUP(B23,INSCRITOS!A:B,2,0)),"")</f>
        <v>106250</v>
      </c>
      <c r="D23" s="5" t="str">
        <f>IFERROR((VLOOKUP(B23,INSCRITOS!A:C,3,0)),"")</f>
        <v>BEN</v>
      </c>
      <c r="E23" s="10" t="str">
        <f>IFERROR((VLOOKUP(B23,INSCRITOS!A:D,4,0)),"")</f>
        <v>Lara Alberto Januário</v>
      </c>
      <c r="F23" s="5" t="str">
        <f>IFERROR((VLOOKUP(B23,INSCRITOS!A:F,6,0)),"")</f>
        <v>F</v>
      </c>
      <c r="G23" s="10" t="str">
        <f>IFERROR((VLOOKUP(B23,INSCRITOS!A:H,8,0)),"")</f>
        <v>Clube Natação do Cartaxo</v>
      </c>
      <c r="H23" s="99">
        <v>97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</row>
    <row r="24" spans="1:1014" ht="18" customHeight="1" x14ac:dyDescent="0.25">
      <c r="A24" s="7"/>
      <c r="C24" s="7"/>
      <c r="D24" s="7"/>
      <c r="F24" s="7"/>
    </row>
    <row r="25" spans="1:1014" ht="18" customHeight="1" x14ac:dyDescent="0.25">
      <c r="A25" s="27" t="s">
        <v>13</v>
      </c>
      <c r="B25" s="27"/>
      <c r="C25" s="27"/>
      <c r="D25" s="27"/>
      <c r="E25" s="27"/>
      <c r="F25" s="27"/>
      <c r="G25" s="27"/>
      <c r="H25" s="27"/>
    </row>
    <row r="26" spans="1:1014" ht="18" customHeight="1" x14ac:dyDescent="0.25">
      <c r="A26" s="9" t="s">
        <v>9</v>
      </c>
      <c r="B26" s="23" t="s">
        <v>10</v>
      </c>
      <c r="C26" s="9" t="s">
        <v>1</v>
      </c>
      <c r="D26" s="9" t="s">
        <v>2</v>
      </c>
      <c r="E26" s="9" t="s">
        <v>3</v>
      </c>
      <c r="F26" s="9" t="s">
        <v>5</v>
      </c>
      <c r="G26" s="9" t="s">
        <v>7</v>
      </c>
      <c r="H26" s="9" t="s">
        <v>11</v>
      </c>
    </row>
    <row r="27" spans="1:1014" ht="18" customHeight="1" x14ac:dyDescent="0.25">
      <c r="A27" s="5">
        <v>1</v>
      </c>
      <c r="B27" s="37">
        <v>844</v>
      </c>
      <c r="C27" s="5">
        <f>IFERROR((VLOOKUP(B27,INSCRITOS!A:B,2,0)),"")</f>
        <v>103909</v>
      </c>
      <c r="D27" s="5" t="str">
        <f>IFERROR((VLOOKUP(B27,INSCRITOS!A:C,3,0)),"")</f>
        <v>INF</v>
      </c>
      <c r="E27" s="10" t="str">
        <f>IFERROR((VLOOKUP(B27,INSCRITOS!A:D,4,0)),"")</f>
        <v>Mateus Nascimento</v>
      </c>
      <c r="F27" s="5" t="str">
        <f>IFERROR((VLOOKUP(B27,INSCRITOS!A:F,6,0)),"")</f>
        <v>M</v>
      </c>
      <c r="G27" s="10" t="str">
        <f>IFERROR((VLOOKUP(B27,INSCRITOS!A:H,8,0)),"")</f>
        <v>Clube de Natação de Torres Novas</v>
      </c>
      <c r="H27" s="96">
        <f>Pontos!B2</f>
        <v>100</v>
      </c>
    </row>
    <row r="28" spans="1:1014" ht="18" customHeight="1" x14ac:dyDescent="0.25">
      <c r="A28" s="5">
        <v>2</v>
      </c>
      <c r="B28" s="37">
        <v>854</v>
      </c>
      <c r="C28" s="5">
        <f>IFERROR((VLOOKUP(B28,INSCRITOS!A:B,2,0)),"")</f>
        <v>102351</v>
      </c>
      <c r="D28" s="5" t="str">
        <f>IFERROR((VLOOKUP(B28,INSCRITOS!A:C,3,0)),"")</f>
        <v>INF</v>
      </c>
      <c r="E28" s="10" t="str">
        <f>IFERROR((VLOOKUP(B28,INSCRITOS!A:D,4,0)),"")</f>
        <v>Guilherme Santos</v>
      </c>
      <c r="F28" s="5" t="str">
        <f>IFERROR((VLOOKUP(B28,INSCRITOS!A:F,6,0)),"")</f>
        <v>M</v>
      </c>
      <c r="G28" s="10" t="str">
        <f>IFERROR((VLOOKUP(B28,INSCRITOS!A:H,8,0)),"")</f>
        <v>FET-Fátima Escola de Triatlo</v>
      </c>
      <c r="H28" s="96">
        <f>Pontos!B3</f>
        <v>99</v>
      </c>
    </row>
    <row r="29" spans="1:1014" ht="18" customHeight="1" x14ac:dyDescent="0.25">
      <c r="A29" s="5">
        <v>3</v>
      </c>
      <c r="B29" s="37">
        <v>857</v>
      </c>
      <c r="C29" s="5">
        <f>IFERROR((VLOOKUP(B29,INSCRITOS!A:B,2,0)),"")</f>
        <v>102147</v>
      </c>
      <c r="D29" s="5" t="str">
        <f>IFERROR((VLOOKUP(B29,INSCRITOS!A:C,3,0)),"")</f>
        <v>INF</v>
      </c>
      <c r="E29" s="10" t="str">
        <f>IFERROR((VLOOKUP(B29,INSCRITOS!A:D,4,0)),"")</f>
        <v>Francisco Frazão</v>
      </c>
      <c r="F29" s="5" t="str">
        <f>IFERROR((VLOOKUP(B29,INSCRITOS!A:F,6,0)),"")</f>
        <v>M</v>
      </c>
      <c r="G29" s="10" t="str">
        <f>IFERROR((VLOOKUP(B29,INSCRITOS!A:H,8,0)),"")</f>
        <v>FET-Fátima Escola de Triatlo</v>
      </c>
      <c r="H29" s="96">
        <f>Pontos!B4</f>
        <v>98</v>
      </c>
    </row>
    <row r="30" spans="1:1014" ht="18" customHeight="1" x14ac:dyDescent="0.25">
      <c r="A30" s="5"/>
      <c r="B30" s="37">
        <v>491</v>
      </c>
      <c r="C30" s="5">
        <f>IFERROR((VLOOKUP(B30,INSCRITOS!A:B,2,0)),"")</f>
        <v>105077</v>
      </c>
      <c r="D30" s="5" t="str">
        <f>IFERROR((VLOOKUP(B30,INSCRITOS!A:C,3,0)),"")</f>
        <v>INF</v>
      </c>
      <c r="E30" s="10" t="str">
        <f>IFERROR((VLOOKUP(B30,INSCRITOS!A:D,4,0)),"")</f>
        <v>David Boléo</v>
      </c>
      <c r="F30" s="5" t="str">
        <f>IFERROR((VLOOKUP(B30,INSCRITOS!A:F,6,0)),"")</f>
        <v>M</v>
      </c>
      <c r="G30" s="10" t="str">
        <f>IFERROR((VLOOKUP(B30,INSCRITOS!A:H,8,0)),"")</f>
        <v>Sporting Clube de Portugal/ Outra região</v>
      </c>
      <c r="H30" s="96">
        <v>0</v>
      </c>
    </row>
    <row r="31" spans="1:1014" ht="18" customHeight="1" x14ac:dyDescent="0.25">
      <c r="A31" s="5">
        <v>4</v>
      </c>
      <c r="B31" s="37">
        <v>1018</v>
      </c>
      <c r="C31" s="5">
        <f>IFERROR((VLOOKUP(B31,INSCRITOS!A:B,2,0)),"")</f>
        <v>105568</v>
      </c>
      <c r="D31" s="5" t="str">
        <f>IFERROR((VLOOKUP(B31,INSCRITOS!A:C,3,0)),"")</f>
        <v>INF</v>
      </c>
      <c r="E31" s="10" t="str">
        <f>IFERROR((VLOOKUP(B31,INSCRITOS!A:D,4,0)),"")</f>
        <v>Tomé Sentieiro</v>
      </c>
      <c r="F31" s="5" t="str">
        <f>IFERROR((VLOOKUP(B31,INSCRITOS!A:F,6,0)),"")</f>
        <v>M</v>
      </c>
      <c r="G31" s="10" t="str">
        <f>IFERROR((VLOOKUP(B31,INSCRITOS!A:H,8,0)),"")</f>
        <v>Clube de Natação de Torres Novas</v>
      </c>
      <c r="H31" s="96">
        <v>97</v>
      </c>
    </row>
    <row r="32" spans="1:1014" ht="18" customHeight="1" x14ac:dyDescent="0.25">
      <c r="A32" s="5">
        <v>5</v>
      </c>
      <c r="B32" s="37">
        <v>1254</v>
      </c>
      <c r="C32" s="5">
        <f>IFERROR((VLOOKUP(B32,INSCRITOS!A:B,2,0)),"")</f>
        <v>106171</v>
      </c>
      <c r="D32" s="5" t="str">
        <f>IFERROR((VLOOKUP(B32,INSCRITOS!A:C,3,0)),"")</f>
        <v>INF</v>
      </c>
      <c r="E32" s="10" t="str">
        <f>IFERROR((VLOOKUP(B32,INSCRITOS!A:D,4,0)),"")</f>
        <v xml:space="preserve">Duarte Teixeira </v>
      </c>
      <c r="F32" s="5" t="str">
        <f>IFERROR((VLOOKUP(B32,INSCRITOS!A:F,6,0)),"")</f>
        <v>M</v>
      </c>
      <c r="G32" s="10" t="str">
        <f>IFERROR((VLOOKUP(B32,INSCRITOS!A:H,8,0)),"")</f>
        <v>Clube de Natação de Torres Novas/ Não federado</v>
      </c>
      <c r="H32" s="96">
        <v>0</v>
      </c>
    </row>
    <row r="33" spans="1:8" ht="18" customHeight="1" x14ac:dyDescent="0.25">
      <c r="A33" s="5">
        <v>6</v>
      </c>
      <c r="B33" s="37">
        <v>579</v>
      </c>
      <c r="C33" s="5">
        <f>IFERROR((VLOOKUP(B33,INSCRITOS!A:B,2,0)),"")</f>
        <v>103121</v>
      </c>
      <c r="D33" s="5" t="str">
        <f>IFERROR((VLOOKUP(B33,INSCRITOS!A:C,3,0)),"")</f>
        <v>INF</v>
      </c>
      <c r="E33" s="10" t="str">
        <f>IFERROR((VLOOKUP(B33,INSCRITOS!A:D,4,0)),"")</f>
        <v>Miguel Marques</v>
      </c>
      <c r="F33" s="5" t="str">
        <f>IFERROR((VLOOKUP(B33,INSCRITOS!A:F,6,0)),"")</f>
        <v>M</v>
      </c>
      <c r="G33" s="10" t="str">
        <f>IFERROR((VLOOKUP(B33,INSCRITOS!A:H,8,0)),"")</f>
        <v>Clube de Triatlo do Fundão</v>
      </c>
      <c r="H33" s="96">
        <v>96</v>
      </c>
    </row>
    <row r="34" spans="1:8" ht="18" customHeight="1" x14ac:dyDescent="0.25">
      <c r="A34" s="5"/>
      <c r="B34" s="37">
        <v>519</v>
      </c>
      <c r="C34" s="5">
        <f>IFERROR((VLOOKUP(B34,INSCRITOS!A:B,2,0)),"")</f>
        <v>105088</v>
      </c>
      <c r="D34" s="5" t="str">
        <f>IFERROR((VLOOKUP(B34,INSCRITOS!A:C,3,0)),"")</f>
        <v>INF</v>
      </c>
      <c r="E34" s="10" t="str">
        <f>IFERROR((VLOOKUP(B34,INSCRITOS!A:D,4,0)),"")</f>
        <v>Francisco Barreiro</v>
      </c>
      <c r="F34" s="5" t="str">
        <f>IFERROR((VLOOKUP(B34,INSCRITOS!A:F,6,0)),"")</f>
        <v>M</v>
      </c>
      <c r="G34" s="10" t="str">
        <f>IFERROR((VLOOKUP(B34,INSCRITOS!A:H,8,0)),"")</f>
        <v>Clube de Natação da Amadora/ Outra região</v>
      </c>
      <c r="H34" s="96">
        <v>0</v>
      </c>
    </row>
    <row r="35" spans="1:8" ht="18" customHeight="1" x14ac:dyDescent="0.25">
      <c r="A35" s="5"/>
      <c r="B35" s="37">
        <v>2551</v>
      </c>
      <c r="C35" s="5">
        <f>IFERROR((VLOOKUP(B35,INSCRITOS!A:B,2,0)),"")</f>
        <v>104166</v>
      </c>
      <c r="D35" s="5" t="str">
        <f>IFERROR((VLOOKUP(B35,INSCRITOS!A:C,3,0)),"")</f>
        <v>INF</v>
      </c>
      <c r="E35" s="10" t="str">
        <f>IFERROR((VLOOKUP(B35,INSCRITOS!A:D,4,0)),"")</f>
        <v>Samuel Parisot</v>
      </c>
      <c r="F35" s="5" t="str">
        <f>IFERROR((VLOOKUP(B35,INSCRITOS!A:F,6,0)),"")</f>
        <v>M</v>
      </c>
      <c r="G35" s="10" t="str">
        <f>IFERROR((VLOOKUP(B35,INSCRITOS!A:H,8,0)),"")</f>
        <v>Clube de Natação da Amadora/ Outra região</v>
      </c>
      <c r="H35" s="96">
        <v>0</v>
      </c>
    </row>
    <row r="36" spans="1:8" ht="18" customHeight="1" x14ac:dyDescent="0.25">
      <c r="A36" s="7"/>
      <c r="C36" s="7"/>
      <c r="D36" s="7"/>
      <c r="F36" s="7"/>
      <c r="H36" s="14"/>
    </row>
    <row r="37" spans="1:8" ht="18" customHeight="1" x14ac:dyDescent="0.25">
      <c r="A37" s="7"/>
      <c r="C37" s="7"/>
      <c r="D37" s="7"/>
      <c r="F37" s="7"/>
      <c r="H37" s="14"/>
    </row>
    <row r="38" spans="1:8" ht="18" customHeight="1" x14ac:dyDescent="0.25">
      <c r="A38" s="27" t="s">
        <v>14</v>
      </c>
      <c r="B38" s="27"/>
      <c r="C38" s="27"/>
      <c r="D38" s="27"/>
      <c r="E38" s="27"/>
      <c r="F38" s="27"/>
      <c r="G38" s="27"/>
      <c r="H38" s="27"/>
    </row>
    <row r="39" spans="1:8" ht="18" customHeight="1" x14ac:dyDescent="0.25">
      <c r="A39" s="9" t="s">
        <v>9</v>
      </c>
      <c r="B39" s="23" t="s">
        <v>10</v>
      </c>
      <c r="C39" s="9" t="s">
        <v>1</v>
      </c>
      <c r="D39" s="9" t="s">
        <v>2</v>
      </c>
      <c r="E39" s="9" t="s">
        <v>3</v>
      </c>
      <c r="F39" s="9" t="s">
        <v>5</v>
      </c>
      <c r="G39" s="9" t="s">
        <v>7</v>
      </c>
      <c r="H39" s="9" t="s">
        <v>11</v>
      </c>
    </row>
    <row r="40" spans="1:8" ht="18" customHeight="1" x14ac:dyDescent="0.25">
      <c r="A40" s="5"/>
      <c r="B40" s="36">
        <v>166</v>
      </c>
      <c r="C40" s="5">
        <f>IFERROR((VLOOKUP(B40,INSCRITOS!A:B,2,0)),"")</f>
        <v>103867</v>
      </c>
      <c r="D40" s="5" t="str">
        <f>IFERROR((VLOOKUP(B40,INSCRITOS!A:C,3,0)),"")</f>
        <v>INF</v>
      </c>
      <c r="E40" s="10" t="str">
        <f>IFERROR((VLOOKUP(B40,INSCRITOS!A:D,4,0)),"")</f>
        <v>Raquel Sanches</v>
      </c>
      <c r="F40" s="5" t="str">
        <f>IFERROR((VLOOKUP(B40,INSCRITOS!A:F,6,0)),"")</f>
        <v>F</v>
      </c>
      <c r="G40" s="10" t="str">
        <f>IFERROR((VLOOKUP(B40,INSCRITOS!A:H,8,0)),"")</f>
        <v>Sporting Clube de Portugal/ Outra região</v>
      </c>
      <c r="H40" s="96">
        <v>0</v>
      </c>
    </row>
    <row r="41" spans="1:8" ht="18" customHeight="1" x14ac:dyDescent="0.25">
      <c r="A41" s="5">
        <v>1</v>
      </c>
      <c r="B41" s="36">
        <v>879</v>
      </c>
      <c r="C41" s="5">
        <f>IFERROR((VLOOKUP(B41,INSCRITOS!A:B,2,0)),"")</f>
        <v>103919</v>
      </c>
      <c r="D41" s="5" t="str">
        <f>IFERROR((VLOOKUP(B41,INSCRITOS!A:C,3,0)),"")</f>
        <v>INF</v>
      </c>
      <c r="E41" s="10" t="str">
        <f>IFERROR((VLOOKUP(B41,INSCRITOS!A:D,4,0)),"")</f>
        <v>Francisca Leirião</v>
      </c>
      <c r="F41" s="5" t="str">
        <f>IFERROR((VLOOKUP(B41,INSCRITOS!A:F,6,0)),"")</f>
        <v>F</v>
      </c>
      <c r="G41" s="10" t="str">
        <f>IFERROR((VLOOKUP(B41,INSCRITOS!A:H,8,0)),"")</f>
        <v>Clube de Natação de Torres Novas</v>
      </c>
      <c r="H41" s="96">
        <v>100</v>
      </c>
    </row>
    <row r="42" spans="1:8" ht="18" customHeight="1" x14ac:dyDescent="0.25">
      <c r="A42" s="5"/>
      <c r="B42" s="36">
        <v>228</v>
      </c>
      <c r="C42" s="5">
        <f>IFERROR((VLOOKUP(B42,INSCRITOS!A:B,2,0)),"")</f>
        <v>104930</v>
      </c>
      <c r="D42" s="5" t="str">
        <f>IFERROR((VLOOKUP(B42,INSCRITOS!A:C,3,0)),"")</f>
        <v>INF</v>
      </c>
      <c r="E42" s="10" t="str">
        <f>IFERROR((VLOOKUP(B42,INSCRITOS!A:D,4,0)),"")</f>
        <v>Matilde Sequeira</v>
      </c>
      <c r="F42" s="5" t="str">
        <f>IFERROR((VLOOKUP(B42,INSCRITOS!A:F,6,0)),"")</f>
        <v>F</v>
      </c>
      <c r="G42" s="10" t="str">
        <f>IFERROR((VLOOKUP(B42,INSCRITOS!A:H,8,0)),"")</f>
        <v>Sporting Clube de Portugal/ Outra região</v>
      </c>
      <c r="H42" s="96">
        <v>0</v>
      </c>
    </row>
    <row r="43" spans="1:8" ht="18" customHeight="1" x14ac:dyDescent="0.25">
      <c r="A43" s="5">
        <v>2</v>
      </c>
      <c r="B43" s="36">
        <v>1036</v>
      </c>
      <c r="C43" s="5">
        <f>IFERROR((VLOOKUP(B43,INSCRITOS!A:B,2,0)),"")</f>
        <v>105704</v>
      </c>
      <c r="D43" s="5" t="str">
        <f>IFERROR((VLOOKUP(B43,INSCRITOS!A:C,3,0)),"")</f>
        <v>INF</v>
      </c>
      <c r="E43" s="10" t="str">
        <f>IFERROR((VLOOKUP(B43,INSCRITOS!A:D,4,0)),"")</f>
        <v>Noémi Silva</v>
      </c>
      <c r="F43" s="5" t="str">
        <f>IFERROR((VLOOKUP(B43,INSCRITOS!A:F,6,0)),"")</f>
        <v>F</v>
      </c>
      <c r="G43" s="10" t="str">
        <f>IFERROR((VLOOKUP(B43,INSCRITOS!A:H,8,0)),"")</f>
        <v>Clube de Natação de Torres Novas</v>
      </c>
      <c r="H43" s="96">
        <v>99</v>
      </c>
    </row>
    <row r="44" spans="1:8" ht="18" customHeight="1" x14ac:dyDescent="0.25">
      <c r="A44" s="5">
        <v>3</v>
      </c>
      <c r="B44" s="36">
        <v>1021</v>
      </c>
      <c r="C44" s="5">
        <f>IFERROR((VLOOKUP(B44,INSCRITOS!A:B,2,0)),"")</f>
        <v>105572</v>
      </c>
      <c r="D44" s="5" t="str">
        <f>IFERROR((VLOOKUP(B44,INSCRITOS!A:C,3,0)),"")</f>
        <v>INF</v>
      </c>
      <c r="E44" s="10" t="str">
        <f>IFERROR((VLOOKUP(B44,INSCRITOS!A:D,4,0)),"")</f>
        <v>Bárbara Rações</v>
      </c>
      <c r="F44" s="5" t="str">
        <f>IFERROR((VLOOKUP(B44,INSCRITOS!A:F,6,0)),"")</f>
        <v>F</v>
      </c>
      <c r="G44" s="10" t="str">
        <f>IFERROR((VLOOKUP(B44,INSCRITOS!A:H,8,0)),"")</f>
        <v>Clube Natação do Cartaxo</v>
      </c>
      <c r="H44" s="96">
        <v>98</v>
      </c>
    </row>
    <row r="45" spans="1:8" ht="18" customHeight="1" x14ac:dyDescent="0.25">
      <c r="A45" s="5">
        <v>4</v>
      </c>
      <c r="B45" s="36">
        <v>235</v>
      </c>
      <c r="C45" s="5">
        <f>IFERROR((VLOOKUP(B45,INSCRITOS!A:B,2,0)),"")</f>
        <v>103342</v>
      </c>
      <c r="D45" s="5" t="str">
        <f>IFERROR((VLOOKUP(B45,INSCRITOS!A:C,3,0)),"")</f>
        <v>INF</v>
      </c>
      <c r="E45" s="10" t="str">
        <f>IFERROR((VLOOKUP(B45,INSCRITOS!A:D,4,0)),"")</f>
        <v>Ema Maria</v>
      </c>
      <c r="F45" s="5" t="str">
        <f>IFERROR((VLOOKUP(B45,INSCRITOS!A:F,6,0)),"")</f>
        <v>F</v>
      </c>
      <c r="G45" s="10" t="str">
        <f>IFERROR((VLOOKUP(B45,INSCRITOS!A:H,8,0)),"")</f>
        <v>Clube de Triatlo do Fundão</v>
      </c>
      <c r="H45" s="96">
        <v>97</v>
      </c>
    </row>
    <row r="46" spans="1:8" ht="18" customHeight="1" x14ac:dyDescent="0.25">
      <c r="A46" s="5">
        <v>5</v>
      </c>
      <c r="B46" s="36">
        <v>1075</v>
      </c>
      <c r="C46" s="5">
        <f>IFERROR((VLOOKUP(B46,INSCRITOS!A:B,2,0)),"")</f>
        <v>105843</v>
      </c>
      <c r="D46" s="5" t="str">
        <f>IFERROR((VLOOKUP(B46,INSCRITOS!A:C,3,0)),"")</f>
        <v>INF</v>
      </c>
      <c r="E46" s="10" t="str">
        <f>IFERROR((VLOOKUP(B46,INSCRITOS!A:D,4,0)),"")</f>
        <v>Joana Torres</v>
      </c>
      <c r="F46" s="5" t="str">
        <f>IFERROR((VLOOKUP(B46,INSCRITOS!A:F,6,0)),"")</f>
        <v>F</v>
      </c>
      <c r="G46" s="10" t="str">
        <f>IFERROR((VLOOKUP(B46,INSCRITOS!A:H,8,0)),"")</f>
        <v>Clube Triatlo de Abrantes</v>
      </c>
      <c r="H46" s="96">
        <v>96</v>
      </c>
    </row>
    <row r="47" spans="1:8" ht="18" customHeight="1" x14ac:dyDescent="0.25">
      <c r="A47" s="5">
        <v>6</v>
      </c>
      <c r="B47" s="36">
        <v>939</v>
      </c>
      <c r="C47" s="5">
        <f>IFERROR((VLOOKUP(B47,INSCRITOS!A:B,2,0)),"")</f>
        <v>104058</v>
      </c>
      <c r="D47" s="5" t="str">
        <f>IFERROR((VLOOKUP(B47,INSCRITOS!A:C,3,0)),"")</f>
        <v>INF</v>
      </c>
      <c r="E47" s="10" t="str">
        <f>IFERROR((VLOOKUP(B47,INSCRITOS!A:D,4,0)),"")</f>
        <v>Maria Carolina Gomes</v>
      </c>
      <c r="F47" s="5" t="str">
        <f>IFERROR((VLOOKUP(B47,INSCRITOS!A:F,6,0)),"")</f>
        <v>F</v>
      </c>
      <c r="G47" s="10" t="str">
        <f>IFERROR((VLOOKUP(B47,INSCRITOS!A:H,8,0)),"")</f>
        <v>Clube Natação do Cartaxo</v>
      </c>
      <c r="H47" s="96">
        <v>95</v>
      </c>
    </row>
    <row r="48" spans="1:8" ht="18" customHeight="1" x14ac:dyDescent="0.25">
      <c r="A48" s="5">
        <v>7</v>
      </c>
      <c r="B48" s="36">
        <v>909</v>
      </c>
      <c r="C48" s="5">
        <f>IFERROR((VLOOKUP(B48,INSCRITOS!A:B,2,0)),"")</f>
        <v>105270</v>
      </c>
      <c r="D48" s="5" t="str">
        <f>IFERROR((VLOOKUP(B48,INSCRITOS!A:C,3,0)),"")</f>
        <v>INF</v>
      </c>
      <c r="E48" s="10" t="str">
        <f>IFERROR((VLOOKUP(B48,INSCRITOS!A:D,4,0)),"")</f>
        <v>Inês Mesquita</v>
      </c>
      <c r="F48" s="5" t="str">
        <f>IFERROR((VLOOKUP(B48,INSCRITOS!A:F,6,0)),"")</f>
        <v>F</v>
      </c>
      <c r="G48" s="10" t="str">
        <f>IFERROR((VLOOKUP(B48,INSCRITOS!A:H,8,0)),"")</f>
        <v>Clube de Triatlo do Fundão</v>
      </c>
      <c r="H48" s="96">
        <v>94</v>
      </c>
    </row>
    <row r="49" spans="1:1014" ht="18" customHeight="1" x14ac:dyDescent="0.25">
      <c r="A49" s="5">
        <v>8</v>
      </c>
      <c r="B49" s="36">
        <v>856</v>
      </c>
      <c r="C49" s="5">
        <f>IFERROR((VLOOKUP(B49,INSCRITOS!A:B,2,0)),"")</f>
        <v>102155</v>
      </c>
      <c r="D49" s="5" t="str">
        <f>IFERROR((VLOOKUP(B49,INSCRITOS!A:C,3,0)),"")</f>
        <v>INF</v>
      </c>
      <c r="E49" s="10" t="str">
        <f>IFERROR((VLOOKUP(B49,INSCRITOS!A:D,4,0)),"")</f>
        <v>Joana Gomes Ribeiro</v>
      </c>
      <c r="F49" s="5" t="str">
        <f>IFERROR((VLOOKUP(B49,INSCRITOS!A:F,6,0)),"")</f>
        <v>F</v>
      </c>
      <c r="G49" s="10" t="str">
        <f>IFERROR((VLOOKUP(B49,INSCRITOS!A:H,8,0)),"")</f>
        <v>FET-Fátima Escola de Triatlo</v>
      </c>
      <c r="H49" s="96">
        <v>93</v>
      </c>
    </row>
    <row r="50" spans="1:1014" ht="18" customHeight="1" x14ac:dyDescent="0.25">
      <c r="A50" s="5"/>
      <c r="B50" s="36">
        <v>1127</v>
      </c>
      <c r="C50" s="5">
        <f>IFERROR((VLOOKUP(B50,INSCRITOS!A:B,2,0)),"")</f>
        <v>105932</v>
      </c>
      <c r="D50" s="5" t="str">
        <f>IFERROR((VLOOKUP(B50,INSCRITOS!A:C,3,0)),"")</f>
        <v>INF</v>
      </c>
      <c r="E50" s="10" t="str">
        <f>IFERROR((VLOOKUP(B50,INSCRITOS!A:D,4,0)),"")</f>
        <v>Ana Melnic</v>
      </c>
      <c r="F50" s="5" t="str">
        <f>IFERROR((VLOOKUP(B50,INSCRITOS!A:F,6,0)),"")</f>
        <v>F</v>
      </c>
      <c r="G50" s="10" t="str">
        <f>IFERROR((VLOOKUP(B50,INSCRITOS!A:H,8,0)),"")</f>
        <v>Clube de Natação da Amadora/ Outra região</v>
      </c>
      <c r="H50" s="96">
        <v>0</v>
      </c>
    </row>
    <row r="51" spans="1:1014" s="18" customFormat="1" ht="18" customHeight="1" x14ac:dyDescent="0.25">
      <c r="A51" s="15"/>
      <c r="B51" s="25"/>
      <c r="C51" s="15"/>
      <c r="D51" s="15"/>
      <c r="E51" s="16"/>
      <c r="F51" s="15"/>
      <c r="G51" s="16"/>
      <c r="H51" s="100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  <c r="PQ51" s="16"/>
      <c r="PR51" s="16"/>
      <c r="PS51" s="16"/>
      <c r="PT51" s="16"/>
      <c r="PU51" s="16"/>
      <c r="PV51" s="16"/>
      <c r="PW51" s="16"/>
      <c r="PX51" s="16"/>
      <c r="PY51" s="16"/>
      <c r="PZ51" s="16"/>
      <c r="QA51" s="16"/>
      <c r="QB51" s="16"/>
      <c r="QC51" s="16"/>
      <c r="QD51" s="16"/>
      <c r="QE51" s="16"/>
      <c r="QF51" s="16"/>
      <c r="QG51" s="16"/>
      <c r="QH51" s="16"/>
      <c r="QI51" s="16"/>
      <c r="QJ51" s="16"/>
      <c r="QK51" s="16"/>
      <c r="QL51" s="16"/>
      <c r="QM51" s="16"/>
      <c r="QN51" s="16"/>
      <c r="QO51" s="16"/>
      <c r="QP51" s="16"/>
      <c r="QQ51" s="16"/>
      <c r="QR51" s="16"/>
      <c r="QS51" s="16"/>
      <c r="QT51" s="16"/>
      <c r="QU51" s="16"/>
      <c r="QV51" s="16"/>
      <c r="QW51" s="16"/>
      <c r="QX51" s="16"/>
      <c r="QY51" s="16"/>
      <c r="QZ51" s="16"/>
      <c r="RA51" s="16"/>
      <c r="RB51" s="16"/>
      <c r="RC51" s="16"/>
      <c r="RD51" s="16"/>
      <c r="RE51" s="16"/>
      <c r="RF51" s="16"/>
      <c r="RG51" s="16"/>
      <c r="RH51" s="16"/>
      <c r="RI51" s="16"/>
      <c r="RJ51" s="16"/>
      <c r="RK51" s="16"/>
      <c r="RL51" s="16"/>
      <c r="RM51" s="16"/>
      <c r="RN51" s="16"/>
      <c r="RO51" s="16"/>
      <c r="RP51" s="16"/>
      <c r="RQ51" s="16"/>
      <c r="RR51" s="16"/>
      <c r="RS51" s="16"/>
      <c r="RT51" s="16"/>
      <c r="RU51" s="16"/>
      <c r="RV51" s="16"/>
      <c r="RW51" s="16"/>
      <c r="RX51" s="16"/>
      <c r="RY51" s="16"/>
      <c r="RZ51" s="16"/>
      <c r="SA51" s="16"/>
      <c r="SB51" s="16"/>
      <c r="SC51" s="16"/>
      <c r="SD51" s="16"/>
      <c r="SE51" s="16"/>
      <c r="SF51" s="16"/>
      <c r="SG51" s="16"/>
      <c r="SH51" s="16"/>
      <c r="SI51" s="16"/>
      <c r="SJ51" s="16"/>
      <c r="SK51" s="16"/>
      <c r="SL51" s="16"/>
      <c r="SM51" s="16"/>
      <c r="SN51" s="16"/>
      <c r="SO51" s="16"/>
      <c r="SP51" s="16"/>
      <c r="SQ51" s="16"/>
      <c r="SR51" s="16"/>
      <c r="SS51" s="16"/>
      <c r="ST51" s="16"/>
      <c r="SU51" s="16"/>
      <c r="SV51" s="16"/>
      <c r="SW51" s="16"/>
      <c r="SX51" s="16"/>
      <c r="SY51" s="16"/>
      <c r="SZ51" s="16"/>
      <c r="TA51" s="16"/>
      <c r="TB51" s="16"/>
      <c r="TC51" s="16"/>
      <c r="TD51" s="16"/>
      <c r="TE51" s="16"/>
      <c r="TF51" s="16"/>
      <c r="TG51" s="16"/>
      <c r="TH51" s="16"/>
      <c r="TI51" s="16"/>
      <c r="TJ51" s="16"/>
      <c r="TK51" s="16"/>
      <c r="TL51" s="16"/>
      <c r="TM51" s="16"/>
      <c r="TN51" s="16"/>
      <c r="TO51" s="16"/>
      <c r="TP51" s="16"/>
      <c r="TQ51" s="16"/>
      <c r="TR51" s="16"/>
      <c r="TS51" s="16"/>
      <c r="TT51" s="16"/>
      <c r="TU51" s="16"/>
      <c r="TV51" s="16"/>
      <c r="TW51" s="16"/>
      <c r="TX51" s="16"/>
      <c r="TY51" s="16"/>
      <c r="TZ51" s="16"/>
      <c r="UA51" s="16"/>
      <c r="UB51" s="16"/>
      <c r="UC51" s="16"/>
      <c r="UD51" s="16"/>
      <c r="UE51" s="16"/>
      <c r="UF51" s="16"/>
      <c r="UG51" s="16"/>
      <c r="UH51" s="16"/>
      <c r="UI51" s="16"/>
      <c r="UJ51" s="16"/>
      <c r="UK51" s="16"/>
      <c r="UL51" s="16"/>
      <c r="UM51" s="16"/>
      <c r="UN51" s="16"/>
      <c r="UO51" s="16"/>
      <c r="UP51" s="16"/>
      <c r="UQ51" s="16"/>
      <c r="UR51" s="16"/>
      <c r="US51" s="16"/>
      <c r="UT51" s="16"/>
      <c r="UU51" s="16"/>
      <c r="UV51" s="16"/>
      <c r="UW51" s="16"/>
      <c r="UX51" s="16"/>
      <c r="UY51" s="16"/>
      <c r="UZ51" s="16"/>
      <c r="VA51" s="16"/>
      <c r="VB51" s="16"/>
      <c r="VC51" s="16"/>
      <c r="VD51" s="16"/>
      <c r="VE51" s="16"/>
      <c r="VF51" s="16"/>
      <c r="VG51" s="16"/>
      <c r="VH51" s="16"/>
      <c r="VI51" s="16"/>
      <c r="VJ51" s="16"/>
      <c r="VK51" s="16"/>
      <c r="VL51" s="16"/>
      <c r="VM51" s="16"/>
      <c r="VN51" s="16"/>
      <c r="VO51" s="16"/>
      <c r="VP51" s="16"/>
      <c r="VQ51" s="16"/>
      <c r="VR51" s="16"/>
      <c r="VS51" s="16"/>
      <c r="VT51" s="16"/>
      <c r="VU51" s="16"/>
      <c r="VV51" s="16"/>
      <c r="VW51" s="16"/>
      <c r="VX51" s="16"/>
      <c r="VY51" s="16"/>
      <c r="VZ51" s="16"/>
      <c r="WA51" s="16"/>
      <c r="WB51" s="16"/>
      <c r="WC51" s="16"/>
      <c r="WD51" s="16"/>
      <c r="WE51" s="16"/>
      <c r="WF51" s="16"/>
      <c r="WG51" s="16"/>
      <c r="WH51" s="16"/>
      <c r="WI51" s="16"/>
      <c r="WJ51" s="16"/>
      <c r="WK51" s="16"/>
      <c r="WL51" s="16"/>
      <c r="WM51" s="16"/>
      <c r="WN51" s="16"/>
      <c r="WO51" s="16"/>
      <c r="WP51" s="16"/>
      <c r="WQ51" s="16"/>
      <c r="WR51" s="16"/>
      <c r="WS51" s="16"/>
      <c r="WT51" s="16"/>
      <c r="WU51" s="16"/>
      <c r="WV51" s="16"/>
      <c r="WW51" s="16"/>
      <c r="WX51" s="16"/>
      <c r="WY51" s="16"/>
      <c r="WZ51" s="16"/>
      <c r="XA51" s="16"/>
      <c r="XB51" s="16"/>
      <c r="XC51" s="16"/>
      <c r="XD51" s="16"/>
      <c r="XE51" s="16"/>
      <c r="XF51" s="16"/>
      <c r="XG51" s="16"/>
      <c r="XH51" s="16"/>
      <c r="XI51" s="16"/>
      <c r="XJ51" s="16"/>
      <c r="XK51" s="16"/>
      <c r="XL51" s="16"/>
      <c r="XM51" s="16"/>
      <c r="XN51" s="16"/>
      <c r="XO51" s="16"/>
      <c r="XP51" s="16"/>
      <c r="XQ51" s="16"/>
      <c r="XR51" s="16"/>
      <c r="XS51" s="16"/>
      <c r="XT51" s="16"/>
      <c r="XU51" s="16"/>
      <c r="XV51" s="16"/>
      <c r="XW51" s="16"/>
      <c r="XX51" s="16"/>
      <c r="XY51" s="16"/>
      <c r="XZ51" s="16"/>
      <c r="YA51" s="16"/>
      <c r="YB51" s="16"/>
      <c r="YC51" s="16"/>
      <c r="YD51" s="16"/>
      <c r="YE51" s="16"/>
      <c r="YF51" s="16"/>
      <c r="YG51" s="16"/>
      <c r="YH51" s="16"/>
      <c r="YI51" s="16"/>
      <c r="YJ51" s="16"/>
      <c r="YK51" s="16"/>
      <c r="YL51" s="16"/>
      <c r="YM51" s="16"/>
      <c r="YN51" s="16"/>
      <c r="YO51" s="16"/>
      <c r="YP51" s="16"/>
      <c r="YQ51" s="16"/>
      <c r="YR51" s="16"/>
      <c r="YS51" s="16"/>
      <c r="YT51" s="16"/>
      <c r="YU51" s="16"/>
      <c r="YV51" s="16"/>
      <c r="YW51" s="16"/>
      <c r="YX51" s="16"/>
      <c r="YY51" s="16"/>
      <c r="YZ51" s="16"/>
      <c r="ZA51" s="16"/>
      <c r="ZB51" s="16"/>
      <c r="ZC51" s="16"/>
      <c r="ZD51" s="16"/>
      <c r="ZE51" s="16"/>
      <c r="ZF51" s="16"/>
      <c r="ZG51" s="16"/>
      <c r="ZH51" s="16"/>
      <c r="ZI51" s="16"/>
      <c r="ZJ51" s="16"/>
      <c r="ZK51" s="16"/>
      <c r="ZL51" s="16"/>
      <c r="ZM51" s="16"/>
      <c r="ZN51" s="16"/>
      <c r="ZO51" s="16"/>
      <c r="ZP51" s="16"/>
      <c r="ZQ51" s="16"/>
      <c r="ZR51" s="16"/>
      <c r="ZS51" s="16"/>
      <c r="ZT51" s="16"/>
      <c r="ZU51" s="16"/>
      <c r="ZV51" s="16"/>
      <c r="ZW51" s="16"/>
      <c r="ZX51" s="16"/>
      <c r="ZY51" s="16"/>
      <c r="ZZ51" s="16"/>
      <c r="AAA51" s="16"/>
      <c r="AAB51" s="16"/>
      <c r="AAC51" s="16"/>
      <c r="AAD51" s="16"/>
      <c r="AAE51" s="16"/>
      <c r="AAF51" s="16"/>
      <c r="AAG51" s="16"/>
      <c r="AAH51" s="16"/>
      <c r="AAI51" s="16"/>
      <c r="AAJ51" s="16"/>
      <c r="AAK51" s="16"/>
      <c r="AAL51" s="16"/>
      <c r="AAM51" s="16"/>
      <c r="AAN51" s="16"/>
      <c r="AAO51" s="16"/>
      <c r="AAP51" s="16"/>
      <c r="AAQ51" s="16"/>
      <c r="AAR51" s="16"/>
      <c r="AAS51" s="16"/>
      <c r="AAT51" s="16"/>
      <c r="AAU51" s="16"/>
      <c r="AAV51" s="16"/>
      <c r="AAW51" s="16"/>
      <c r="AAX51" s="16"/>
      <c r="AAY51" s="16"/>
      <c r="AAZ51" s="16"/>
      <c r="ABA51" s="16"/>
      <c r="ABB51" s="16"/>
      <c r="ABC51" s="16"/>
      <c r="ABD51" s="16"/>
      <c r="ABE51" s="16"/>
      <c r="ABF51" s="16"/>
      <c r="ABG51" s="16"/>
      <c r="ABH51" s="16"/>
      <c r="ABI51" s="16"/>
      <c r="ABJ51" s="16"/>
      <c r="ABK51" s="16"/>
      <c r="ABL51" s="16"/>
      <c r="ABM51" s="16"/>
      <c r="ABN51" s="16"/>
      <c r="ABO51" s="16"/>
      <c r="ABP51" s="16"/>
      <c r="ABQ51" s="16"/>
      <c r="ABR51" s="16"/>
      <c r="ABS51" s="16"/>
      <c r="ABT51" s="16"/>
      <c r="ABU51" s="16"/>
      <c r="ABV51" s="16"/>
      <c r="ABW51" s="16"/>
      <c r="ABX51" s="16"/>
      <c r="ABY51" s="16"/>
      <c r="ABZ51" s="16"/>
      <c r="ACA51" s="16"/>
      <c r="ACB51" s="16"/>
      <c r="ACC51" s="16"/>
      <c r="ACD51" s="16"/>
      <c r="ACE51" s="16"/>
      <c r="ACF51" s="16"/>
      <c r="ACG51" s="16"/>
      <c r="ACH51" s="16"/>
      <c r="ACI51" s="16"/>
      <c r="ACJ51" s="16"/>
      <c r="ACK51" s="16"/>
      <c r="ACL51" s="16"/>
      <c r="ACM51" s="16"/>
      <c r="ACN51" s="16"/>
      <c r="ACO51" s="16"/>
      <c r="ACP51" s="16"/>
      <c r="ACQ51" s="16"/>
      <c r="ACR51" s="16"/>
      <c r="ACS51" s="16"/>
      <c r="ACT51" s="16"/>
      <c r="ACU51" s="16"/>
      <c r="ACV51" s="16"/>
      <c r="ACW51" s="16"/>
      <c r="ACX51" s="16"/>
      <c r="ACY51" s="16"/>
      <c r="ACZ51" s="16"/>
      <c r="ADA51" s="16"/>
      <c r="ADB51" s="16"/>
      <c r="ADC51" s="16"/>
      <c r="ADD51" s="16"/>
      <c r="ADE51" s="16"/>
      <c r="ADF51" s="16"/>
      <c r="ADG51" s="16"/>
      <c r="ADH51" s="16"/>
      <c r="ADI51" s="16"/>
      <c r="ADJ51" s="16"/>
      <c r="ADK51" s="16"/>
      <c r="ADL51" s="16"/>
      <c r="ADM51" s="16"/>
      <c r="ADN51" s="16"/>
      <c r="ADO51" s="16"/>
      <c r="ADP51" s="16"/>
      <c r="ADQ51" s="16"/>
      <c r="ADR51" s="16"/>
      <c r="ADS51" s="16"/>
      <c r="ADT51" s="16"/>
      <c r="ADU51" s="16"/>
      <c r="ADV51" s="16"/>
      <c r="ADW51" s="16"/>
      <c r="ADX51" s="16"/>
      <c r="ADY51" s="16"/>
      <c r="ADZ51" s="16"/>
      <c r="AEA51" s="16"/>
      <c r="AEB51" s="16"/>
      <c r="AEC51" s="16"/>
      <c r="AED51" s="16"/>
      <c r="AEE51" s="16"/>
      <c r="AEF51" s="16"/>
      <c r="AEG51" s="16"/>
      <c r="AEH51" s="16"/>
      <c r="AEI51" s="16"/>
      <c r="AEJ51" s="16"/>
      <c r="AEK51" s="16"/>
      <c r="AEL51" s="16"/>
      <c r="AEM51" s="16"/>
      <c r="AEN51" s="16"/>
      <c r="AEO51" s="16"/>
      <c r="AEP51" s="16"/>
      <c r="AEQ51" s="16"/>
      <c r="AER51" s="16"/>
      <c r="AES51" s="16"/>
      <c r="AET51" s="16"/>
      <c r="AEU51" s="16"/>
      <c r="AEV51" s="16"/>
      <c r="AEW51" s="16"/>
      <c r="AEX51" s="16"/>
      <c r="AEY51" s="16"/>
      <c r="AEZ51" s="16"/>
      <c r="AFA51" s="16"/>
      <c r="AFB51" s="16"/>
      <c r="AFC51" s="16"/>
      <c r="AFD51" s="16"/>
      <c r="AFE51" s="16"/>
      <c r="AFF51" s="16"/>
      <c r="AFG51" s="16"/>
      <c r="AFH51" s="16"/>
      <c r="AFI51" s="16"/>
      <c r="AFJ51" s="16"/>
      <c r="AFK51" s="16"/>
      <c r="AFL51" s="16"/>
      <c r="AFM51" s="16"/>
      <c r="AFN51" s="16"/>
      <c r="AFO51" s="16"/>
      <c r="AFP51" s="16"/>
      <c r="AFQ51" s="16"/>
      <c r="AFR51" s="16"/>
      <c r="AFS51" s="16"/>
      <c r="AFT51" s="16"/>
      <c r="AFU51" s="16"/>
      <c r="AFV51" s="16"/>
      <c r="AFW51" s="16"/>
      <c r="AFX51" s="16"/>
      <c r="AFY51" s="16"/>
      <c r="AFZ51" s="16"/>
      <c r="AGA51" s="16"/>
      <c r="AGB51" s="16"/>
      <c r="AGC51" s="16"/>
      <c r="AGD51" s="16"/>
      <c r="AGE51" s="16"/>
      <c r="AGF51" s="16"/>
      <c r="AGG51" s="16"/>
      <c r="AGH51" s="16"/>
      <c r="AGI51" s="16"/>
      <c r="AGJ51" s="16"/>
      <c r="AGK51" s="16"/>
      <c r="AGL51" s="16"/>
      <c r="AGM51" s="16"/>
      <c r="AGN51" s="16"/>
      <c r="AGO51" s="16"/>
      <c r="AGP51" s="16"/>
      <c r="AGQ51" s="16"/>
      <c r="AGR51" s="16"/>
      <c r="AGS51" s="16"/>
      <c r="AGT51" s="16"/>
      <c r="AGU51" s="16"/>
      <c r="AGV51" s="16"/>
      <c r="AGW51" s="16"/>
      <c r="AGX51" s="16"/>
      <c r="AGY51" s="16"/>
      <c r="AGZ51" s="16"/>
      <c r="AHA51" s="16"/>
      <c r="AHB51" s="16"/>
      <c r="AHC51" s="16"/>
      <c r="AHD51" s="16"/>
      <c r="AHE51" s="16"/>
      <c r="AHF51" s="16"/>
      <c r="AHG51" s="16"/>
      <c r="AHH51" s="16"/>
      <c r="AHI51" s="16"/>
      <c r="AHJ51" s="16"/>
      <c r="AHK51" s="16"/>
      <c r="AHL51" s="16"/>
      <c r="AHM51" s="16"/>
      <c r="AHN51" s="16"/>
      <c r="AHO51" s="16"/>
      <c r="AHP51" s="16"/>
      <c r="AHQ51" s="16"/>
      <c r="AHR51" s="16"/>
      <c r="AHS51" s="16"/>
      <c r="AHT51" s="16"/>
      <c r="AHU51" s="16"/>
      <c r="AHV51" s="16"/>
      <c r="AHW51" s="16"/>
      <c r="AHX51" s="16"/>
      <c r="AHY51" s="16"/>
      <c r="AHZ51" s="16"/>
      <c r="AIA51" s="16"/>
      <c r="AIB51" s="16"/>
      <c r="AIC51" s="16"/>
      <c r="AID51" s="16"/>
      <c r="AIE51" s="16"/>
      <c r="AIF51" s="16"/>
      <c r="AIG51" s="16"/>
      <c r="AIH51" s="16"/>
      <c r="AII51" s="16"/>
      <c r="AIJ51" s="16"/>
      <c r="AIK51" s="16"/>
      <c r="AIL51" s="16"/>
      <c r="AIM51" s="16"/>
      <c r="AIN51" s="16"/>
      <c r="AIO51" s="16"/>
      <c r="AIP51" s="16"/>
      <c r="AIQ51" s="16"/>
      <c r="AIR51" s="16"/>
      <c r="AIS51" s="16"/>
      <c r="AIT51" s="16"/>
      <c r="AIU51" s="16"/>
      <c r="AIV51" s="16"/>
      <c r="AIW51" s="16"/>
      <c r="AIX51" s="16"/>
      <c r="AIY51" s="16"/>
      <c r="AIZ51" s="16"/>
      <c r="AJA51" s="16"/>
      <c r="AJB51" s="16"/>
      <c r="AJC51" s="16"/>
      <c r="AJD51" s="16"/>
      <c r="AJE51" s="16"/>
      <c r="AJF51" s="16"/>
      <c r="AJG51" s="16"/>
      <c r="AJH51" s="16"/>
      <c r="AJI51" s="16"/>
      <c r="AJJ51" s="16"/>
      <c r="AJK51" s="16"/>
      <c r="AJL51" s="16"/>
      <c r="AJM51" s="16"/>
      <c r="AJN51" s="16"/>
      <c r="AJO51" s="16"/>
      <c r="AJP51" s="16"/>
      <c r="AJQ51" s="16"/>
      <c r="AJR51" s="16"/>
      <c r="AJS51" s="16"/>
      <c r="AJT51" s="16"/>
      <c r="AJU51" s="16"/>
      <c r="AJV51" s="16"/>
      <c r="AJW51" s="16"/>
      <c r="AJX51" s="16"/>
      <c r="AJY51" s="16"/>
      <c r="AJZ51" s="16"/>
      <c r="AKA51" s="16"/>
      <c r="AKB51" s="16"/>
      <c r="AKC51" s="16"/>
      <c r="AKD51" s="16"/>
      <c r="AKE51" s="16"/>
      <c r="AKF51" s="16"/>
      <c r="AKG51" s="16"/>
      <c r="AKH51" s="16"/>
      <c r="AKI51" s="16"/>
      <c r="AKJ51" s="16"/>
      <c r="AKK51" s="16"/>
      <c r="AKL51" s="16"/>
      <c r="AKM51" s="16"/>
      <c r="AKN51" s="16"/>
      <c r="AKO51" s="16"/>
      <c r="AKP51" s="16"/>
      <c r="AKQ51" s="16"/>
      <c r="AKR51" s="16"/>
      <c r="AKS51" s="16"/>
      <c r="AKT51" s="16"/>
      <c r="AKU51" s="16"/>
      <c r="AKV51" s="16"/>
      <c r="AKW51" s="16"/>
      <c r="AKX51" s="16"/>
      <c r="AKY51" s="16"/>
      <c r="AKZ51" s="16"/>
      <c r="ALA51" s="16"/>
      <c r="ALB51" s="16"/>
      <c r="ALC51" s="16"/>
      <c r="ALD51" s="16"/>
      <c r="ALE51" s="16"/>
      <c r="ALF51" s="16"/>
      <c r="ALG51" s="16"/>
      <c r="ALH51" s="16"/>
      <c r="ALI51" s="16"/>
      <c r="ALJ51" s="16"/>
      <c r="ALK51" s="16"/>
      <c r="ALL51" s="16"/>
      <c r="ALM51" s="16"/>
      <c r="ALN51" s="16"/>
      <c r="ALO51" s="16"/>
      <c r="ALP51" s="16"/>
      <c r="ALQ51" s="16"/>
      <c r="ALR51" s="16"/>
      <c r="ALS51" s="16"/>
      <c r="ALT51" s="16"/>
      <c r="ALU51" s="16"/>
      <c r="ALV51" s="16"/>
      <c r="ALW51" s="16"/>
      <c r="ALX51" s="16"/>
      <c r="ALY51" s="16"/>
      <c r="ALZ51" s="16"/>
    </row>
    <row r="52" spans="1:1014" ht="18" customHeight="1" x14ac:dyDescent="0.25">
      <c r="A52" s="17"/>
      <c r="B52" s="24"/>
      <c r="C52" s="17"/>
      <c r="D52" s="17"/>
      <c r="E52" s="17"/>
      <c r="F52" s="17"/>
      <c r="G52" s="17"/>
      <c r="H52" s="101"/>
    </row>
    <row r="53" spans="1:1014" ht="18" customHeight="1" x14ac:dyDescent="0.25">
      <c r="A53" s="27" t="s">
        <v>15</v>
      </c>
      <c r="B53" s="27"/>
      <c r="C53" s="27"/>
      <c r="D53" s="27"/>
      <c r="E53" s="27"/>
      <c r="F53" s="27"/>
      <c r="G53" s="27"/>
      <c r="H53" s="27"/>
    </row>
    <row r="54" spans="1:1014" ht="18" customHeight="1" x14ac:dyDescent="0.25">
      <c r="A54" s="9" t="s">
        <v>9</v>
      </c>
      <c r="B54" s="23" t="s">
        <v>10</v>
      </c>
      <c r="C54" s="9" t="s">
        <v>1</v>
      </c>
      <c r="D54" s="9" t="s">
        <v>2</v>
      </c>
      <c r="E54" s="9" t="s">
        <v>3</v>
      </c>
      <c r="F54" s="9" t="s">
        <v>5</v>
      </c>
      <c r="G54" s="9" t="s">
        <v>7</v>
      </c>
      <c r="H54" s="9" t="s">
        <v>11</v>
      </c>
      <c r="I54" s="9" t="s">
        <v>448</v>
      </c>
    </row>
    <row r="55" spans="1:1014" ht="18" customHeight="1" x14ac:dyDescent="0.25">
      <c r="A55" s="5">
        <v>1</v>
      </c>
      <c r="B55" s="38">
        <v>590</v>
      </c>
      <c r="C55" s="5">
        <f>IFERROR((VLOOKUP(B55,INSCRITOS!A:B,2,0)),"")</f>
        <v>104099</v>
      </c>
      <c r="D55" s="5" t="str">
        <f>IFERROR((VLOOKUP(B55,INSCRITOS!A:C,3,0)),"")</f>
        <v>INI</v>
      </c>
      <c r="E55" s="10" t="str">
        <f>IFERROR((VLOOKUP(B55,INSCRITOS!A:D,4,0)),"")</f>
        <v>Manel Bartolomeu</v>
      </c>
      <c r="F55" s="5" t="str">
        <f>IFERROR((VLOOKUP(B55,INSCRITOS!A:F,6,0)),"")</f>
        <v>M</v>
      </c>
      <c r="G55" s="10" t="str">
        <f>IFERROR((VLOOKUP(B55,INSCRITOS!A:H,8,0)),"")</f>
        <v>FET-Fátima Escola de Triatlo</v>
      </c>
      <c r="H55" s="96">
        <f>Pontos!B2</f>
        <v>100</v>
      </c>
      <c r="I55" s="34" t="s">
        <v>408</v>
      </c>
    </row>
    <row r="56" spans="1:1014" ht="18" customHeight="1" x14ac:dyDescent="0.25">
      <c r="A56" s="5">
        <v>2</v>
      </c>
      <c r="B56" s="38">
        <v>663</v>
      </c>
      <c r="C56" s="5">
        <f>IFERROR((VLOOKUP(B56,INSCRITOS!A:B,2,0)),"")</f>
        <v>101594</v>
      </c>
      <c r="D56" s="5" t="str">
        <f>IFERROR((VLOOKUP(B56,INSCRITOS!A:C,3,0)),"")</f>
        <v>INI</v>
      </c>
      <c r="E56" s="10" t="str">
        <f>IFERROR((VLOOKUP(B56,INSCRITOS!A:D,4,0)),"")</f>
        <v>Francisco Carvalho</v>
      </c>
      <c r="F56" s="5" t="str">
        <f>IFERROR((VLOOKUP(B56,INSCRITOS!A:F,6,0)),"")</f>
        <v>M</v>
      </c>
      <c r="G56" s="10" t="str">
        <f>IFERROR((VLOOKUP(B56,INSCRITOS!A:H,8,0)),"")</f>
        <v>Clube de Natação de Torres Novas</v>
      </c>
      <c r="H56" s="96">
        <f>Pontos!B3</f>
        <v>99</v>
      </c>
      <c r="I56" s="34" t="s">
        <v>409</v>
      </c>
    </row>
    <row r="57" spans="1:1014" ht="18" customHeight="1" x14ac:dyDescent="0.25">
      <c r="A57" s="5"/>
      <c r="B57" s="38">
        <v>410</v>
      </c>
      <c r="C57" s="5">
        <f>IFERROR((VLOOKUP(B57,INSCRITOS!A:B,2,0)),"")</f>
        <v>102767</v>
      </c>
      <c r="D57" s="5" t="str">
        <f>IFERROR((VLOOKUP(B57,INSCRITOS!A:C,3,0)),"")</f>
        <v>INI</v>
      </c>
      <c r="E57" s="10" t="str">
        <f>IFERROR((VLOOKUP(B57,INSCRITOS!A:D,4,0)),"")</f>
        <v>Cristovão Domingos</v>
      </c>
      <c r="F57" s="5" t="str">
        <f>IFERROR((VLOOKUP(B57,INSCRITOS!A:F,6,0)),"")</f>
        <v>M</v>
      </c>
      <c r="G57" s="10" t="str">
        <f>IFERROR((VLOOKUP(B57,INSCRITOS!A:H,8,0)),"")</f>
        <v>Clube de Natação da Amadora/ Outra região</v>
      </c>
      <c r="H57" s="96">
        <v>0</v>
      </c>
      <c r="I57" s="34" t="s">
        <v>410</v>
      </c>
    </row>
    <row r="58" spans="1:1014" ht="18" customHeight="1" x14ac:dyDescent="0.25">
      <c r="A58" s="5">
        <v>3</v>
      </c>
      <c r="B58" s="38">
        <v>255</v>
      </c>
      <c r="C58" s="5">
        <f>IFERROR((VLOOKUP(B58,INSCRITOS!A:B,2,0)),"")</f>
        <v>102643</v>
      </c>
      <c r="D58" s="5" t="str">
        <f>IFERROR((VLOOKUP(B58,INSCRITOS!A:C,3,0)),"")</f>
        <v>INI</v>
      </c>
      <c r="E58" s="10" t="str">
        <f>IFERROR((VLOOKUP(B58,INSCRITOS!A:D,4,0)),"")</f>
        <v>Guilherme Silva Neves</v>
      </c>
      <c r="F58" s="5" t="str">
        <f>IFERROR((VLOOKUP(B58,INSCRITOS!A:F,6,0)),"")</f>
        <v>M</v>
      </c>
      <c r="G58" s="10" t="str">
        <f>IFERROR((VLOOKUP(B58,INSCRITOS!A:H,8,0)),"")</f>
        <v>Clube de Natação de Torres Novas</v>
      </c>
      <c r="H58" s="96">
        <v>98</v>
      </c>
      <c r="I58" s="34" t="s">
        <v>411</v>
      </c>
    </row>
    <row r="59" spans="1:1014" ht="18" customHeight="1" x14ac:dyDescent="0.25">
      <c r="A59" s="5">
        <v>4</v>
      </c>
      <c r="B59" s="38">
        <v>1074</v>
      </c>
      <c r="C59" s="5">
        <f>IFERROR((VLOOKUP(B59,INSCRITOS!A:B,2,0)),"")</f>
        <v>105842</v>
      </c>
      <c r="D59" s="5" t="str">
        <f>IFERROR((VLOOKUP(B59,INSCRITOS!A:C,3,0)),"")</f>
        <v>INI</v>
      </c>
      <c r="E59" s="10" t="str">
        <f>IFERROR((VLOOKUP(B59,INSCRITOS!A:D,4,0)),"")</f>
        <v>João Torres</v>
      </c>
      <c r="F59" s="5" t="str">
        <f>IFERROR((VLOOKUP(B59,INSCRITOS!A:F,6,0)),"")</f>
        <v>M</v>
      </c>
      <c r="G59" s="10" t="str">
        <f>IFERROR((VLOOKUP(B59,INSCRITOS!A:H,8,0)),"")</f>
        <v>Clube Triatlo de Abrantes</v>
      </c>
      <c r="H59" s="96">
        <v>97</v>
      </c>
      <c r="I59" s="34" t="s">
        <v>419</v>
      </c>
    </row>
    <row r="60" spans="1:1014" ht="18" customHeight="1" x14ac:dyDescent="0.25">
      <c r="A60" s="5"/>
      <c r="B60" s="38">
        <v>611</v>
      </c>
      <c r="C60" s="5">
        <f>IFERROR((VLOOKUP(B60,INSCRITOS!A:B,2,0)),"")</f>
        <v>105121</v>
      </c>
      <c r="D60" s="5" t="str">
        <f>IFERROR((VLOOKUP(B60,INSCRITOS!A:C,3,0)),"")</f>
        <v>INI</v>
      </c>
      <c r="E60" s="10" t="str">
        <f>IFERROR((VLOOKUP(B60,INSCRITOS!A:D,4,0)),"")</f>
        <v>Rodrigo Feiteirona</v>
      </c>
      <c r="F60" s="5" t="str">
        <f>IFERROR((VLOOKUP(B60,INSCRITOS!A:F,6,0)),"")</f>
        <v>M</v>
      </c>
      <c r="G60" s="10" t="str">
        <f>IFERROR((VLOOKUP(B60,INSCRITOS!A:H,8,0)),"")</f>
        <v>Clube de Natação da Amadora/ Outra região</v>
      </c>
      <c r="H60" s="96">
        <v>0</v>
      </c>
      <c r="I60" s="34" t="s">
        <v>427</v>
      </c>
    </row>
    <row r="61" spans="1:1014" ht="18" customHeight="1" x14ac:dyDescent="0.25">
      <c r="A61" s="5">
        <v>5</v>
      </c>
      <c r="B61" s="38">
        <v>943</v>
      </c>
      <c r="C61" s="5">
        <f>IFERROR((VLOOKUP(B61,INSCRITOS!A:B,2,0)),"")</f>
        <v>104059</v>
      </c>
      <c r="D61" s="5" t="str">
        <f>IFERROR((VLOOKUP(B61,INSCRITOS!A:C,3,0)),"")</f>
        <v>INI</v>
      </c>
      <c r="E61" s="10" t="str">
        <f>IFERROR((VLOOKUP(B61,INSCRITOS!A:D,4,0)),"")</f>
        <v>Afonso Seco</v>
      </c>
      <c r="F61" s="5" t="str">
        <f>IFERROR((VLOOKUP(B61,INSCRITOS!A:F,6,0)),"")</f>
        <v>M</v>
      </c>
      <c r="G61" s="10" t="str">
        <f>IFERROR((VLOOKUP(B61,INSCRITOS!A:H,8,0)),"")</f>
        <v>Clube Natação do Cartaxo</v>
      </c>
      <c r="H61" s="96">
        <v>96</v>
      </c>
      <c r="I61" s="34" t="s">
        <v>420</v>
      </c>
    </row>
    <row r="62" spans="1:1014" ht="18" customHeight="1" x14ac:dyDescent="0.25">
      <c r="A62" s="5">
        <v>6</v>
      </c>
      <c r="B62" s="38">
        <v>906</v>
      </c>
      <c r="C62" s="5">
        <f>IFERROR((VLOOKUP(B62,INSCRITOS!A:B,2,0)),"")</f>
        <v>102822</v>
      </c>
      <c r="D62" s="5" t="str">
        <f>IFERROR((VLOOKUP(B62,INSCRITOS!A:C,3,0)),"")</f>
        <v>INI</v>
      </c>
      <c r="E62" s="10" t="str">
        <f>IFERROR((VLOOKUP(B62,INSCRITOS!A:D,4,0)),"")</f>
        <v>Duarte Moreira</v>
      </c>
      <c r="F62" s="5" t="str">
        <f>IFERROR((VLOOKUP(B62,INSCRITOS!A:F,6,0)),"")</f>
        <v>M</v>
      </c>
      <c r="G62" s="10" t="str">
        <f>IFERROR((VLOOKUP(B62,INSCRITOS!A:H,8,0)),"")</f>
        <v>FET-Fátima Escola de Triatlo</v>
      </c>
      <c r="H62" s="96">
        <v>95</v>
      </c>
      <c r="I62" s="34" t="s">
        <v>421</v>
      </c>
    </row>
    <row r="63" spans="1:1014" ht="18" customHeight="1" x14ac:dyDescent="0.25">
      <c r="A63" s="5"/>
      <c r="B63" s="38">
        <v>786</v>
      </c>
      <c r="C63" s="5">
        <f>IFERROR((VLOOKUP(B63,INSCRITOS!A:B,2,0)),"")</f>
        <v>103095</v>
      </c>
      <c r="D63" s="5" t="str">
        <f>IFERROR((VLOOKUP(B63,INSCRITOS!A:C,3,0)),"")</f>
        <v>INI</v>
      </c>
      <c r="E63" s="10" t="str">
        <f>IFERROR((VLOOKUP(B63,INSCRITOS!A:D,4,0)),"")</f>
        <v>Gustavo Coelho</v>
      </c>
      <c r="F63" s="5" t="str">
        <f>IFERROR((VLOOKUP(B63,INSCRITOS!A:F,6,0)),"")</f>
        <v>M</v>
      </c>
      <c r="G63" s="10" t="str">
        <f>IFERROR((VLOOKUP(B63,INSCRITOS!A:H,8,0)),"")</f>
        <v>Clube de Natação da Amadora/ Outra região</v>
      </c>
      <c r="H63" s="96">
        <v>0</v>
      </c>
      <c r="I63" s="34" t="s">
        <v>422</v>
      </c>
    </row>
    <row r="64" spans="1:1014" ht="18" customHeight="1" x14ac:dyDescent="0.25">
      <c r="A64" s="5"/>
      <c r="B64" s="38">
        <v>305</v>
      </c>
      <c r="C64" s="5">
        <f>IFERROR((VLOOKUP(B64,INSCRITOS!A:B,2,0)),"")</f>
        <v>102761</v>
      </c>
      <c r="D64" s="5" t="str">
        <f>IFERROR((VLOOKUP(B64,INSCRITOS!A:C,3,0)),"")</f>
        <v>INI</v>
      </c>
      <c r="E64" s="10" t="str">
        <f>IFERROR((VLOOKUP(B64,INSCRITOS!A:D,4,0)),"")</f>
        <v>Hugo Rocha</v>
      </c>
      <c r="F64" s="5" t="str">
        <f>IFERROR((VLOOKUP(B64,INSCRITOS!A:F,6,0)),"")</f>
        <v>M</v>
      </c>
      <c r="G64" s="10" t="str">
        <f>IFERROR((VLOOKUP(B64,INSCRITOS!A:H,8,0)),"")</f>
        <v>Clube de Natação da Amadora/ Outra região</v>
      </c>
      <c r="H64" s="96">
        <v>0</v>
      </c>
      <c r="I64" s="34" t="s">
        <v>412</v>
      </c>
    </row>
    <row r="65" spans="1:20" ht="18" customHeight="1" x14ac:dyDescent="0.25">
      <c r="A65" s="5"/>
      <c r="B65" s="38">
        <v>443</v>
      </c>
      <c r="C65" s="5">
        <f>IFERROR((VLOOKUP(B65,INSCRITOS!A:B,2,0)),"")</f>
        <v>105033</v>
      </c>
      <c r="D65" s="5" t="str">
        <f>IFERROR((VLOOKUP(B65,INSCRITOS!A:C,3,0)),"")</f>
        <v>INI</v>
      </c>
      <c r="E65" s="10" t="str">
        <f>IFERROR((VLOOKUP(B65,INSCRITOS!A:D,4,0)),"")</f>
        <v>José Ferreira</v>
      </c>
      <c r="F65" s="5" t="str">
        <f>IFERROR((VLOOKUP(B65,INSCRITOS!A:F,6,0)),"")</f>
        <v>M</v>
      </c>
      <c r="G65" s="10" t="str">
        <f>IFERROR((VLOOKUP(B65,INSCRITOS!A:H,8,0)),"")</f>
        <v>Sporting Clube de Portugal/ Outra região</v>
      </c>
      <c r="H65" s="96">
        <v>0</v>
      </c>
      <c r="I65" s="34" t="s">
        <v>413</v>
      </c>
    </row>
    <row r="66" spans="1:20" ht="18" customHeight="1" x14ac:dyDescent="0.25">
      <c r="A66" s="5"/>
      <c r="B66" s="38">
        <v>316</v>
      </c>
      <c r="C66" s="5">
        <f>IFERROR((VLOOKUP(B66,INSCRITOS!A:B,2,0)),"")</f>
        <v>102030</v>
      </c>
      <c r="D66" s="5" t="str">
        <f>IFERROR((VLOOKUP(B66,INSCRITOS!A:C,3,0)),"")</f>
        <v>INI</v>
      </c>
      <c r="E66" s="10" t="str">
        <f>IFERROR((VLOOKUP(B66,INSCRITOS!A:D,4,0)),"")</f>
        <v>Rodrigo Neves</v>
      </c>
      <c r="F66" s="5" t="str">
        <f>IFERROR((VLOOKUP(B66,INSCRITOS!A:F,6,0)),"")</f>
        <v>M</v>
      </c>
      <c r="G66" s="10" t="str">
        <f>IFERROR((VLOOKUP(B66,INSCRITOS!A:H,8,0)),"")</f>
        <v>Sporting Clube de Portugal/ Outra região</v>
      </c>
      <c r="H66" s="96">
        <v>0</v>
      </c>
      <c r="I66" s="34" t="s">
        <v>414</v>
      </c>
    </row>
    <row r="67" spans="1:20" ht="18" customHeight="1" x14ac:dyDescent="0.25">
      <c r="A67" s="5">
        <v>7</v>
      </c>
      <c r="B67" s="38">
        <v>759</v>
      </c>
      <c r="C67" s="5">
        <f>IFERROR((VLOOKUP(B67,INSCRITOS!A:B,2,0)),"")</f>
        <v>102391</v>
      </c>
      <c r="D67" s="5" t="str">
        <f>IFERROR((VLOOKUP(B67,INSCRITOS!A:C,3,0)),"")</f>
        <v>INI</v>
      </c>
      <c r="E67" s="10" t="str">
        <f>IFERROR((VLOOKUP(B67,INSCRITOS!A:D,4,0)),"")</f>
        <v>Francisco Pires</v>
      </c>
      <c r="F67" s="5" t="str">
        <f>IFERROR((VLOOKUP(B67,INSCRITOS!A:F,6,0)),"")</f>
        <v>M</v>
      </c>
      <c r="G67" s="10" t="str">
        <f>IFERROR((VLOOKUP(B67,INSCRITOS!A:H,8,0)),"")</f>
        <v>Clube Triatlo de Abrantes</v>
      </c>
      <c r="H67" s="96">
        <v>94</v>
      </c>
      <c r="I67" s="34" t="s">
        <v>423</v>
      </c>
    </row>
    <row r="68" spans="1:20" ht="18" customHeight="1" x14ac:dyDescent="0.25">
      <c r="A68" s="5"/>
      <c r="B68" s="38">
        <v>439</v>
      </c>
      <c r="C68" s="5">
        <f>IFERROR((VLOOKUP(B68,INSCRITOS!A:B,2,0)),"")</f>
        <v>105032</v>
      </c>
      <c r="D68" s="5" t="str">
        <f>IFERROR((VLOOKUP(B68,INSCRITOS!A:C,3,0)),"")</f>
        <v>INI</v>
      </c>
      <c r="E68" s="10" t="str">
        <f>IFERROR((VLOOKUP(B68,INSCRITOS!A:D,4,0)),"")</f>
        <v>Afonso Ferreira</v>
      </c>
      <c r="F68" s="5" t="str">
        <f>IFERROR((VLOOKUP(B68,INSCRITOS!A:F,6,0)),"")</f>
        <v>M</v>
      </c>
      <c r="G68" s="10" t="str">
        <f>IFERROR((VLOOKUP(B68,INSCRITOS!A:H,8,0)),"")</f>
        <v>Sporting Clube de Portugal/ Outra região</v>
      </c>
      <c r="H68" s="96">
        <v>0</v>
      </c>
      <c r="I68" s="34" t="s">
        <v>415</v>
      </c>
    </row>
    <row r="69" spans="1:20" ht="18" customHeight="1" x14ac:dyDescent="0.25">
      <c r="A69" s="5"/>
      <c r="B69" s="38">
        <v>1053</v>
      </c>
      <c r="C69" s="5">
        <f>IFERROR((VLOOKUP(B69,INSCRITOS!A:B,2,0)),"")</f>
        <v>105782</v>
      </c>
      <c r="D69" s="5" t="str">
        <f>IFERROR((VLOOKUP(B69,INSCRITOS!A:C,3,0)),"")</f>
        <v>INI</v>
      </c>
      <c r="E69" s="10" t="str">
        <f>IFERROR((VLOOKUP(B69,INSCRITOS!A:D,4,0)),"")</f>
        <v xml:space="preserve">Martim Guarda </v>
      </c>
      <c r="F69" s="5" t="str">
        <f>IFERROR((VLOOKUP(B69,INSCRITOS!A:F,6,0)),"")</f>
        <v>M</v>
      </c>
      <c r="G69" s="10" t="str">
        <f>IFERROR((VLOOKUP(B69,INSCRITOS!A:H,8,0)),"")</f>
        <v>Sporting Clube de Portugal/ Outra região</v>
      </c>
      <c r="H69" s="96">
        <v>0</v>
      </c>
      <c r="I69" s="34" t="s">
        <v>424</v>
      </c>
      <c r="K69" s="87"/>
    </row>
    <row r="70" spans="1:20" ht="18" customHeight="1" x14ac:dyDescent="0.25">
      <c r="A70" s="5">
        <v>8</v>
      </c>
      <c r="B70" s="38">
        <v>75</v>
      </c>
      <c r="C70" s="5">
        <f>IFERROR((VLOOKUP(B70,INSCRITOS!A:B,2,0)),"")</f>
        <v>104910</v>
      </c>
      <c r="D70" s="5" t="str">
        <f>IFERROR((VLOOKUP(B70,INSCRITOS!A:C,3,0)),"")</f>
        <v>INI</v>
      </c>
      <c r="E70" s="10" t="str">
        <f>IFERROR((VLOOKUP(B70,INSCRITOS!A:D,4,0)),"")</f>
        <v>Diogo Cabral</v>
      </c>
      <c r="F70" s="5" t="str">
        <f>IFERROR((VLOOKUP(B70,INSCRITOS!A:F,6,0)),"")</f>
        <v>M</v>
      </c>
      <c r="G70" s="10" t="str">
        <f>IFERROR((VLOOKUP(B70,INSCRITOS!A:H,8,0)),"")</f>
        <v>Clube 4 Estilos</v>
      </c>
      <c r="H70" s="96">
        <v>93</v>
      </c>
      <c r="I70" s="34" t="s">
        <v>416</v>
      </c>
      <c r="K70" s="88"/>
    </row>
    <row r="71" spans="1:20" ht="18" customHeight="1" x14ac:dyDescent="0.25">
      <c r="A71" s="5"/>
      <c r="B71" s="38">
        <v>1087</v>
      </c>
      <c r="C71" s="5">
        <f>IFERROR((VLOOKUP(B71,INSCRITOS!A:B,2,0)),"")</f>
        <v>105873</v>
      </c>
      <c r="D71" s="5" t="str">
        <f>IFERROR((VLOOKUP(B71,INSCRITOS!A:C,3,0)),"")</f>
        <v>INI</v>
      </c>
      <c r="E71" s="10" t="str">
        <f>IFERROR((VLOOKUP(B71,INSCRITOS!A:D,4,0)),"")</f>
        <v>Henrique Gato</v>
      </c>
      <c r="F71" s="5" t="str">
        <f>IFERROR((VLOOKUP(B71,INSCRITOS!A:F,6,0)),"")</f>
        <v>M</v>
      </c>
      <c r="G71" s="10" t="str">
        <f>IFERROR((VLOOKUP(B71,INSCRITOS!A:H,8,0)),"")</f>
        <v>Clube de Natação da Amadora/ Outra região</v>
      </c>
      <c r="H71" s="96">
        <v>0</v>
      </c>
      <c r="I71" s="34" t="s">
        <v>425</v>
      </c>
      <c r="K71" s="88"/>
      <c r="T71" s="11" t="s">
        <v>417</v>
      </c>
    </row>
    <row r="72" spans="1:20" ht="18" customHeight="1" x14ac:dyDescent="0.25">
      <c r="A72" s="5">
        <v>9</v>
      </c>
      <c r="B72" s="38">
        <v>920</v>
      </c>
      <c r="C72" s="5">
        <f>IFERROR((VLOOKUP(B72,INSCRITOS!A:B,2,0)),"")</f>
        <v>104033</v>
      </c>
      <c r="D72" s="5" t="str">
        <f>IFERROR((VLOOKUP(B72,INSCRITOS!A:C,3,0)),"")</f>
        <v>INI</v>
      </c>
      <c r="E72" s="10" t="str">
        <f>IFERROR((VLOOKUP(B72,INSCRITOS!A:D,4,0)),"")</f>
        <v>Pedro Silva</v>
      </c>
      <c r="F72" s="5" t="str">
        <f>IFERROR((VLOOKUP(B72,INSCRITOS!A:F,6,0)),"")</f>
        <v>M</v>
      </c>
      <c r="G72" s="10" t="str">
        <f>IFERROR((VLOOKUP(B72,INSCRITOS!A:H,8,0)),"")</f>
        <v>Clube Natação do Cartaxo</v>
      </c>
      <c r="H72" s="96">
        <v>92</v>
      </c>
      <c r="I72" s="34" t="s">
        <v>426</v>
      </c>
      <c r="K72" s="88"/>
      <c r="T72" s="11" t="s">
        <v>418</v>
      </c>
    </row>
    <row r="73" spans="1:20" ht="18" customHeight="1" x14ac:dyDescent="0.25">
      <c r="A73" s="7"/>
      <c r="B73" s="38">
        <v>807</v>
      </c>
      <c r="C73" s="5">
        <f>IFERROR((VLOOKUP(B73,INSCRITOS!A:B,2,0)),"")</f>
        <v>102957</v>
      </c>
      <c r="D73" s="5" t="str">
        <f>IFERROR((VLOOKUP(B73,INSCRITOS!A:C,3,0)),"")</f>
        <v>INI</v>
      </c>
      <c r="E73" s="10" t="str">
        <f>IFERROR((VLOOKUP(B73,INSCRITOS!A:D,4,0)),"")</f>
        <v>Gonçalo Guimarães</v>
      </c>
      <c r="F73" s="5" t="str">
        <f>IFERROR((VLOOKUP(B73,INSCRITOS!A:F,6,0)),"")</f>
        <v>M</v>
      </c>
      <c r="G73" s="10" t="str">
        <f>IFERROR((VLOOKUP(B73,INSCRITOS!A:H,8,0)),"")</f>
        <v>Sporting Clube de Portugal/ Outra região</v>
      </c>
      <c r="H73" s="96" t="s">
        <v>447</v>
      </c>
      <c r="I73" s="34"/>
    </row>
    <row r="74" spans="1:20" ht="18" customHeight="1" x14ac:dyDescent="0.25">
      <c r="A74" s="7"/>
      <c r="C74" s="7"/>
      <c r="D74" s="7"/>
      <c r="F74" s="7"/>
      <c r="H74" s="14"/>
    </row>
    <row r="75" spans="1:20" ht="18" customHeight="1" x14ac:dyDescent="0.25">
      <c r="A75" s="15"/>
      <c r="C75" s="7"/>
      <c r="D75" s="7"/>
      <c r="F75" s="7"/>
    </row>
    <row r="76" spans="1:20" ht="18" customHeight="1" x14ac:dyDescent="0.25">
      <c r="A76" s="27" t="s">
        <v>16</v>
      </c>
      <c r="B76" s="27"/>
      <c r="C76" s="27"/>
      <c r="D76" s="27"/>
      <c r="E76" s="27"/>
      <c r="F76" s="27"/>
      <c r="G76" s="27"/>
      <c r="H76" s="27"/>
    </row>
    <row r="77" spans="1:20" ht="18" customHeight="1" x14ac:dyDescent="0.25">
      <c r="A77" s="9" t="s">
        <v>9</v>
      </c>
      <c r="B77" s="23" t="s">
        <v>10</v>
      </c>
      <c r="C77" s="9" t="s">
        <v>1</v>
      </c>
      <c r="D77" s="9" t="s">
        <v>2</v>
      </c>
      <c r="E77" s="9" t="s">
        <v>3</v>
      </c>
      <c r="F77" s="9" t="s">
        <v>5</v>
      </c>
      <c r="G77" s="9" t="s">
        <v>7</v>
      </c>
      <c r="H77" s="9" t="s">
        <v>11</v>
      </c>
    </row>
    <row r="78" spans="1:20" ht="18" customHeight="1" x14ac:dyDescent="0.25">
      <c r="A78" s="5">
        <v>1</v>
      </c>
      <c r="B78" s="38">
        <v>673</v>
      </c>
      <c r="C78" s="5">
        <f>IFERROR((VLOOKUP(B78,INSCRITOS!A:B,2,0)),"")</f>
        <v>103703</v>
      </c>
      <c r="D78" s="5" t="str">
        <f>IFERROR((VLOOKUP(B78,INSCRITOS!A:C,3,0)),"")</f>
        <v>INI</v>
      </c>
      <c r="E78" s="10" t="str">
        <f>IFERROR((VLOOKUP(B78,INSCRITOS!A:D,4,0)),"")</f>
        <v>Sofia Corrêa</v>
      </c>
      <c r="F78" s="5" t="str">
        <f>IFERROR((VLOOKUP(B78,INSCRITOS!A:F,6,0)),"")</f>
        <v>F</v>
      </c>
      <c r="G78" s="10" t="str">
        <f>IFERROR((VLOOKUP(B78,INSCRITOS!A:H,8,0)),"")</f>
        <v>Clube Natação do Cartaxo</v>
      </c>
      <c r="H78" s="96">
        <f>Pontos!B2</f>
        <v>100</v>
      </c>
    </row>
    <row r="79" spans="1:20" ht="18" customHeight="1" x14ac:dyDescent="0.25">
      <c r="A79" s="5">
        <v>2</v>
      </c>
      <c r="B79" s="38">
        <v>787</v>
      </c>
      <c r="C79" s="5">
        <f>IFERROR((VLOOKUP(B79,INSCRITOS!A:B,2,0)),"")</f>
        <v>103813</v>
      </c>
      <c r="D79" s="5" t="str">
        <f>IFERROR((VLOOKUP(B79,INSCRITOS!A:C,3,0)),"")</f>
        <v>INI</v>
      </c>
      <c r="E79" s="10" t="str">
        <f>IFERROR((VLOOKUP(B79,INSCRITOS!A:D,4,0)),"")</f>
        <v>Matilde Moita</v>
      </c>
      <c r="F79" s="5" t="str">
        <f>IFERROR((VLOOKUP(B79,INSCRITOS!A:F,6,0)),"")</f>
        <v>F</v>
      </c>
      <c r="G79" s="10" t="str">
        <f>IFERROR((VLOOKUP(B79,INSCRITOS!A:H,8,0)),"")</f>
        <v>Clube de Natação de Torres Novas</v>
      </c>
      <c r="H79" s="96">
        <f>Pontos!B3</f>
        <v>99</v>
      </c>
    </row>
    <row r="80" spans="1:20" ht="18" customHeight="1" x14ac:dyDescent="0.25">
      <c r="A80" s="5">
        <v>3</v>
      </c>
      <c r="B80" s="38">
        <v>715</v>
      </c>
      <c r="C80" s="5">
        <f>IFERROR((VLOOKUP(B80,INSCRITOS!A:B,2,0)),"")</f>
        <v>104550</v>
      </c>
      <c r="D80" s="5" t="str">
        <f>IFERROR((VLOOKUP(B80,INSCRITOS!A:C,3,0)),"")</f>
        <v>INI</v>
      </c>
      <c r="E80" s="10" t="str">
        <f>IFERROR((VLOOKUP(B80,INSCRITOS!A:D,4,0)),"")</f>
        <v xml:space="preserve"> Mafalda Leirião</v>
      </c>
      <c r="F80" s="5" t="str">
        <f>IFERROR((VLOOKUP(B80,INSCRITOS!A:F,6,0)),"")</f>
        <v>F</v>
      </c>
      <c r="G80" s="10" t="str">
        <f>IFERROR((VLOOKUP(B80,INSCRITOS!A:H,8,0)),"")</f>
        <v>Clube de Natação de Torres Novas</v>
      </c>
      <c r="H80" s="96">
        <f>Pontos!B4</f>
        <v>98</v>
      </c>
    </row>
    <row r="81" spans="1:8" ht="18" customHeight="1" x14ac:dyDescent="0.25">
      <c r="A81" s="5">
        <v>4</v>
      </c>
      <c r="B81" s="38">
        <v>376</v>
      </c>
      <c r="C81" s="5">
        <f>IFERROR((VLOOKUP(B81,INSCRITOS!A:B,2,0)),"")</f>
        <v>102739</v>
      </c>
      <c r="D81" s="5" t="str">
        <f>IFERROR((VLOOKUP(B81,INSCRITOS!A:C,3,0)),"")</f>
        <v>INI</v>
      </c>
      <c r="E81" s="10" t="str">
        <f>IFERROR((VLOOKUP(B81,INSCRITOS!A:D,4,0)),"")</f>
        <v>Simone Lopes Fernandes</v>
      </c>
      <c r="F81" s="5" t="str">
        <f>IFERROR((VLOOKUP(B81,INSCRITOS!A:F,6,0)),"")</f>
        <v>F</v>
      </c>
      <c r="G81" s="10" t="str">
        <f>IFERROR((VLOOKUP(B81,INSCRITOS!A:H,8,0)),"")</f>
        <v>Clube 4 Estilos</v>
      </c>
      <c r="H81" s="96">
        <f>Pontos!B5</f>
        <v>97</v>
      </c>
    </row>
    <row r="82" spans="1:8" ht="18" customHeight="1" x14ac:dyDescent="0.25">
      <c r="A82" s="5">
        <v>5</v>
      </c>
      <c r="B82" s="38">
        <v>333</v>
      </c>
      <c r="C82" s="5">
        <f>IFERROR((VLOOKUP(B82,INSCRITOS!A:B,2,0)),"")</f>
        <v>104884</v>
      </c>
      <c r="D82" s="5" t="str">
        <f>IFERROR((VLOOKUP(B82,INSCRITOS!A:C,3,0)),"")</f>
        <v>INI</v>
      </c>
      <c r="E82" s="10" t="str">
        <f>IFERROR((VLOOKUP(B82,INSCRITOS!A:D,4,0)),"")</f>
        <v>Sofia Santos Rocha</v>
      </c>
      <c r="F82" s="5" t="str">
        <f>IFERROR((VLOOKUP(B82,INSCRITOS!A:F,6,0)),"")</f>
        <v>F</v>
      </c>
      <c r="G82" s="10" t="str">
        <f>IFERROR((VLOOKUP(B82,INSCRITOS!A:H,8,0)),"")</f>
        <v>Sporting Clube de Portugal/ Outra região</v>
      </c>
      <c r="H82" s="96">
        <v>0</v>
      </c>
    </row>
    <row r="83" spans="1:8" ht="18" customHeight="1" x14ac:dyDescent="0.25">
      <c r="A83" s="5">
        <v>6</v>
      </c>
      <c r="B83" s="38">
        <v>115</v>
      </c>
      <c r="C83" s="5">
        <f>IFERROR((VLOOKUP(B83,INSCRITOS!A:B,2,0)),"")</f>
        <v>102221</v>
      </c>
      <c r="D83" s="5" t="str">
        <f>IFERROR((VLOOKUP(B83,INSCRITOS!A:C,3,0)),"")</f>
        <v>INI</v>
      </c>
      <c r="E83" s="10" t="str">
        <f>IFERROR((VLOOKUP(B83,INSCRITOS!A:D,4,0)),"")</f>
        <v>Raquel Vital</v>
      </c>
      <c r="F83" s="5" t="str">
        <f>IFERROR((VLOOKUP(B83,INSCRITOS!A:F,6,0)),"")</f>
        <v>F</v>
      </c>
      <c r="G83" s="10" t="str">
        <f>IFERROR((VLOOKUP(B83,INSCRITOS!A:H,8,0)),"")</f>
        <v>Clube Triatlo de Abrantes</v>
      </c>
      <c r="H83" s="96">
        <v>96</v>
      </c>
    </row>
    <row r="84" spans="1:8" ht="18" customHeight="1" x14ac:dyDescent="0.25">
      <c r="A84" s="5">
        <v>7</v>
      </c>
      <c r="B84" s="38">
        <v>116</v>
      </c>
      <c r="C84" s="5">
        <f>IFERROR((VLOOKUP(B84,INSCRITOS!A:B,2,0)),"")</f>
        <v>102153</v>
      </c>
      <c r="D84" s="5" t="str">
        <f>IFERROR((VLOOKUP(B84,INSCRITOS!A:C,3,0)),"")</f>
        <v>INI</v>
      </c>
      <c r="E84" s="10" t="str">
        <f>IFERROR((VLOOKUP(B84,INSCRITOS!A:D,4,0)),"")</f>
        <v>Inês Nunes</v>
      </c>
      <c r="F84" s="5" t="str">
        <f>IFERROR((VLOOKUP(B84,INSCRITOS!A:F,6,0)),"")</f>
        <v>F</v>
      </c>
      <c r="G84" s="10" t="str">
        <f>IFERROR((VLOOKUP(B84,INSCRITOS!A:H,8,0)),"")</f>
        <v>FET-Fátima Escola de Triatlo</v>
      </c>
      <c r="H84" s="96">
        <v>95</v>
      </c>
    </row>
    <row r="85" spans="1:8" ht="18" customHeight="1" x14ac:dyDescent="0.25">
      <c r="A85" s="5">
        <v>8</v>
      </c>
      <c r="B85" s="38">
        <v>980</v>
      </c>
      <c r="C85" s="5">
        <f>IFERROR((VLOOKUP(B85,INSCRITOS!A:B,2,0)),"")</f>
        <v>103102</v>
      </c>
      <c r="D85" s="5" t="str">
        <f>IFERROR((VLOOKUP(B85,INSCRITOS!A:C,3,0)),"")</f>
        <v>INI</v>
      </c>
      <c r="E85" s="10" t="str">
        <f>IFERROR((VLOOKUP(B85,INSCRITOS!A:D,4,0)),"")</f>
        <v>Matilde Teixeira</v>
      </c>
      <c r="F85" s="5" t="str">
        <f>IFERROR((VLOOKUP(B85,INSCRITOS!A:F,6,0)),"")</f>
        <v>F</v>
      </c>
      <c r="G85" s="10" t="str">
        <f>IFERROR((VLOOKUP(B85,INSCRITOS!A:H,8,0)),"")</f>
        <v>Clube de Natação da Amadora/ Outra região</v>
      </c>
      <c r="H85" s="96">
        <v>0</v>
      </c>
    </row>
    <row r="86" spans="1:8" ht="18" customHeight="1" x14ac:dyDescent="0.25">
      <c r="A86" s="5">
        <v>9</v>
      </c>
      <c r="B86" s="38">
        <v>634</v>
      </c>
      <c r="C86" s="5">
        <f>IFERROR((VLOOKUP(B86,INSCRITOS!A:B,2,0)),"")</f>
        <v>102025</v>
      </c>
      <c r="D86" s="5" t="str">
        <f>IFERROR((VLOOKUP(B86,INSCRITOS!A:C,3,0)),"")</f>
        <v>INI</v>
      </c>
      <c r="E86" s="10" t="str">
        <f>IFERROR((VLOOKUP(B86,INSCRITOS!A:D,4,0)),"")</f>
        <v>Joana Alves</v>
      </c>
      <c r="F86" s="5" t="str">
        <f>IFERROR((VLOOKUP(B86,INSCRITOS!A:F,6,0)),"")</f>
        <v>F</v>
      </c>
      <c r="G86" s="10" t="str">
        <f>IFERROR((VLOOKUP(B86,INSCRITOS!A:H,8,0)),"")</f>
        <v>Sporting Clube de Portugal/ Outra região</v>
      </c>
      <c r="H86" s="96">
        <v>0</v>
      </c>
    </row>
    <row r="87" spans="1:8" ht="18" customHeight="1" x14ac:dyDescent="0.25">
      <c r="A87" s="5">
        <v>10</v>
      </c>
      <c r="B87" s="38">
        <v>979</v>
      </c>
      <c r="C87" s="5">
        <f>IFERROR((VLOOKUP(B87,INSCRITOS!A:B,2,0)),"")</f>
        <v>104698</v>
      </c>
      <c r="D87" s="5" t="str">
        <f>IFERROR((VLOOKUP(B87,INSCRITOS!A:C,3,0)),"")</f>
        <v>INI</v>
      </c>
      <c r="E87" s="10" t="str">
        <f>IFERROR((VLOOKUP(B87,INSCRITOS!A:D,4,0)),"")</f>
        <v>Cláudia Orvalho</v>
      </c>
      <c r="F87" s="5" t="str">
        <f>IFERROR((VLOOKUP(B87,INSCRITOS!A:F,6,0)),"")</f>
        <v>F</v>
      </c>
      <c r="G87" s="10" t="str">
        <f>IFERROR((VLOOKUP(B87,INSCRITOS!A:H,8,0)),"")</f>
        <v>Clube de Natação de Torres Novas</v>
      </c>
      <c r="H87" s="96">
        <v>94</v>
      </c>
    </row>
    <row r="88" spans="1:8" ht="18" customHeight="1" x14ac:dyDescent="0.25">
      <c r="A88" s="5">
        <v>11</v>
      </c>
      <c r="B88" s="38">
        <v>567</v>
      </c>
      <c r="C88" s="5">
        <f>IFERROR((VLOOKUP(B88,INSCRITOS!A:B,2,0)),"")</f>
        <v>102881</v>
      </c>
      <c r="D88" s="5" t="str">
        <f>IFERROR((VLOOKUP(B88,INSCRITOS!A:C,3,0)),"")</f>
        <v>INI</v>
      </c>
      <c r="E88" s="10" t="str">
        <f>IFERROR((VLOOKUP(B88,INSCRITOS!A:D,4,0)),"")</f>
        <v>Júlia Marques</v>
      </c>
      <c r="F88" s="5" t="str">
        <f>IFERROR((VLOOKUP(B88,INSCRITOS!A:F,6,0)),"")</f>
        <v>F</v>
      </c>
      <c r="G88" s="10" t="str">
        <f>IFERROR((VLOOKUP(B88,INSCRITOS!A:H,8,0)),"")</f>
        <v>Clube de Natação de Torres Novas</v>
      </c>
      <c r="H88" s="96">
        <v>93</v>
      </c>
    </row>
    <row r="89" spans="1:8" ht="18" customHeight="1" x14ac:dyDescent="0.25">
      <c r="A89" s="5">
        <v>12</v>
      </c>
      <c r="B89" s="38">
        <v>2542</v>
      </c>
      <c r="C89" s="5">
        <f>IFERROR((VLOOKUP(B89,INSCRITOS!A:B,2,0)),"")</f>
        <v>105579</v>
      </c>
      <c r="D89" s="5" t="str">
        <f>IFERROR((VLOOKUP(B89,INSCRITOS!A:C,3,0)),"")</f>
        <v>INI</v>
      </c>
      <c r="E89" s="10" t="str">
        <f>IFERROR((VLOOKUP(B89,INSCRITOS!A:D,4,0)),"")</f>
        <v>Margarida Cancela</v>
      </c>
      <c r="F89" s="5" t="str">
        <f>IFERROR((VLOOKUP(B89,INSCRITOS!A:F,6,0)),"")</f>
        <v>F</v>
      </c>
      <c r="G89" s="10" t="str">
        <f>IFERROR((VLOOKUP(B89,INSCRITOS!A:H,8,0)),"")</f>
        <v>Clube de Natação de Torres Novas</v>
      </c>
      <c r="H89" s="96">
        <v>92</v>
      </c>
    </row>
    <row r="90" spans="1:8" ht="18" customHeight="1" x14ac:dyDescent="0.25">
      <c r="A90" s="5">
        <v>13</v>
      </c>
      <c r="B90" s="38">
        <v>332</v>
      </c>
      <c r="C90" s="5">
        <f>IFERROR((VLOOKUP(B90,INSCRITOS!A:B,2,0)),"")</f>
        <v>104883</v>
      </c>
      <c r="D90" s="5" t="str">
        <f>IFERROR((VLOOKUP(B90,INSCRITOS!A:C,3,0)),"")</f>
        <v>INI</v>
      </c>
      <c r="E90" s="10" t="str">
        <f>IFERROR((VLOOKUP(B90,INSCRITOS!A:D,4,0)),"")</f>
        <v>Leonor Santos Rocha</v>
      </c>
      <c r="F90" s="5" t="str">
        <f>IFERROR((VLOOKUP(B90,INSCRITOS!A:F,6,0)),"")</f>
        <v>F</v>
      </c>
      <c r="G90" s="10" t="str">
        <f>IFERROR((VLOOKUP(B90,INSCRITOS!A:H,8,0)),"")</f>
        <v>Sporting Clube de Portugal/ Outra região</v>
      </c>
      <c r="H90" s="96">
        <v>0</v>
      </c>
    </row>
    <row r="91" spans="1:8" ht="18" customHeight="1" x14ac:dyDescent="0.25">
      <c r="A91" s="5">
        <v>14</v>
      </c>
      <c r="B91" s="38">
        <v>74</v>
      </c>
      <c r="C91" s="5">
        <f>IFERROR((VLOOKUP(B91,INSCRITOS!A:B,2,0)),"")</f>
        <v>100180</v>
      </c>
      <c r="D91" s="5" t="str">
        <f>IFERROR((VLOOKUP(B91,INSCRITOS!A:C,3,0)),"")</f>
        <v>INI</v>
      </c>
      <c r="E91" s="10" t="str">
        <f>IFERROR((VLOOKUP(B91,INSCRITOS!A:D,4,0)),"")</f>
        <v>Margarida Mendes Inácio</v>
      </c>
      <c r="F91" s="5" t="str">
        <f>IFERROR((VLOOKUP(B91,INSCRITOS!A:F,6,0)),"")</f>
        <v>F</v>
      </c>
      <c r="G91" s="10" t="str">
        <f>IFERROR((VLOOKUP(B91,INSCRITOS!A:H,8,0)),"")</f>
        <v>Clube de Natação de Torres Novas</v>
      </c>
      <c r="H91" s="96">
        <v>91</v>
      </c>
    </row>
    <row r="92" spans="1:8" ht="18" customHeight="1" x14ac:dyDescent="0.25">
      <c r="A92" s="5">
        <v>15</v>
      </c>
      <c r="B92" s="38">
        <v>428</v>
      </c>
      <c r="C92" s="5">
        <f>IFERROR((VLOOKUP(B92,INSCRITOS!A:B,2,0)),"")</f>
        <v>105031</v>
      </c>
      <c r="D92" s="5" t="str">
        <f>IFERROR((VLOOKUP(B92,INSCRITOS!A:C,3,0)),"")</f>
        <v>INI</v>
      </c>
      <c r="E92" s="10" t="str">
        <f>IFERROR((VLOOKUP(B92,INSCRITOS!A:D,4,0)),"")</f>
        <v>Carolina Oliveira</v>
      </c>
      <c r="F92" s="5" t="str">
        <f>IFERROR((VLOOKUP(B92,INSCRITOS!A:F,6,0)),"")</f>
        <v>F</v>
      </c>
      <c r="G92" s="10" t="str">
        <f>IFERROR((VLOOKUP(B92,INSCRITOS!A:H,8,0)),"")</f>
        <v>Sporting Clube de Portugal/ Outra região</v>
      </c>
      <c r="H92" s="96">
        <v>0</v>
      </c>
    </row>
    <row r="93" spans="1:8" ht="18" customHeight="1" x14ac:dyDescent="0.25">
      <c r="A93" s="5">
        <v>16</v>
      </c>
      <c r="B93" s="38">
        <v>2528</v>
      </c>
      <c r="C93" s="5">
        <f>IFERROR((VLOOKUP(B93,INSCRITOS!A:B,2,0)),"")</f>
        <v>106225</v>
      </c>
      <c r="D93" s="5" t="str">
        <f>IFERROR((VLOOKUP(B93,INSCRITOS!A:C,3,0)),"")</f>
        <v>INI</v>
      </c>
      <c r="E93" s="10" t="str">
        <f>IFERROR((VLOOKUP(B93,INSCRITOS!A:D,4,0)),"")</f>
        <v>Beatriz Gonçalves</v>
      </c>
      <c r="F93" s="5" t="str">
        <f>IFERROR((VLOOKUP(B93,INSCRITOS!A:F,6,0)),"")</f>
        <v>F</v>
      </c>
      <c r="G93" s="10" t="str">
        <f>IFERROR((VLOOKUP(B93,INSCRITOS!A:H,8,0)),"")</f>
        <v>Clube Triatlo de Abrantes</v>
      </c>
      <c r="H93" s="96">
        <v>90</v>
      </c>
    </row>
    <row r="94" spans="1:8" ht="18" customHeight="1" x14ac:dyDescent="0.25">
      <c r="A94" s="7"/>
      <c r="C94" s="7"/>
      <c r="D94" s="7"/>
      <c r="F94" s="7"/>
    </row>
    <row r="95" spans="1:8" ht="18" customHeight="1" x14ac:dyDescent="0.25">
      <c r="A95" s="7"/>
      <c r="C95" s="7"/>
      <c r="D95" s="7"/>
      <c r="F95" s="7"/>
    </row>
    <row r="96" spans="1:8" ht="18" customHeight="1" x14ac:dyDescent="0.25">
      <c r="A96" s="27" t="s">
        <v>17</v>
      </c>
      <c r="B96" s="27"/>
      <c r="C96" s="27"/>
      <c r="D96" s="27"/>
      <c r="E96" s="27"/>
      <c r="F96" s="27"/>
      <c r="G96" s="27"/>
      <c r="H96" s="27"/>
    </row>
    <row r="97" spans="1:9" ht="18" customHeight="1" x14ac:dyDescent="0.25">
      <c r="A97" s="9" t="s">
        <v>9</v>
      </c>
      <c r="B97" s="23" t="s">
        <v>10</v>
      </c>
      <c r="C97" s="9" t="s">
        <v>1</v>
      </c>
      <c r="D97" s="9" t="s">
        <v>2</v>
      </c>
      <c r="E97" s="9" t="s">
        <v>3</v>
      </c>
      <c r="F97" s="9" t="s">
        <v>5</v>
      </c>
      <c r="G97" s="9" t="s">
        <v>7</v>
      </c>
      <c r="H97" s="9" t="s">
        <v>11</v>
      </c>
      <c r="I97" s="9" t="s">
        <v>448</v>
      </c>
    </row>
    <row r="98" spans="1:9" ht="18" customHeight="1" x14ac:dyDescent="0.25">
      <c r="A98" s="33">
        <v>1</v>
      </c>
      <c r="B98" s="38">
        <v>281</v>
      </c>
      <c r="C98" s="33">
        <f>IFERROR((VLOOKUP(B98,INSCRITOS!A:B,2,0)),"")</f>
        <v>100380</v>
      </c>
      <c r="D98" s="33" t="str">
        <f>IFERROR((VLOOKUP(B98,INSCRITOS!A:C,3,0)),"")</f>
        <v>JUV</v>
      </c>
      <c r="E98" s="34" t="str">
        <f>IFERROR((VLOOKUP(B98,INSCRITOS!A:D,4,0)),"")</f>
        <v>Gustavo do Canto</v>
      </c>
      <c r="F98" s="33" t="str">
        <f>IFERROR((VLOOKUP(B98,INSCRITOS!A:F,6,0)),"")</f>
        <v>M</v>
      </c>
      <c r="G98" s="34" t="str">
        <f>IFERROR((VLOOKUP(B98,INSCRITOS!A:H,8,0)),"")</f>
        <v>Clube de Natação de Torres Novas</v>
      </c>
      <c r="H98" s="96">
        <f>Pontos!B2</f>
        <v>100</v>
      </c>
      <c r="I98" s="60" t="s">
        <v>434</v>
      </c>
    </row>
    <row r="99" spans="1:9" ht="18" customHeight="1" x14ac:dyDescent="0.25">
      <c r="A99" s="33">
        <f>A98+1</f>
        <v>2</v>
      </c>
      <c r="B99" s="38">
        <v>586</v>
      </c>
      <c r="C99" s="33">
        <f>IFERROR((VLOOKUP(B99,INSCRITOS!A:B,2,0)),"")</f>
        <v>102382</v>
      </c>
      <c r="D99" s="33" t="str">
        <f>IFERROR((VLOOKUP(B99,INSCRITOS!A:C,3,0)),"")</f>
        <v>JUV</v>
      </c>
      <c r="E99" s="34" t="str">
        <f>IFERROR((VLOOKUP(B99,INSCRITOS!A:D,4,0)),"")</f>
        <v>José Tadeia</v>
      </c>
      <c r="F99" s="33" t="str">
        <f>IFERROR((VLOOKUP(B99,INSCRITOS!A:F,6,0)),"")</f>
        <v>M</v>
      </c>
      <c r="G99" s="34" t="str">
        <f>IFERROR((VLOOKUP(B99,INSCRITOS!A:H,8,0)),"")</f>
        <v>Clube de Natação de Torres Novas</v>
      </c>
      <c r="H99" s="96">
        <f>Pontos!B3</f>
        <v>99</v>
      </c>
      <c r="I99" s="60" t="s">
        <v>443</v>
      </c>
    </row>
    <row r="100" spans="1:9" ht="18" customHeight="1" x14ac:dyDescent="0.25">
      <c r="A100" s="33">
        <v>3</v>
      </c>
      <c r="B100" s="38">
        <v>368</v>
      </c>
      <c r="C100" s="33">
        <f>IFERROR((VLOOKUP(B100,INSCRITOS!A:B,2,0)),"")</f>
        <v>100503</v>
      </c>
      <c r="D100" s="33" t="str">
        <f>IFERROR((VLOOKUP(B100,INSCRITOS!A:C,3,0)),"")</f>
        <v>JUV</v>
      </c>
      <c r="E100" s="34" t="str">
        <f>IFERROR((VLOOKUP(B100,INSCRITOS!A:D,4,0)),"")</f>
        <v>Bernardo Boal</v>
      </c>
      <c r="F100" s="33" t="str">
        <f>IFERROR((VLOOKUP(B100,INSCRITOS!A:F,6,0)),"")</f>
        <v>M</v>
      </c>
      <c r="G100" s="34" t="str">
        <f>IFERROR((VLOOKUP(B100,INSCRITOS!A:H,8,0)),"")</f>
        <v>Clube Natação do Cartaxo</v>
      </c>
      <c r="H100" s="96">
        <v>98</v>
      </c>
      <c r="I100" s="60" t="s">
        <v>435</v>
      </c>
    </row>
    <row r="101" spans="1:9" ht="18" customHeight="1" x14ac:dyDescent="0.25">
      <c r="A101" s="33">
        <v>4</v>
      </c>
      <c r="B101" s="38">
        <v>1378</v>
      </c>
      <c r="C101" s="33">
        <f>IFERROR((VLOOKUP(B101,INSCRITOS!A:B,2,0)),"")</f>
        <v>105502</v>
      </c>
      <c r="D101" s="33" t="str">
        <f>IFERROR((VLOOKUP(B101,INSCRITOS!A:C,3,0)),"")</f>
        <v>JUV</v>
      </c>
      <c r="E101" s="34" t="str">
        <f>IFERROR((VLOOKUP(B101,INSCRITOS!A:D,4,0)),"")</f>
        <v>Gonçalo Tavares</v>
      </c>
      <c r="F101" s="33" t="str">
        <f>IFERROR((VLOOKUP(B101,INSCRITOS!A:F,6,0)),"")</f>
        <v>M</v>
      </c>
      <c r="G101" s="34" t="str">
        <f>IFERROR((VLOOKUP(B101,INSCRITOS!A:H,8,0)),"")</f>
        <v>Clube Triatlo de Abrantes</v>
      </c>
      <c r="H101" s="96">
        <v>97</v>
      </c>
      <c r="I101" s="60" t="s">
        <v>445</v>
      </c>
    </row>
    <row r="102" spans="1:9" ht="18" customHeight="1" x14ac:dyDescent="0.25">
      <c r="A102" s="33">
        <f t="shared" ref="A102:A115" si="0">A101+1</f>
        <v>5</v>
      </c>
      <c r="B102" s="38">
        <v>216</v>
      </c>
      <c r="C102" s="33">
        <f>IFERROR((VLOOKUP(B102,INSCRITOS!A:B,2,0)),"")</f>
        <v>103335</v>
      </c>
      <c r="D102" s="33" t="str">
        <f>IFERROR((VLOOKUP(B102,INSCRITOS!A:C,3,0)),"")</f>
        <v>JUV</v>
      </c>
      <c r="E102" s="34" t="str">
        <f>IFERROR((VLOOKUP(B102,INSCRITOS!A:D,4,0)),"")</f>
        <v>David Fernandes</v>
      </c>
      <c r="F102" s="33" t="str">
        <f>IFERROR((VLOOKUP(B102,INSCRITOS!A:F,6,0)),"")</f>
        <v>M</v>
      </c>
      <c r="G102" s="34" t="str">
        <f>IFERROR((VLOOKUP(B102,INSCRITOS!A:H,8,0)),"")</f>
        <v>Clube Triatlo de Abrantes</v>
      </c>
      <c r="H102" s="96">
        <v>96</v>
      </c>
      <c r="I102" s="60" t="s">
        <v>428</v>
      </c>
    </row>
    <row r="103" spans="1:9" ht="18" customHeight="1" x14ac:dyDescent="0.25">
      <c r="A103" s="33">
        <f t="shared" si="0"/>
        <v>6</v>
      </c>
      <c r="B103" s="38">
        <v>239</v>
      </c>
      <c r="C103" s="33">
        <f>IFERROR((VLOOKUP(B103,INSCRITOS!A:B,2,0)),"")</f>
        <v>101609</v>
      </c>
      <c r="D103" s="33" t="str">
        <f>IFERROR((VLOOKUP(B103,INSCRITOS!A:C,3,0)),"")</f>
        <v>JUV</v>
      </c>
      <c r="E103" s="34" t="str">
        <f>IFERROR((VLOOKUP(B103,INSCRITOS!A:D,4,0)),"")</f>
        <v>João Nuno Batista</v>
      </c>
      <c r="F103" s="33" t="str">
        <f>IFERROR((VLOOKUP(B103,INSCRITOS!A:F,6,0)),"")</f>
        <v>M</v>
      </c>
      <c r="G103" s="34" t="str">
        <f>IFERROR((VLOOKUP(B103,INSCRITOS!A:H,8,0)),"")</f>
        <v>Clube de Natação de Torres Novas</v>
      </c>
      <c r="H103" s="96">
        <v>95</v>
      </c>
      <c r="I103" s="60" t="s">
        <v>429</v>
      </c>
    </row>
    <row r="104" spans="1:9" ht="18" customHeight="1" x14ac:dyDescent="0.25">
      <c r="A104" s="33">
        <f t="shared" si="0"/>
        <v>7</v>
      </c>
      <c r="B104" s="38">
        <v>396</v>
      </c>
      <c r="C104" s="33">
        <f>IFERROR((VLOOKUP(B104,INSCRITOS!A:B,2,0)),"")</f>
        <v>103433</v>
      </c>
      <c r="D104" s="33" t="str">
        <f>IFERROR((VLOOKUP(B104,INSCRITOS!A:C,3,0)),"")</f>
        <v>JUV</v>
      </c>
      <c r="E104" s="34" t="str">
        <f>IFERROR((VLOOKUP(B104,INSCRITOS!A:D,4,0)),"")</f>
        <v>João Nobre</v>
      </c>
      <c r="F104" s="33" t="str">
        <f>IFERROR((VLOOKUP(B104,INSCRITOS!A:F,6,0)),"")</f>
        <v>M</v>
      </c>
      <c r="G104" s="34" t="str">
        <f>IFERROR((VLOOKUP(B104,INSCRITOS!A:H,8,0)),"")</f>
        <v>Clube Natação do Cartaxo</v>
      </c>
      <c r="H104" s="96">
        <v>94</v>
      </c>
      <c r="I104" s="60" t="s">
        <v>430</v>
      </c>
    </row>
    <row r="105" spans="1:9" ht="18" customHeight="1" x14ac:dyDescent="0.25">
      <c r="A105" s="33">
        <f t="shared" si="0"/>
        <v>8</v>
      </c>
      <c r="B105" s="38">
        <v>951</v>
      </c>
      <c r="C105" s="33">
        <f>IFERROR((VLOOKUP(B105,INSCRITOS!A:B,2,0)),"")</f>
        <v>104060</v>
      </c>
      <c r="D105" s="33" t="str">
        <f>IFERROR((VLOOKUP(B105,INSCRITOS!A:C,3,0)),"")</f>
        <v>JUV</v>
      </c>
      <c r="E105" s="34" t="str">
        <f>IFERROR((VLOOKUP(B105,INSCRITOS!A:D,4,0)),"")</f>
        <v>Vasco Nunes</v>
      </c>
      <c r="F105" s="33" t="str">
        <f>IFERROR((VLOOKUP(B105,INSCRITOS!A:F,6,0)),"")</f>
        <v>M</v>
      </c>
      <c r="G105" s="34" t="str">
        <f>IFERROR((VLOOKUP(B105,INSCRITOS!A:H,8,0)),"")</f>
        <v>Clube Natação do Cartaxo</v>
      </c>
      <c r="H105" s="96">
        <v>93</v>
      </c>
      <c r="I105" s="60" t="s">
        <v>446</v>
      </c>
    </row>
    <row r="106" spans="1:9" ht="18" customHeight="1" x14ac:dyDescent="0.25">
      <c r="A106" s="33">
        <f t="shared" si="0"/>
        <v>9</v>
      </c>
      <c r="B106" s="38">
        <v>706</v>
      </c>
      <c r="C106" s="33">
        <f>IFERROR((VLOOKUP(B106,INSCRITOS!A:B,2,0)),"")</f>
        <v>101621</v>
      </c>
      <c r="D106" s="33" t="str">
        <f>IFERROR((VLOOKUP(B106,INSCRITOS!A:C,3,0)),"")</f>
        <v>JUV</v>
      </c>
      <c r="E106" s="34" t="str">
        <f>IFERROR((VLOOKUP(B106,INSCRITOS!A:D,4,0)),"")</f>
        <v>Martim Salvador</v>
      </c>
      <c r="F106" s="33" t="str">
        <f>IFERROR((VLOOKUP(B106,INSCRITOS!A:F,6,0)),"")</f>
        <v>M</v>
      </c>
      <c r="G106" s="34" t="str">
        <f>IFERROR((VLOOKUP(B106,INSCRITOS!A:H,8,0)),"")</f>
        <v>Clube de Natação de Torres Novas</v>
      </c>
      <c r="H106" s="96">
        <v>92</v>
      </c>
      <c r="I106" s="60" t="s">
        <v>437</v>
      </c>
    </row>
    <row r="107" spans="1:9" ht="18" customHeight="1" x14ac:dyDescent="0.25">
      <c r="A107" s="33">
        <f t="shared" si="0"/>
        <v>10</v>
      </c>
      <c r="B107" s="38">
        <v>957</v>
      </c>
      <c r="C107" s="33">
        <f>IFERROR((VLOOKUP(B107,INSCRITOS!A:B,2,0)),"")</f>
        <v>104065</v>
      </c>
      <c r="D107" s="33" t="str">
        <f>IFERROR((VLOOKUP(B107,INSCRITOS!A:C,3,0)),"")</f>
        <v>JUV</v>
      </c>
      <c r="E107" s="34" t="str">
        <f>IFERROR((VLOOKUP(B107,INSCRITOS!A:D,4,0)),"")</f>
        <v>João Bandarra</v>
      </c>
      <c r="F107" s="33" t="str">
        <f>IFERROR((VLOOKUP(B107,INSCRITOS!A:F,6,0)),"")</f>
        <v>M</v>
      </c>
      <c r="G107" s="34" t="str">
        <f>IFERROR((VLOOKUP(B107,INSCRITOS!A:H,8,0)),"")</f>
        <v>Clube Triatlo de Abrantes</v>
      </c>
      <c r="H107" s="96">
        <v>91</v>
      </c>
      <c r="I107" s="60" t="s">
        <v>438</v>
      </c>
    </row>
    <row r="108" spans="1:9" ht="18" customHeight="1" x14ac:dyDescent="0.25">
      <c r="A108" s="33"/>
      <c r="B108" s="38">
        <v>448</v>
      </c>
      <c r="C108" s="33">
        <f>IFERROR((VLOOKUP(B108,INSCRITOS!A:B,2,0)),"")</f>
        <v>105035</v>
      </c>
      <c r="D108" s="33" t="str">
        <f>IFERROR((VLOOKUP(B108,INSCRITOS!A:C,3,0)),"")</f>
        <v>JUV</v>
      </c>
      <c r="E108" s="34" t="str">
        <f>IFERROR((VLOOKUP(B108,INSCRITOS!A:D,4,0)),"")</f>
        <v>Dinis Silva</v>
      </c>
      <c r="F108" s="33" t="str">
        <f>IFERROR((VLOOKUP(B108,INSCRITOS!A:F,6,0)),"")</f>
        <v>M</v>
      </c>
      <c r="G108" s="34" t="str">
        <f>IFERROR((VLOOKUP(B108,INSCRITOS!A:H,8,0)),"")</f>
        <v>Sporting Clube de Portugal/ Outra região</v>
      </c>
      <c r="H108" s="96"/>
      <c r="I108" s="60" t="s">
        <v>431</v>
      </c>
    </row>
    <row r="109" spans="1:9" ht="18" customHeight="1" x14ac:dyDescent="0.25">
      <c r="A109" s="33">
        <v>12</v>
      </c>
      <c r="B109" s="38">
        <v>87</v>
      </c>
      <c r="C109" s="33">
        <f>IFERROR((VLOOKUP(B109,INSCRITOS!A:B,2,0)),"")</f>
        <v>104093</v>
      </c>
      <c r="D109" s="33" t="str">
        <f>IFERROR((VLOOKUP(B109,INSCRITOS!A:C,3,0)),"")</f>
        <v>JUV</v>
      </c>
      <c r="E109" s="34" t="str">
        <f>IFERROR((VLOOKUP(B109,INSCRITOS!A:D,4,0)),"")</f>
        <v>Dinis Santos</v>
      </c>
      <c r="F109" s="33" t="str">
        <f>IFERROR((VLOOKUP(B109,INSCRITOS!A:F,6,0)),"")</f>
        <v>M</v>
      </c>
      <c r="G109" s="34" t="str">
        <f>IFERROR((VLOOKUP(B109,INSCRITOS!A:H,8,0)),"")</f>
        <v>FET-Fátima Escola de Triatlo</v>
      </c>
      <c r="H109" s="96">
        <v>90</v>
      </c>
      <c r="I109" s="60" t="s">
        <v>432</v>
      </c>
    </row>
    <row r="110" spans="1:9" ht="18" customHeight="1" x14ac:dyDescent="0.25">
      <c r="A110" s="33"/>
      <c r="B110" s="38">
        <v>1321</v>
      </c>
      <c r="C110" s="33">
        <f>IFERROR((VLOOKUP(B110,INSCRITOS!A:B,2,0)),"")</f>
        <v>105373</v>
      </c>
      <c r="D110" s="33" t="str">
        <f>IFERROR((VLOOKUP(B110,INSCRITOS!A:C,3,0)),"")</f>
        <v>JUV</v>
      </c>
      <c r="E110" s="34" t="str">
        <f>IFERROR((VLOOKUP(B110,INSCRITOS!A:D,4,0)),"")</f>
        <v>Rodrigo Figueiredo</v>
      </c>
      <c r="F110" s="33" t="str">
        <f>IFERROR((VLOOKUP(B110,INSCRITOS!A:F,6,0)),"")</f>
        <v>M</v>
      </c>
      <c r="G110" s="34" t="str">
        <f>IFERROR((VLOOKUP(B110,INSCRITOS!A:H,8,0)),"")</f>
        <v>Sporting Clube de Portugal/ Outra região</v>
      </c>
      <c r="H110" s="96"/>
      <c r="I110" s="60" t="s">
        <v>439</v>
      </c>
    </row>
    <row r="111" spans="1:9" ht="18" customHeight="1" x14ac:dyDescent="0.25">
      <c r="A111" s="33"/>
      <c r="B111" s="38">
        <v>655</v>
      </c>
      <c r="C111" s="33">
        <f>IFERROR((VLOOKUP(B111,INSCRITOS!A:B,2,0)),"")</f>
        <v>103096</v>
      </c>
      <c r="D111" s="33" t="str">
        <f>IFERROR((VLOOKUP(B111,INSCRITOS!A:C,3,0)),"")</f>
        <v>JUV</v>
      </c>
      <c r="E111" s="34" t="str">
        <f>IFERROR((VLOOKUP(B111,INSCRITOS!A:D,4,0)),"")</f>
        <v>André Canhoto</v>
      </c>
      <c r="F111" s="33" t="str">
        <f>IFERROR((VLOOKUP(B111,INSCRITOS!A:F,6,0)),"")</f>
        <v>M</v>
      </c>
      <c r="G111" s="34" t="str">
        <f>IFERROR((VLOOKUP(B111,INSCRITOS!A:H,8,0)),"")</f>
        <v>Clube de Natação da Amadora/ Outra região</v>
      </c>
      <c r="H111" s="96"/>
      <c r="I111" s="60" t="s">
        <v>440</v>
      </c>
    </row>
    <row r="112" spans="1:9" ht="18" customHeight="1" x14ac:dyDescent="0.25">
      <c r="A112" s="33"/>
      <c r="B112" s="38">
        <v>474</v>
      </c>
      <c r="C112" s="33">
        <f>IFERROR((VLOOKUP(B112,INSCRITOS!A:B,2,0)),"")</f>
        <v>105053</v>
      </c>
      <c r="D112" s="33" t="str">
        <f>IFERROR((VLOOKUP(B112,INSCRITOS!A:C,3,0)),"")</f>
        <v>JUV</v>
      </c>
      <c r="E112" s="34" t="str">
        <f>IFERROR((VLOOKUP(B112,INSCRITOS!A:D,4,0)),"")</f>
        <v>Leonardo Sousa</v>
      </c>
      <c r="F112" s="33" t="str">
        <f>IFERROR((VLOOKUP(B112,INSCRITOS!A:F,6,0)),"")</f>
        <v>M</v>
      </c>
      <c r="G112" s="34" t="str">
        <f>IFERROR((VLOOKUP(B112,INSCRITOS!A:H,8,0)),"")</f>
        <v>Sporting Clube de Portugal/ Outra região</v>
      </c>
      <c r="H112" s="96"/>
      <c r="I112" s="60" t="s">
        <v>441</v>
      </c>
    </row>
    <row r="113" spans="1:9" ht="18" customHeight="1" x14ac:dyDescent="0.25">
      <c r="A113" s="33"/>
      <c r="B113" s="38">
        <v>173</v>
      </c>
      <c r="C113" s="33">
        <f>IFERROR((VLOOKUP(B113,INSCRITOS!A:B,2,0)),"")</f>
        <v>104176</v>
      </c>
      <c r="D113" s="33" t="str">
        <f>IFERROR((VLOOKUP(B113,INSCRITOS!A:C,3,0)),"")</f>
        <v>JUV</v>
      </c>
      <c r="E113" s="34" t="str">
        <f>IFERROR((VLOOKUP(B113,INSCRITOS!A:D,4,0)),"")</f>
        <v>Tiago Ferreira</v>
      </c>
      <c r="F113" s="33" t="str">
        <f>IFERROR((VLOOKUP(B113,INSCRITOS!A:F,6,0)),"")</f>
        <v>M</v>
      </c>
      <c r="G113" s="34" t="str">
        <f>IFERROR((VLOOKUP(B113,INSCRITOS!A:H,8,0)),"")</f>
        <v>Clube de Natação da Amadora/ Outra região</v>
      </c>
      <c r="H113" s="96"/>
      <c r="I113" s="60" t="s">
        <v>436</v>
      </c>
    </row>
    <row r="114" spans="1:9" ht="18" customHeight="1" x14ac:dyDescent="0.25">
      <c r="A114" s="33">
        <v>13</v>
      </c>
      <c r="B114" s="38">
        <v>104</v>
      </c>
      <c r="C114" s="33">
        <f>IFERROR((VLOOKUP(B114,INSCRITOS!A:B,2,0)),"")</f>
        <v>102195</v>
      </c>
      <c r="D114" s="33" t="str">
        <f>IFERROR((VLOOKUP(B114,INSCRITOS!A:C,3,0)),"")</f>
        <v>JUV</v>
      </c>
      <c r="E114" s="34" t="str">
        <f>IFERROR((VLOOKUP(B114,INSCRITOS!A:D,4,0)),"")</f>
        <v>Francisco Nogueira</v>
      </c>
      <c r="F114" s="33" t="str">
        <f>IFERROR((VLOOKUP(B114,INSCRITOS!A:F,6,0)),"")</f>
        <v>M</v>
      </c>
      <c r="G114" s="34" t="str">
        <f>IFERROR((VLOOKUP(B114,INSCRITOS!A:H,8,0)),"")</f>
        <v>Clube Triatlo de Abrantes</v>
      </c>
      <c r="H114" s="96">
        <v>89</v>
      </c>
      <c r="I114" s="60" t="s">
        <v>433</v>
      </c>
    </row>
    <row r="115" spans="1:9" ht="18" customHeight="1" x14ac:dyDescent="0.25">
      <c r="A115" s="33">
        <f t="shared" si="0"/>
        <v>14</v>
      </c>
      <c r="B115" s="38">
        <v>765</v>
      </c>
      <c r="C115" s="33">
        <f>IFERROR((VLOOKUP(B115,INSCRITOS!A:B,2,0)),"")</f>
        <v>103775</v>
      </c>
      <c r="D115" s="33" t="str">
        <f>IFERROR((VLOOKUP(B115,INSCRITOS!A:C,3,0)),"")</f>
        <v>JUV</v>
      </c>
      <c r="E115" s="34" t="str">
        <f>IFERROR((VLOOKUP(B115,INSCRITOS!A:D,4,0)),"")</f>
        <v>Francisco Borges</v>
      </c>
      <c r="F115" s="33" t="str">
        <f>IFERROR((VLOOKUP(B115,INSCRITOS!A:F,6,0)),"")</f>
        <v>M</v>
      </c>
      <c r="G115" s="34" t="str">
        <f>IFERROR((VLOOKUP(B115,INSCRITOS!A:H,8,0)),"")</f>
        <v>Clube de Natação de Torres Novas</v>
      </c>
      <c r="H115" s="96">
        <v>88</v>
      </c>
      <c r="I115" s="60" t="s">
        <v>442</v>
      </c>
    </row>
    <row r="116" spans="1:9" ht="18" customHeight="1" x14ac:dyDescent="0.25">
      <c r="A116" s="33"/>
      <c r="B116" s="38">
        <v>2518</v>
      </c>
      <c r="C116" s="33">
        <f>IFERROR((VLOOKUP(B116,INSCRITOS!A:B,2,0)),"")</f>
        <v>103300</v>
      </c>
      <c r="D116" s="33" t="str">
        <f>IFERROR((VLOOKUP(B116,INSCRITOS!A:C,3,0)),"")</f>
        <v>INI</v>
      </c>
      <c r="E116" s="34" t="str">
        <f>IFERROR((VLOOKUP(B116,INSCRITOS!A:D,4,0)),"")</f>
        <v>Leonardo Oliveira</v>
      </c>
      <c r="F116" s="33" t="str">
        <f>IFERROR((VLOOKUP(B116,INSCRITOS!A:F,6,0)),"")</f>
        <v>M</v>
      </c>
      <c r="G116" s="34" t="str">
        <f>IFERROR((VLOOKUP(B116,INSCRITOS!A:H,8,0)),"")</f>
        <v>Clube de Triatlo do Fundão</v>
      </c>
      <c r="H116" s="96" t="s">
        <v>447</v>
      </c>
      <c r="I116" s="60"/>
    </row>
    <row r="117" spans="1:9" ht="18" customHeight="1" x14ac:dyDescent="0.25">
      <c r="A117" s="33"/>
      <c r="B117" s="38">
        <v>820</v>
      </c>
      <c r="C117" s="33">
        <f>IFERROR((VLOOKUP(B117,INSCRITOS!A:B,2,0)),"")</f>
        <v>101581</v>
      </c>
      <c r="D117" s="33" t="str">
        <f>IFERROR((VLOOKUP(B117,INSCRITOS!A:C,3,0)),"")</f>
        <v>JUV</v>
      </c>
      <c r="E117" s="34" t="str">
        <f>IFERROR((VLOOKUP(B117,INSCRITOS!A:D,4,0)),"")</f>
        <v>André Silva Neves</v>
      </c>
      <c r="F117" s="33" t="str">
        <f>IFERROR((VLOOKUP(B117,INSCRITOS!A:F,6,0)),"")</f>
        <v>M</v>
      </c>
      <c r="G117" s="34" t="str">
        <f>IFERROR((VLOOKUP(B117,INSCRITOS!A:H,8,0)),"")</f>
        <v>Clube de Natação de Torres Novas</v>
      </c>
      <c r="H117" s="96" t="s">
        <v>447</v>
      </c>
      <c r="I117" s="60"/>
    </row>
    <row r="118" spans="1:9" ht="18" customHeight="1" x14ac:dyDescent="0.25">
      <c r="A118" s="33"/>
      <c r="B118" s="38">
        <v>925</v>
      </c>
      <c r="C118" s="33">
        <f>IFERROR((VLOOKUP(B118,INSCRITOS!A:B,2,0)),"")</f>
        <v>102466</v>
      </c>
      <c r="D118" s="33" t="str">
        <f>IFERROR((VLOOKUP(B118,INSCRITOS!A:C,3,0)),"")</f>
        <v>JUV</v>
      </c>
      <c r="E118" s="34" t="str">
        <f>IFERROR((VLOOKUP(B118,INSCRITOS!A:D,4,0)),"")</f>
        <v>Manuel Dias</v>
      </c>
      <c r="F118" s="33" t="str">
        <f>IFERROR((VLOOKUP(B118,INSCRITOS!A:F,6,0)),"")</f>
        <v>M</v>
      </c>
      <c r="G118" s="34" t="str">
        <f>IFERROR((VLOOKUP(B118,INSCRITOS!A:H,8,0)),"")</f>
        <v>Clube de Natação de Torres Novas</v>
      </c>
      <c r="H118" s="96" t="s">
        <v>447</v>
      </c>
      <c r="I118" s="60" t="s">
        <v>444</v>
      </c>
    </row>
    <row r="119" spans="1:9" ht="18" customHeight="1" x14ac:dyDescent="0.25">
      <c r="A119" s="7"/>
      <c r="B119" s="89"/>
      <c r="C119" s="7"/>
      <c r="D119" s="7"/>
      <c r="F119" s="7"/>
      <c r="H119" s="102"/>
      <c r="I119"/>
    </row>
    <row r="120" spans="1:9" s="11" customFormat="1" ht="18" customHeight="1" x14ac:dyDescent="0.25">
      <c r="A120" s="7"/>
      <c r="B120" s="26"/>
      <c r="C120" s="7"/>
      <c r="D120" s="7"/>
      <c r="F120" s="7"/>
      <c r="H120" s="103"/>
    </row>
    <row r="121" spans="1:9" ht="18" customHeight="1" x14ac:dyDescent="0.25">
      <c r="A121" s="27" t="s">
        <v>18</v>
      </c>
      <c r="B121" s="27"/>
      <c r="C121" s="27"/>
      <c r="D121" s="27"/>
      <c r="E121" s="27"/>
      <c r="F121" s="27"/>
      <c r="G121" s="27"/>
      <c r="H121" s="27"/>
    </row>
    <row r="122" spans="1:9" ht="18" customHeight="1" x14ac:dyDescent="0.25">
      <c r="A122" s="9" t="s">
        <v>9</v>
      </c>
      <c r="B122" s="23" t="s">
        <v>10</v>
      </c>
      <c r="C122" s="9" t="s">
        <v>1</v>
      </c>
      <c r="D122" s="9" t="s">
        <v>2</v>
      </c>
      <c r="E122" s="9" t="s">
        <v>3</v>
      </c>
      <c r="F122" s="9" t="s">
        <v>5</v>
      </c>
      <c r="G122" s="9" t="s">
        <v>7</v>
      </c>
      <c r="H122" s="9" t="s">
        <v>11</v>
      </c>
    </row>
    <row r="123" spans="1:9" ht="18" customHeight="1" x14ac:dyDescent="0.25">
      <c r="A123" s="5">
        <v>1</v>
      </c>
      <c r="B123" s="38">
        <v>656</v>
      </c>
      <c r="C123" s="5">
        <f>IFERROR((VLOOKUP(B123,INSCRITOS!A:B,2,0)),"")</f>
        <v>100502</v>
      </c>
      <c r="D123" s="5" t="str">
        <f>IFERROR((VLOOKUP(B123,INSCRITOS!A:C,3,0)),"")</f>
        <v>JUV</v>
      </c>
      <c r="E123" s="10" t="str">
        <f>IFERROR((VLOOKUP(B123,INSCRITOS!A:D,4,0)),"")</f>
        <v>Beatriz Boal</v>
      </c>
      <c r="F123" s="5" t="str">
        <f>IFERROR((VLOOKUP(B123,INSCRITOS!A:F,6,0)),"")</f>
        <v>F</v>
      </c>
      <c r="G123" s="10" t="str">
        <f>IFERROR((VLOOKUP(B123,INSCRITOS!A:H,8,0)),"")</f>
        <v>Clube Natação do Cartaxo</v>
      </c>
      <c r="H123" s="96">
        <f>Pontos!B2</f>
        <v>100</v>
      </c>
    </row>
    <row r="124" spans="1:9" ht="18" customHeight="1" x14ac:dyDescent="0.25">
      <c r="A124" s="5">
        <v>2</v>
      </c>
      <c r="B124" s="38">
        <v>28</v>
      </c>
      <c r="C124" s="5">
        <f>IFERROR((VLOOKUP(B124,INSCRITOS!A:B,2,0)),"")</f>
        <v>104085</v>
      </c>
      <c r="D124" s="5" t="str">
        <f>IFERROR((VLOOKUP(B124,INSCRITOS!A:C,3,0)),"")</f>
        <v>JUV</v>
      </c>
      <c r="E124" s="10" t="str">
        <f>IFERROR((VLOOKUP(B124,INSCRITOS!A:D,4,0)),"")</f>
        <v>Maria Gonçalves</v>
      </c>
      <c r="F124" s="5" t="str">
        <f>IFERROR((VLOOKUP(B124,INSCRITOS!A:F,6,0)),"")</f>
        <v>F</v>
      </c>
      <c r="G124" s="10" t="str">
        <f>IFERROR((VLOOKUP(B124,INSCRITOS!A:H,8,0)),"")</f>
        <v>Clube de Triatlo do Fundão</v>
      </c>
      <c r="H124" s="96">
        <f>Pontos!B3</f>
        <v>99</v>
      </c>
    </row>
    <row r="125" spans="1:9" x14ac:dyDescent="0.25">
      <c r="A125" s="5"/>
      <c r="B125" s="38">
        <v>317</v>
      </c>
      <c r="C125" s="5">
        <f>IFERROR((VLOOKUP(B125,INSCRITOS!A:B,2,0)),"")</f>
        <v>102027</v>
      </c>
      <c r="D125" s="5" t="str">
        <f>IFERROR((VLOOKUP(B125,INSCRITOS!A:C,3,0)),"")</f>
        <v>JUV</v>
      </c>
      <c r="E125" s="10" t="str">
        <f>IFERROR((VLOOKUP(B125,INSCRITOS!A:D,4,0)),"")</f>
        <v>Luna  Neves</v>
      </c>
      <c r="F125" s="5" t="str">
        <f>IFERROR((VLOOKUP(B125,INSCRITOS!A:F,6,0)),"")</f>
        <v>F</v>
      </c>
      <c r="G125" s="10" t="str">
        <f>IFERROR((VLOOKUP(B125,INSCRITOS!A:H,8,0)),"")</f>
        <v>Sporting Clube de Portugal/ Outra região</v>
      </c>
      <c r="H125" s="96">
        <v>0</v>
      </c>
    </row>
    <row r="126" spans="1:9" x14ac:dyDescent="0.25">
      <c r="A126" s="5">
        <v>3</v>
      </c>
      <c r="B126" s="38">
        <v>773</v>
      </c>
      <c r="C126" s="5">
        <f>IFERROR((VLOOKUP(B126,INSCRITOS!A:B,2,0)),"")</f>
        <v>100515</v>
      </c>
      <c r="D126" s="5" t="str">
        <f>IFERROR((VLOOKUP(B126,INSCRITOS!A:C,3,0)),"")</f>
        <v>JUV</v>
      </c>
      <c r="E126" s="10" t="str">
        <f>IFERROR((VLOOKUP(B126,INSCRITOS!A:D,4,0)),"")</f>
        <v>Rafaela Cananó Silva</v>
      </c>
      <c r="F126" s="5" t="str">
        <f>IFERROR((VLOOKUP(B126,INSCRITOS!A:F,6,0)),"")</f>
        <v>F</v>
      </c>
      <c r="G126" s="10" t="str">
        <f>IFERROR((VLOOKUP(B126,INSCRITOS!A:H,8,0)),"")</f>
        <v>Clube Natação do Cartaxo</v>
      </c>
      <c r="H126" s="96">
        <v>98</v>
      </c>
    </row>
    <row r="127" spans="1:9" x14ac:dyDescent="0.25">
      <c r="A127" s="5">
        <v>4</v>
      </c>
      <c r="B127" s="38">
        <v>863</v>
      </c>
      <c r="C127" s="5">
        <f>IFERROR((VLOOKUP(B127,INSCRITOS!A:B,2,0)),"")</f>
        <v>103917</v>
      </c>
      <c r="D127" s="5" t="str">
        <f>IFERROR((VLOOKUP(B127,INSCRITOS!A:C,3,0)),"")</f>
        <v>JUV</v>
      </c>
      <c r="E127" s="10" t="str">
        <f>IFERROR((VLOOKUP(B127,INSCRITOS!A:D,4,0)),"")</f>
        <v>Joana Silva</v>
      </c>
      <c r="F127" s="5" t="str">
        <f>IFERROR((VLOOKUP(B127,INSCRITOS!A:F,6,0)),"")</f>
        <v>F</v>
      </c>
      <c r="G127" s="10" t="str">
        <f>IFERROR((VLOOKUP(B127,INSCRITOS!A:H,8,0)),"")</f>
        <v>Clube de Natação de Torres Novas</v>
      </c>
      <c r="H127" s="96">
        <v>97</v>
      </c>
    </row>
    <row r="128" spans="1:9" x14ac:dyDescent="0.25">
      <c r="A128" s="5">
        <v>5</v>
      </c>
      <c r="B128" s="38">
        <v>847</v>
      </c>
      <c r="C128" s="5">
        <f>IFERROR((VLOOKUP(B128,INSCRITOS!A:B,2,0)),"")</f>
        <v>102342</v>
      </c>
      <c r="D128" s="5" t="str">
        <f>IFERROR((VLOOKUP(B128,INSCRITOS!A:C,3,0)),"")</f>
        <v>JUV</v>
      </c>
      <c r="E128" s="10" t="str">
        <f>IFERROR((VLOOKUP(B128,INSCRITOS!A:D,4,0)),"")</f>
        <v>Rita Matos</v>
      </c>
      <c r="F128" s="5" t="str">
        <f>IFERROR((VLOOKUP(B128,INSCRITOS!A:F,6,0)),"")</f>
        <v>F</v>
      </c>
      <c r="G128" s="10" t="str">
        <f>IFERROR((VLOOKUP(B128,INSCRITOS!A:H,8,0)),"")</f>
        <v>Clube de Triatlo do Fundão</v>
      </c>
      <c r="H128" s="96">
        <v>96</v>
      </c>
    </row>
    <row r="129" spans="1:9" x14ac:dyDescent="0.25">
      <c r="A129" s="5">
        <v>6</v>
      </c>
      <c r="B129" s="38">
        <v>163</v>
      </c>
      <c r="C129" s="5">
        <f>IFERROR((VLOOKUP(B129,INSCRITOS!A:B,2,0)),"")</f>
        <v>104885</v>
      </c>
      <c r="D129" s="5" t="str">
        <f>IFERROR((VLOOKUP(B129,INSCRITOS!A:C,3,0)),"")</f>
        <v>JUV</v>
      </c>
      <c r="E129" s="10" t="str">
        <f>IFERROR((VLOOKUP(B129,INSCRITOS!A:D,4,0)),"")</f>
        <v>Maria João Bartolomeu</v>
      </c>
      <c r="F129" s="5" t="str">
        <f>IFERROR((VLOOKUP(B129,INSCRITOS!A:F,6,0)),"")</f>
        <v>F</v>
      </c>
      <c r="G129" s="10" t="str">
        <f>IFERROR((VLOOKUP(B129,INSCRITOS!A:H,8,0)),"")</f>
        <v>FET-Fátima Escola de Triatlo</v>
      </c>
      <c r="H129" s="96">
        <v>95</v>
      </c>
    </row>
    <row r="130" spans="1:9" x14ac:dyDescent="0.25">
      <c r="A130" s="5">
        <v>7</v>
      </c>
      <c r="B130" s="38">
        <v>845</v>
      </c>
      <c r="C130" s="5">
        <f>IFERROR((VLOOKUP(B130,INSCRITOS!A:B,2,0)),"")</f>
        <v>103910</v>
      </c>
      <c r="D130" s="5" t="str">
        <f>IFERROR((VLOOKUP(B130,INSCRITOS!A:C,3,0)),"")</f>
        <v>JUV</v>
      </c>
      <c r="E130" s="10" t="str">
        <f>IFERROR((VLOOKUP(B130,INSCRITOS!A:D,4,0)),"")</f>
        <v>Natércia Carvalho</v>
      </c>
      <c r="F130" s="5" t="str">
        <f>IFERROR((VLOOKUP(B130,INSCRITOS!A:F,6,0)),"")</f>
        <v>F</v>
      </c>
      <c r="G130" s="10" t="str">
        <f>IFERROR((VLOOKUP(B130,INSCRITOS!A:H,8,0)),"")</f>
        <v>Clube de Natação de Torres Novas</v>
      </c>
      <c r="H130" s="96">
        <v>94</v>
      </c>
    </row>
    <row r="131" spans="1:9" x14ac:dyDescent="0.25">
      <c r="A131" s="5">
        <v>8</v>
      </c>
      <c r="B131" s="38">
        <v>400</v>
      </c>
      <c r="C131" s="5">
        <f>IFERROR((VLOOKUP(B131,INSCRITOS!A:B,2,0)),"")</f>
        <v>102724</v>
      </c>
      <c r="D131" s="5" t="str">
        <f>IFERROR((VLOOKUP(B131,INSCRITOS!A:C,3,0)),"")</f>
        <v>JUV</v>
      </c>
      <c r="E131" s="10" t="str">
        <f>IFERROR((VLOOKUP(B131,INSCRITOS!A:D,4,0)),"")</f>
        <v>Maria Pires</v>
      </c>
      <c r="F131" s="5" t="str">
        <f>IFERROR((VLOOKUP(B131,INSCRITOS!A:F,6,0)),"")</f>
        <v>F</v>
      </c>
      <c r="G131" s="10" t="str">
        <f>IFERROR((VLOOKUP(B131,INSCRITOS!A:H,8,0)),"")</f>
        <v>Clube 4 Estilos</v>
      </c>
      <c r="H131" s="96">
        <v>93</v>
      </c>
    </row>
    <row r="132" spans="1:9" x14ac:dyDescent="0.25">
      <c r="A132" s="5">
        <v>9</v>
      </c>
      <c r="B132" s="38">
        <v>580</v>
      </c>
      <c r="C132" s="5">
        <f>IFERROR((VLOOKUP(B132,INSCRITOS!A:B,2,0)),"")</f>
        <v>103637</v>
      </c>
      <c r="D132" s="5" t="str">
        <f>IFERROR((VLOOKUP(B132,INSCRITOS!A:C,3,0)),"")</f>
        <v>JUV</v>
      </c>
      <c r="E132" s="10" t="str">
        <f>IFERROR((VLOOKUP(B132,INSCRITOS!A:D,4,0)),"")</f>
        <v>Beatriz Amoreira</v>
      </c>
      <c r="F132" s="5" t="str">
        <f>IFERROR((VLOOKUP(B132,INSCRITOS!A:F,6,0)),"")</f>
        <v>F</v>
      </c>
      <c r="G132" s="10" t="str">
        <f>IFERROR((VLOOKUP(B132,INSCRITOS!A:H,8,0)),"")</f>
        <v>Clube de Triatlo do Fundão</v>
      </c>
      <c r="H132" s="96">
        <v>92</v>
      </c>
    </row>
    <row r="133" spans="1:9" x14ac:dyDescent="0.25">
      <c r="A133" s="7"/>
      <c r="C133" s="7"/>
      <c r="D133" s="7"/>
      <c r="F133" s="7"/>
      <c r="H133" s="21"/>
    </row>
    <row r="134" spans="1:9" x14ac:dyDescent="0.25">
      <c r="A134" s="7"/>
      <c r="C134" s="7"/>
      <c r="D134" s="7"/>
      <c r="F134" s="7"/>
      <c r="H134" s="21"/>
    </row>
    <row r="135" spans="1:9" x14ac:dyDescent="0.25">
      <c r="A135" s="27" t="s">
        <v>21</v>
      </c>
      <c r="B135" s="27"/>
      <c r="C135" s="27"/>
      <c r="D135" s="27"/>
      <c r="E135" s="27"/>
      <c r="F135" s="27"/>
      <c r="G135" s="27"/>
      <c r="H135" s="27"/>
    </row>
    <row r="136" spans="1:9" x14ac:dyDescent="0.25">
      <c r="A136" s="9" t="s">
        <v>9</v>
      </c>
      <c r="B136" s="23" t="s">
        <v>0</v>
      </c>
      <c r="C136" s="9" t="s">
        <v>1</v>
      </c>
      <c r="D136" s="9" t="s">
        <v>2</v>
      </c>
      <c r="E136" s="9" t="s">
        <v>3</v>
      </c>
      <c r="F136" s="9" t="s">
        <v>5</v>
      </c>
      <c r="G136" s="9" t="s">
        <v>7</v>
      </c>
      <c r="H136" s="9" t="s">
        <v>11</v>
      </c>
    </row>
    <row r="137" spans="1:9" x14ac:dyDescent="0.25">
      <c r="A137" s="5">
        <v>1</v>
      </c>
      <c r="B137" s="35">
        <v>1604</v>
      </c>
      <c r="C137" s="5">
        <f>IFERROR((VLOOKUP(B137,INSCRITOS!A:B,2,0)),"")</f>
        <v>104811</v>
      </c>
      <c r="D137" s="5" t="str">
        <f>IFERROR((VLOOKUP(B137,INSCRITOS!A:C,3,0)),"")</f>
        <v>CAD</v>
      </c>
      <c r="E137" s="10" t="str">
        <f>IFERROR((VLOOKUP(B137,INSCRITOS!A:D,4,0)),"")</f>
        <v>Rodrigo Azevedo</v>
      </c>
      <c r="F137" s="5" t="str">
        <f>IFERROR((VLOOKUP(B137,INSCRITOS!A:F,6,0)),"")</f>
        <v>M</v>
      </c>
      <c r="G137" s="10" t="str">
        <f>IFERROR((VLOOKUP(B137,INSCRITOS!A:H,8,0)),"")</f>
        <v>Clube Natação do Cartaxo</v>
      </c>
      <c r="H137" s="104">
        <f>Pontos!B2</f>
        <v>100</v>
      </c>
    </row>
    <row r="138" spans="1:9" x14ac:dyDescent="0.25">
      <c r="A138" s="5">
        <v>2</v>
      </c>
      <c r="B138" s="35">
        <v>1541</v>
      </c>
      <c r="C138" s="5">
        <f>IFERROR((VLOOKUP(B138,INSCRITOS!A:B,2,0)),"")</f>
        <v>102224</v>
      </c>
      <c r="D138" s="5" t="str">
        <f>IFERROR((VLOOKUP(B138,INSCRITOS!A:C,3,0)),"")</f>
        <v>CAD</v>
      </c>
      <c r="E138" s="10" t="str">
        <f>IFERROR((VLOOKUP(B138,INSCRITOS!A:D,4,0)),"")</f>
        <v>Simão Roseiro</v>
      </c>
      <c r="F138" s="5" t="str">
        <f>IFERROR((VLOOKUP(B138,INSCRITOS!A:F,6,0)),"")</f>
        <v>M</v>
      </c>
      <c r="G138" s="10" t="str">
        <f>IFERROR((VLOOKUP(B138,INSCRITOS!A:H,8,0)),"")</f>
        <v>Clube Triatlo de Abrantes</v>
      </c>
      <c r="H138" s="104">
        <f>Pontos!B3</f>
        <v>99</v>
      </c>
    </row>
    <row r="139" spans="1:9" x14ac:dyDescent="0.25">
      <c r="A139" s="5">
        <v>3</v>
      </c>
      <c r="B139" s="35">
        <v>1697</v>
      </c>
      <c r="C139" s="5">
        <f>IFERROR((VLOOKUP(B139,INSCRITOS!A:B,2,0)),"")</f>
        <v>102806</v>
      </c>
      <c r="D139" s="5" t="str">
        <f>IFERROR((VLOOKUP(B139,INSCRITOS!A:C,3,0)),"")</f>
        <v>CAD</v>
      </c>
      <c r="E139" s="10" t="str">
        <f>IFERROR((VLOOKUP(B139,INSCRITOS!A:D,4,0)),"")</f>
        <v>Francisco Gonçalves</v>
      </c>
      <c r="F139" s="5" t="str">
        <f>IFERROR((VLOOKUP(B139,INSCRITOS!A:F,6,0)),"")</f>
        <v>M</v>
      </c>
      <c r="G139" s="10" t="str">
        <f>IFERROR((VLOOKUP(B139,INSCRITOS!A:H,8,0)),"")</f>
        <v>Clube de Natação de Torres Novas</v>
      </c>
      <c r="H139" s="104">
        <f>Pontos!B4</f>
        <v>98</v>
      </c>
    </row>
    <row r="140" spans="1:9" x14ac:dyDescent="0.25">
      <c r="A140" s="5">
        <v>5</v>
      </c>
      <c r="B140" s="35">
        <v>1686</v>
      </c>
      <c r="C140" s="5">
        <f>IFERROR((VLOOKUP(B140,INSCRITOS!A:B,2,0)),"")</f>
        <v>105867</v>
      </c>
      <c r="D140" s="5" t="str">
        <f>IFERROR((VLOOKUP(B140,INSCRITOS!A:C,3,0)),"")</f>
        <v>CAD</v>
      </c>
      <c r="E140" s="10" t="str">
        <f>IFERROR((VLOOKUP(B140,INSCRITOS!A:D,4,0)),"")</f>
        <v>José Francisco Arco</v>
      </c>
      <c r="F140" s="5" t="str">
        <f>IFERROR((VLOOKUP(B140,INSCRITOS!A:F,6,0)),"")</f>
        <v>M</v>
      </c>
      <c r="G140" s="10" t="str">
        <f>IFERROR((VLOOKUP(B140,INSCRITOS!A:H,8,0)),"")</f>
        <v>Clube 4 Estilos</v>
      </c>
      <c r="H140" s="104">
        <v>97</v>
      </c>
    </row>
    <row r="141" spans="1:9" x14ac:dyDescent="0.25">
      <c r="A141" s="5">
        <v>7</v>
      </c>
      <c r="B141" s="35">
        <v>1655</v>
      </c>
      <c r="C141" s="5">
        <f>IFERROR((VLOOKUP(B141,INSCRITOS!A:B,2,0)),"")</f>
        <v>103918</v>
      </c>
      <c r="D141" s="5" t="str">
        <f>IFERROR((VLOOKUP(B141,INSCRITOS!A:C,3,0)),"")</f>
        <v>CAD</v>
      </c>
      <c r="E141" s="10" t="str">
        <f>IFERROR((VLOOKUP(B141,INSCRITOS!A:D,4,0)),"")</f>
        <v>Bruno Proença</v>
      </c>
      <c r="F141" s="5" t="str">
        <f>IFERROR((VLOOKUP(B141,INSCRITOS!A:F,6,0)),"")</f>
        <v>M</v>
      </c>
      <c r="G141" s="10" t="str">
        <f>IFERROR((VLOOKUP(B141,INSCRITOS!A:H,8,0)),"")</f>
        <v>Clube de Natação de Torres Novas</v>
      </c>
      <c r="H141" s="104">
        <v>96</v>
      </c>
    </row>
    <row r="142" spans="1:9" x14ac:dyDescent="0.25">
      <c r="A142" s="7"/>
      <c r="C142" s="7"/>
      <c r="D142" s="7"/>
      <c r="F142" s="7"/>
    </row>
    <row r="143" spans="1:9" x14ac:dyDescent="0.25">
      <c r="A143" s="7"/>
      <c r="C143" s="7"/>
      <c r="D143" s="7"/>
      <c r="F143" s="7"/>
      <c r="H143" s="103"/>
    </row>
    <row r="144" spans="1:9" x14ac:dyDescent="0.25">
      <c r="A144" s="27" t="s">
        <v>22</v>
      </c>
      <c r="B144" s="27"/>
      <c r="C144" s="27"/>
      <c r="D144" s="27"/>
      <c r="E144" s="27"/>
      <c r="F144" s="27"/>
      <c r="G144" s="27"/>
      <c r="H144" s="27"/>
      <c r="I144" s="94"/>
    </row>
    <row r="145" spans="1:9" x14ac:dyDescent="0.25">
      <c r="A145" s="9" t="s">
        <v>9</v>
      </c>
      <c r="B145" s="23" t="s">
        <v>0</v>
      </c>
      <c r="C145" s="9" t="s">
        <v>1</v>
      </c>
      <c r="D145" s="9" t="s">
        <v>2</v>
      </c>
      <c r="E145" s="9" t="s">
        <v>3</v>
      </c>
      <c r="F145" s="9" t="s">
        <v>5</v>
      </c>
      <c r="G145" s="95" t="s">
        <v>7</v>
      </c>
      <c r="H145" s="95" t="s">
        <v>11</v>
      </c>
      <c r="I145" s="94"/>
    </row>
    <row r="146" spans="1:9" x14ac:dyDescent="0.25">
      <c r="A146" s="33">
        <v>1</v>
      </c>
      <c r="B146" s="35">
        <v>1684</v>
      </c>
      <c r="C146" s="33">
        <f>IFERROR((VLOOKUP(B146,INSCRITOS!A:B,2,0)),"")</f>
        <v>102722</v>
      </c>
      <c r="D146" s="33" t="str">
        <f>IFERROR((VLOOKUP(B146,INSCRITOS!A:C,3,0)),"")</f>
        <v>CAD</v>
      </c>
      <c r="E146" s="34" t="str">
        <f>IFERROR((VLOOKUP(B146,INSCRITOS!A:D,4,0)),"")</f>
        <v>Helena Feiteira</v>
      </c>
      <c r="F146" s="33" t="str">
        <f>IFERROR((VLOOKUP(B146,INSCRITOS!A:F,6,0)),"")</f>
        <v>F</v>
      </c>
      <c r="G146" s="34" t="str">
        <f>IFERROR((VLOOKUP(B146,INSCRITOS!A:H,8,0)),"")</f>
        <v>Clube 4 Estilos</v>
      </c>
      <c r="H146" s="74">
        <f>Pontos!B2</f>
        <v>100</v>
      </c>
      <c r="I146" s="94"/>
    </row>
    <row r="147" spans="1:9" x14ac:dyDescent="0.25">
      <c r="A147" s="33">
        <v>2</v>
      </c>
      <c r="B147" s="35">
        <v>1672</v>
      </c>
      <c r="C147" s="33">
        <f>IFERROR((VLOOKUP(B147,INSCRITOS!A:B,2,0)),"")</f>
        <v>102165</v>
      </c>
      <c r="D147" s="33" t="str">
        <f>IFERROR((VLOOKUP(B147,INSCRITOS!A:C,3,0)),"")</f>
        <v>CAD</v>
      </c>
      <c r="E147" s="34" t="str">
        <f>IFERROR((VLOOKUP(B147,INSCRITOS!A:D,4,0)),"")</f>
        <v>Maria Reis</v>
      </c>
      <c r="F147" s="33" t="str">
        <f>IFERROR((VLOOKUP(B147,INSCRITOS!A:F,6,0)),"")</f>
        <v>F</v>
      </c>
      <c r="G147" s="34" t="str">
        <f>IFERROR((VLOOKUP(B147,INSCRITOS!A:H,8,0)),"")</f>
        <v>FET-Fátima Escola de Triatlo</v>
      </c>
      <c r="H147" s="74">
        <f>Pontos!B3</f>
        <v>99</v>
      </c>
      <c r="I147" s="94"/>
    </row>
    <row r="148" spans="1:9" x14ac:dyDescent="0.25">
      <c r="A148" s="33">
        <v>3</v>
      </c>
      <c r="B148" s="35">
        <v>1698</v>
      </c>
      <c r="C148" s="33">
        <f>IFERROR((VLOOKUP(B148,INSCRITOS!A:B,2,0)),"")</f>
        <v>105994</v>
      </c>
      <c r="D148" s="33" t="str">
        <f>IFERROR((VLOOKUP(B148,INSCRITOS!A:C,3,0)),"")</f>
        <v>CAD</v>
      </c>
      <c r="E148" s="34" t="str">
        <f>IFERROR((VLOOKUP(B148,INSCRITOS!A:D,4,0)),"")</f>
        <v>Sofia Lima</v>
      </c>
      <c r="F148" s="33" t="str">
        <f>IFERROR((VLOOKUP(B148,INSCRITOS!A:F,6,0)),"")</f>
        <v>F</v>
      </c>
      <c r="G148" s="34" t="str">
        <f>IFERROR((VLOOKUP(B148,INSCRITOS!A:H,8,0)),"")</f>
        <v>Clube 4 Estilos</v>
      </c>
      <c r="H148" s="74">
        <f>Pontos!B4</f>
        <v>98</v>
      </c>
    </row>
    <row r="149" spans="1:9" x14ac:dyDescent="0.25">
      <c r="A149" s="7">
        <v>4</v>
      </c>
      <c r="B149" s="35">
        <v>1588</v>
      </c>
      <c r="C149" s="33">
        <f>IFERROR((VLOOKUP(B149,INSCRITOS!A:B,2,0)),"")</f>
        <v>103905</v>
      </c>
      <c r="D149" s="33" t="str">
        <f>IFERROR((VLOOKUP(B149,INSCRITOS!A:C,3,0)),"")</f>
        <v>CAD</v>
      </c>
      <c r="E149" s="34" t="str">
        <f>IFERROR((VLOOKUP(B149,INSCRITOS!A:D,4,0)),"")</f>
        <v>Carlota Francisca Martins</v>
      </c>
      <c r="F149" s="33" t="str">
        <f>IFERROR((VLOOKUP(B149,INSCRITOS!A:F,6,0)),"")</f>
        <v>F</v>
      </c>
      <c r="G149" s="34" t="str">
        <f>IFERROR((VLOOKUP(B149,INSCRITOS!A:H,8,0)),"")</f>
        <v>Clube de Natação de Torres Novas/ Não federado</v>
      </c>
      <c r="H149" s="74">
        <v>0</v>
      </c>
    </row>
    <row r="151" spans="1:9" x14ac:dyDescent="0.25">
      <c r="D151" s="91" t="s">
        <v>19</v>
      </c>
      <c r="E151" s="92"/>
      <c r="F151" s="93"/>
    </row>
    <row r="152" spans="1:9" x14ac:dyDescent="0.25">
      <c r="D152" s="2" t="s">
        <v>9</v>
      </c>
      <c r="E152" s="3" t="s">
        <v>7</v>
      </c>
      <c r="F152" s="2" t="s">
        <v>11</v>
      </c>
    </row>
    <row r="153" spans="1:9" x14ac:dyDescent="0.25">
      <c r="D153" s="62">
        <v>1</v>
      </c>
      <c r="E153" s="66" t="s">
        <v>42</v>
      </c>
      <c r="F153" s="69">
        <v>2317</v>
      </c>
    </row>
    <row r="154" spans="1:9" x14ac:dyDescent="0.25">
      <c r="D154" s="62">
        <v>2</v>
      </c>
      <c r="E154" s="66" t="s">
        <v>39</v>
      </c>
      <c r="F154" s="69">
        <v>1161</v>
      </c>
    </row>
    <row r="155" spans="1:9" x14ac:dyDescent="0.25">
      <c r="D155" s="62">
        <v>3</v>
      </c>
      <c r="E155" s="66" t="s">
        <v>40</v>
      </c>
      <c r="F155" s="69">
        <v>1138</v>
      </c>
    </row>
    <row r="156" spans="1:9" x14ac:dyDescent="0.25">
      <c r="D156" s="70">
        <v>4</v>
      </c>
      <c r="E156" s="66" t="s">
        <v>38</v>
      </c>
      <c r="F156" s="69">
        <v>1062</v>
      </c>
    </row>
    <row r="157" spans="1:9" x14ac:dyDescent="0.25">
      <c r="D157" s="62">
        <v>5</v>
      </c>
      <c r="E157" s="66" t="s">
        <v>41</v>
      </c>
      <c r="F157" s="69">
        <v>672</v>
      </c>
    </row>
    <row r="158" spans="1:9" x14ac:dyDescent="0.25">
      <c r="D158" s="62">
        <v>6</v>
      </c>
      <c r="E158" s="66" t="s">
        <v>37</v>
      </c>
      <c r="F158" s="69">
        <v>578</v>
      </c>
    </row>
  </sheetData>
  <sortState ref="E153:F158">
    <sortCondition descending="1" ref="F153:F158"/>
  </sortState>
  <mergeCells count="1">
    <mergeCell ref="D151:F151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64" firstPageNumber="0" fitToHeight="0" orientation="portrait" r:id="rId1"/>
  <rowBreaks count="6" manualBreakCount="6">
    <brk id="15" max="8" man="1"/>
    <brk id="24" max="8" man="1"/>
    <brk id="37" max="8" man="1"/>
    <brk id="52" max="8" man="1"/>
    <brk id="95" max="8" man="1"/>
    <brk id="13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2"/>
  <sheetViews>
    <sheetView view="pageBreakPreview" zoomScaleNormal="100" workbookViewId="0">
      <selection activeCell="C19" sqref="C19"/>
    </sheetView>
  </sheetViews>
  <sheetFormatPr defaultRowHeight="15" x14ac:dyDescent="0.25"/>
  <cols>
    <col min="1" max="1" width="9.140625" style="45"/>
    <col min="2" max="2" width="9" style="6"/>
    <col min="3" max="1023" width="9" style="4"/>
  </cols>
  <sheetData>
    <row r="1" spans="1:2" x14ac:dyDescent="0.25">
      <c r="B1" s="6" t="s">
        <v>47</v>
      </c>
    </row>
    <row r="2" spans="1:2" x14ac:dyDescent="0.25">
      <c r="A2" s="45" t="s">
        <v>48</v>
      </c>
      <c r="B2" s="28">
        <v>100</v>
      </c>
    </row>
    <row r="3" spans="1:2" x14ac:dyDescent="0.25">
      <c r="A3" s="45" t="s">
        <v>49</v>
      </c>
      <c r="B3" s="29">
        <v>99</v>
      </c>
    </row>
    <row r="4" spans="1:2" x14ac:dyDescent="0.25">
      <c r="A4" s="45" t="s">
        <v>50</v>
      </c>
      <c r="B4" s="29">
        <v>98</v>
      </c>
    </row>
    <row r="5" spans="1:2" x14ac:dyDescent="0.25">
      <c r="A5" s="45" t="s">
        <v>51</v>
      </c>
      <c r="B5" s="28">
        <v>97</v>
      </c>
    </row>
    <row r="6" spans="1:2" x14ac:dyDescent="0.25">
      <c r="A6" s="45" t="s">
        <v>52</v>
      </c>
      <c r="B6" s="29">
        <v>96</v>
      </c>
    </row>
    <row r="7" spans="1:2" x14ac:dyDescent="0.25">
      <c r="A7" s="45" t="s">
        <v>53</v>
      </c>
      <c r="B7" s="29">
        <v>95</v>
      </c>
    </row>
    <row r="8" spans="1:2" x14ac:dyDescent="0.25">
      <c r="A8" s="45" t="s">
        <v>54</v>
      </c>
      <c r="B8" s="28">
        <v>94</v>
      </c>
    </row>
    <row r="9" spans="1:2" x14ac:dyDescent="0.25">
      <c r="A9" s="45" t="s">
        <v>55</v>
      </c>
      <c r="B9" s="29">
        <v>93</v>
      </c>
    </row>
    <row r="10" spans="1:2" x14ac:dyDescent="0.25">
      <c r="A10" s="45" t="s">
        <v>56</v>
      </c>
      <c r="B10" s="29">
        <v>92</v>
      </c>
    </row>
    <row r="11" spans="1:2" x14ac:dyDescent="0.25">
      <c r="A11" s="45" t="s">
        <v>57</v>
      </c>
      <c r="B11" s="28">
        <v>91</v>
      </c>
    </row>
    <row r="12" spans="1:2" x14ac:dyDescent="0.25">
      <c r="A12" s="45" t="s">
        <v>58</v>
      </c>
      <c r="B12" s="29">
        <v>90</v>
      </c>
    </row>
    <row r="13" spans="1:2" x14ac:dyDescent="0.25">
      <c r="A13" s="45" t="s">
        <v>59</v>
      </c>
      <c r="B13" s="29">
        <v>89</v>
      </c>
    </row>
    <row r="14" spans="1:2" x14ac:dyDescent="0.25">
      <c r="A14" s="45" t="s">
        <v>60</v>
      </c>
      <c r="B14" s="28">
        <v>88</v>
      </c>
    </row>
    <row r="15" spans="1:2" x14ac:dyDescent="0.25">
      <c r="A15" s="45" t="s">
        <v>61</v>
      </c>
      <c r="B15" s="29">
        <v>87</v>
      </c>
    </row>
    <row r="16" spans="1:2" x14ac:dyDescent="0.25">
      <c r="A16" s="45" t="s">
        <v>62</v>
      </c>
      <c r="B16" s="29">
        <v>86</v>
      </c>
    </row>
    <row r="17" spans="1:2" x14ac:dyDescent="0.25">
      <c r="A17" s="45" t="s">
        <v>63</v>
      </c>
      <c r="B17" s="28">
        <v>85</v>
      </c>
    </row>
    <row r="18" spans="1:2" x14ac:dyDescent="0.25">
      <c r="A18" s="45" t="s">
        <v>64</v>
      </c>
      <c r="B18" s="29">
        <v>84</v>
      </c>
    </row>
    <row r="19" spans="1:2" x14ac:dyDescent="0.25">
      <c r="A19" s="45" t="s">
        <v>65</v>
      </c>
      <c r="B19" s="29">
        <v>83</v>
      </c>
    </row>
    <row r="20" spans="1:2" x14ac:dyDescent="0.25">
      <c r="A20" s="45" t="s">
        <v>66</v>
      </c>
      <c r="B20" s="28">
        <v>82</v>
      </c>
    </row>
    <row r="21" spans="1:2" x14ac:dyDescent="0.25">
      <c r="A21" s="45" t="s">
        <v>67</v>
      </c>
      <c r="B21" s="29">
        <v>81</v>
      </c>
    </row>
    <row r="22" spans="1:2" x14ac:dyDescent="0.25">
      <c r="A22" s="45" t="s">
        <v>68</v>
      </c>
      <c r="B22" s="29">
        <v>80</v>
      </c>
    </row>
    <row r="23" spans="1:2" x14ac:dyDescent="0.25">
      <c r="A23" s="45" t="s">
        <v>69</v>
      </c>
      <c r="B23" s="28">
        <v>79</v>
      </c>
    </row>
    <row r="24" spans="1:2" x14ac:dyDescent="0.25">
      <c r="A24" s="45" t="s">
        <v>70</v>
      </c>
      <c r="B24" s="29">
        <v>78</v>
      </c>
    </row>
    <row r="25" spans="1:2" x14ac:dyDescent="0.25">
      <c r="A25" s="45" t="s">
        <v>71</v>
      </c>
      <c r="B25" s="29">
        <v>77</v>
      </c>
    </row>
    <row r="26" spans="1:2" x14ac:dyDescent="0.25">
      <c r="A26" s="45" t="s">
        <v>72</v>
      </c>
      <c r="B26" s="28">
        <v>76</v>
      </c>
    </row>
    <row r="27" spans="1:2" x14ac:dyDescent="0.25">
      <c r="A27" s="45" t="s">
        <v>73</v>
      </c>
      <c r="B27" s="29">
        <v>75</v>
      </c>
    </row>
    <row r="28" spans="1:2" x14ac:dyDescent="0.25">
      <c r="A28" s="45" t="s">
        <v>74</v>
      </c>
      <c r="B28" s="29">
        <v>74</v>
      </c>
    </row>
    <row r="29" spans="1:2" x14ac:dyDescent="0.25">
      <c r="A29" s="45" t="s">
        <v>75</v>
      </c>
      <c r="B29" s="28">
        <v>73</v>
      </c>
    </row>
    <row r="30" spans="1:2" ht="15" customHeight="1" x14ac:dyDescent="0.25">
      <c r="A30" s="45" t="s">
        <v>76</v>
      </c>
      <c r="B30" s="29">
        <v>72</v>
      </c>
    </row>
    <row r="31" spans="1:2" ht="15" customHeight="1" x14ac:dyDescent="0.25">
      <c r="A31" s="45" t="s">
        <v>77</v>
      </c>
      <c r="B31" s="29">
        <v>71</v>
      </c>
    </row>
    <row r="32" spans="1:2" x14ac:dyDescent="0.25">
      <c r="A32" s="45" t="s">
        <v>78</v>
      </c>
      <c r="B32" s="28">
        <v>70</v>
      </c>
    </row>
    <row r="33" spans="1:2" x14ac:dyDescent="0.25">
      <c r="A33" s="45" t="s">
        <v>79</v>
      </c>
      <c r="B33" s="29">
        <v>69</v>
      </c>
    </row>
    <row r="34" spans="1:2" x14ac:dyDescent="0.25">
      <c r="A34" s="45" t="s">
        <v>80</v>
      </c>
      <c r="B34" s="29">
        <v>68</v>
      </c>
    </row>
    <row r="35" spans="1:2" x14ac:dyDescent="0.25">
      <c r="A35" s="45" t="s">
        <v>81</v>
      </c>
      <c r="B35" s="28">
        <v>67</v>
      </c>
    </row>
    <row r="36" spans="1:2" x14ac:dyDescent="0.25">
      <c r="A36" s="45" t="s">
        <v>82</v>
      </c>
      <c r="B36" s="29">
        <v>66</v>
      </c>
    </row>
    <row r="37" spans="1:2" x14ac:dyDescent="0.25">
      <c r="A37" s="45" t="s">
        <v>83</v>
      </c>
      <c r="B37" s="29">
        <v>65</v>
      </c>
    </row>
    <row r="38" spans="1:2" x14ac:dyDescent="0.25">
      <c r="A38" s="45" t="s">
        <v>84</v>
      </c>
      <c r="B38" s="28">
        <v>64</v>
      </c>
    </row>
    <row r="39" spans="1:2" x14ac:dyDescent="0.25">
      <c r="A39" s="45" t="s">
        <v>85</v>
      </c>
      <c r="B39" s="29">
        <v>63</v>
      </c>
    </row>
    <row r="40" spans="1:2" x14ac:dyDescent="0.25">
      <c r="A40" s="45" t="s">
        <v>86</v>
      </c>
      <c r="B40" s="29">
        <v>62</v>
      </c>
    </row>
    <row r="41" spans="1:2" x14ac:dyDescent="0.25">
      <c r="A41" s="45" t="s">
        <v>87</v>
      </c>
      <c r="B41" s="28">
        <v>61</v>
      </c>
    </row>
    <row r="42" spans="1:2" x14ac:dyDescent="0.25">
      <c r="A42" s="45" t="s">
        <v>88</v>
      </c>
      <c r="B42" s="29">
        <v>60</v>
      </c>
    </row>
    <row r="43" spans="1:2" x14ac:dyDescent="0.25">
      <c r="A43" s="45" t="s">
        <v>89</v>
      </c>
      <c r="B43" s="29">
        <v>59</v>
      </c>
    </row>
    <row r="44" spans="1:2" x14ac:dyDescent="0.25">
      <c r="A44" s="45" t="s">
        <v>90</v>
      </c>
      <c r="B44" s="28">
        <v>58</v>
      </c>
    </row>
    <row r="45" spans="1:2" x14ac:dyDescent="0.25">
      <c r="A45" s="45" t="s">
        <v>91</v>
      </c>
      <c r="B45" s="29">
        <v>57</v>
      </c>
    </row>
    <row r="46" spans="1:2" x14ac:dyDescent="0.25">
      <c r="A46" s="45" t="s">
        <v>92</v>
      </c>
      <c r="B46" s="29">
        <v>56</v>
      </c>
    </row>
    <row r="47" spans="1:2" x14ac:dyDescent="0.25">
      <c r="A47" s="45" t="s">
        <v>93</v>
      </c>
      <c r="B47" s="28">
        <v>55</v>
      </c>
    </row>
    <row r="48" spans="1:2" x14ac:dyDescent="0.25">
      <c r="A48" s="45" t="s">
        <v>94</v>
      </c>
      <c r="B48" s="29">
        <v>54</v>
      </c>
    </row>
    <row r="49" spans="1:2" x14ac:dyDescent="0.25">
      <c r="A49" s="45" t="s">
        <v>95</v>
      </c>
      <c r="B49" s="29">
        <v>53</v>
      </c>
    </row>
    <row r="50" spans="1:2" x14ac:dyDescent="0.25">
      <c r="A50" s="45" t="s">
        <v>96</v>
      </c>
      <c r="B50" s="28">
        <v>52</v>
      </c>
    </row>
    <row r="51" spans="1:2" x14ac:dyDescent="0.25">
      <c r="A51" s="45" t="s">
        <v>97</v>
      </c>
      <c r="B51" s="29">
        <v>51</v>
      </c>
    </row>
    <row r="52" spans="1:2" x14ac:dyDescent="0.25">
      <c r="A52" s="45" t="s">
        <v>98</v>
      </c>
      <c r="B52" s="29">
        <v>50</v>
      </c>
    </row>
    <row r="53" spans="1:2" x14ac:dyDescent="0.25">
      <c r="A53" s="45" t="s">
        <v>99</v>
      </c>
      <c r="B53" s="28">
        <v>49</v>
      </c>
    </row>
    <row r="54" spans="1:2" x14ac:dyDescent="0.25">
      <c r="A54" s="45" t="s">
        <v>100</v>
      </c>
      <c r="B54" s="29">
        <v>48</v>
      </c>
    </row>
    <row r="55" spans="1:2" x14ac:dyDescent="0.25">
      <c r="A55" s="45" t="s">
        <v>101</v>
      </c>
      <c r="B55" s="29">
        <v>47</v>
      </c>
    </row>
    <row r="56" spans="1:2" x14ac:dyDescent="0.25">
      <c r="A56" s="45" t="s">
        <v>102</v>
      </c>
      <c r="B56" s="28">
        <v>46</v>
      </c>
    </row>
    <row r="57" spans="1:2" x14ac:dyDescent="0.25">
      <c r="A57" s="45" t="s">
        <v>103</v>
      </c>
      <c r="B57" s="29">
        <v>45</v>
      </c>
    </row>
    <row r="58" spans="1:2" x14ac:dyDescent="0.25">
      <c r="A58" s="45" t="s">
        <v>104</v>
      </c>
      <c r="B58" s="29">
        <v>44</v>
      </c>
    </row>
    <row r="59" spans="1:2" x14ac:dyDescent="0.25">
      <c r="A59" s="45" t="s">
        <v>105</v>
      </c>
      <c r="B59" s="28">
        <v>43</v>
      </c>
    </row>
    <row r="60" spans="1:2" x14ac:dyDescent="0.25">
      <c r="A60" s="45" t="s">
        <v>106</v>
      </c>
      <c r="B60" s="29">
        <v>42</v>
      </c>
    </row>
    <row r="61" spans="1:2" x14ac:dyDescent="0.25">
      <c r="A61" s="45" t="s">
        <v>107</v>
      </c>
      <c r="B61" s="29">
        <v>41</v>
      </c>
    </row>
    <row r="62" spans="1:2" x14ac:dyDescent="0.25">
      <c r="A62" s="45" t="s">
        <v>108</v>
      </c>
      <c r="B62" s="28">
        <v>40</v>
      </c>
    </row>
    <row r="63" spans="1:2" x14ac:dyDescent="0.25">
      <c r="A63" s="45" t="s">
        <v>109</v>
      </c>
      <c r="B63" s="29">
        <v>39</v>
      </c>
    </row>
    <row r="64" spans="1:2" x14ac:dyDescent="0.25">
      <c r="A64" s="45" t="s">
        <v>110</v>
      </c>
      <c r="B64" s="29">
        <v>38</v>
      </c>
    </row>
    <row r="65" spans="1:2" x14ac:dyDescent="0.25">
      <c r="A65" s="45" t="s">
        <v>111</v>
      </c>
      <c r="B65" s="28">
        <v>37</v>
      </c>
    </row>
    <row r="66" spans="1:2" x14ac:dyDescent="0.25">
      <c r="A66" s="45" t="s">
        <v>112</v>
      </c>
      <c r="B66" s="29">
        <v>36</v>
      </c>
    </row>
    <row r="67" spans="1:2" x14ac:dyDescent="0.25">
      <c r="A67" s="45" t="s">
        <v>113</v>
      </c>
      <c r="B67" s="29">
        <v>35</v>
      </c>
    </row>
    <row r="68" spans="1:2" x14ac:dyDescent="0.25">
      <c r="A68" s="45" t="s">
        <v>114</v>
      </c>
      <c r="B68" s="28">
        <v>34</v>
      </c>
    </row>
    <row r="69" spans="1:2" x14ac:dyDescent="0.25">
      <c r="A69" s="45" t="s">
        <v>115</v>
      </c>
      <c r="B69" s="29">
        <v>33</v>
      </c>
    </row>
    <row r="70" spans="1:2" x14ac:dyDescent="0.25">
      <c r="A70" s="45" t="s">
        <v>116</v>
      </c>
      <c r="B70" s="29">
        <v>32</v>
      </c>
    </row>
    <row r="71" spans="1:2" x14ac:dyDescent="0.25">
      <c r="A71" s="45" t="s">
        <v>117</v>
      </c>
      <c r="B71" s="28">
        <v>31</v>
      </c>
    </row>
    <row r="72" spans="1:2" x14ac:dyDescent="0.25">
      <c r="A72" s="45" t="s">
        <v>118</v>
      </c>
      <c r="B72" s="29">
        <v>30</v>
      </c>
    </row>
    <row r="73" spans="1:2" x14ac:dyDescent="0.25">
      <c r="A73" s="45" t="s">
        <v>119</v>
      </c>
      <c r="B73" s="29">
        <v>29</v>
      </c>
    </row>
    <row r="74" spans="1:2" x14ac:dyDescent="0.25">
      <c r="A74" s="45" t="s">
        <v>120</v>
      </c>
      <c r="B74" s="28">
        <v>28</v>
      </c>
    </row>
    <row r="75" spans="1:2" x14ac:dyDescent="0.25">
      <c r="A75" s="45" t="s">
        <v>121</v>
      </c>
      <c r="B75" s="29">
        <v>27</v>
      </c>
    </row>
    <row r="76" spans="1:2" x14ac:dyDescent="0.25">
      <c r="A76" s="45" t="s">
        <v>122</v>
      </c>
      <c r="B76" s="29">
        <v>26</v>
      </c>
    </row>
    <row r="77" spans="1:2" x14ac:dyDescent="0.25">
      <c r="A77" s="45" t="s">
        <v>123</v>
      </c>
      <c r="B77" s="28">
        <v>25</v>
      </c>
    </row>
    <row r="78" spans="1:2" x14ac:dyDescent="0.25">
      <c r="A78" s="45" t="s">
        <v>124</v>
      </c>
      <c r="B78" s="29">
        <v>24</v>
      </c>
    </row>
    <row r="79" spans="1:2" x14ac:dyDescent="0.25">
      <c r="A79" s="45" t="s">
        <v>125</v>
      </c>
      <c r="B79" s="29">
        <v>23</v>
      </c>
    </row>
    <row r="80" spans="1:2" x14ac:dyDescent="0.25">
      <c r="A80" s="45" t="s">
        <v>126</v>
      </c>
      <c r="B80" s="28">
        <v>22</v>
      </c>
    </row>
    <row r="81" spans="1:2" x14ac:dyDescent="0.25">
      <c r="A81" s="45" t="s">
        <v>127</v>
      </c>
      <c r="B81" s="29">
        <v>21</v>
      </c>
    </row>
    <row r="82" spans="1:2" x14ac:dyDescent="0.25">
      <c r="A82" s="45" t="s">
        <v>128</v>
      </c>
      <c r="B82" s="29">
        <v>20</v>
      </c>
    </row>
    <row r="83" spans="1:2" x14ac:dyDescent="0.25">
      <c r="A83" s="45" t="s">
        <v>129</v>
      </c>
      <c r="B83" s="28">
        <v>19</v>
      </c>
    </row>
    <row r="84" spans="1:2" x14ac:dyDescent="0.25">
      <c r="A84" s="45" t="s">
        <v>130</v>
      </c>
      <c r="B84" s="29">
        <v>18</v>
      </c>
    </row>
    <row r="85" spans="1:2" x14ac:dyDescent="0.25">
      <c r="A85" s="45" t="s">
        <v>131</v>
      </c>
      <c r="B85" s="29">
        <v>17</v>
      </c>
    </row>
    <row r="86" spans="1:2" x14ac:dyDescent="0.25">
      <c r="A86" s="45" t="s">
        <v>132</v>
      </c>
      <c r="B86" s="28">
        <v>16</v>
      </c>
    </row>
    <row r="87" spans="1:2" x14ac:dyDescent="0.25">
      <c r="A87" s="45" t="s">
        <v>133</v>
      </c>
      <c r="B87" s="29">
        <v>15</v>
      </c>
    </row>
    <row r="88" spans="1:2" x14ac:dyDescent="0.25">
      <c r="A88" s="45" t="s">
        <v>134</v>
      </c>
      <c r="B88" s="29">
        <v>14</v>
      </c>
    </row>
    <row r="89" spans="1:2" x14ac:dyDescent="0.25">
      <c r="A89" s="45" t="s">
        <v>135</v>
      </c>
      <c r="B89" s="28">
        <v>13</v>
      </c>
    </row>
    <row r="90" spans="1:2" x14ac:dyDescent="0.25">
      <c r="A90" s="45" t="s">
        <v>136</v>
      </c>
      <c r="B90" s="29">
        <v>12</v>
      </c>
    </row>
    <row r="91" spans="1:2" x14ac:dyDescent="0.25">
      <c r="A91" s="45" t="s">
        <v>137</v>
      </c>
      <c r="B91" s="29">
        <v>11</v>
      </c>
    </row>
    <row r="92" spans="1:2" x14ac:dyDescent="0.25">
      <c r="A92" s="45" t="s">
        <v>138</v>
      </c>
      <c r="B92" s="28">
        <v>10</v>
      </c>
    </row>
    <row r="93" spans="1:2" x14ac:dyDescent="0.25">
      <c r="A93" s="45" t="s">
        <v>139</v>
      </c>
      <c r="B93" s="29">
        <v>9</v>
      </c>
    </row>
    <row r="94" spans="1:2" x14ac:dyDescent="0.25">
      <c r="A94" s="45" t="s">
        <v>140</v>
      </c>
      <c r="B94" s="29">
        <v>8</v>
      </c>
    </row>
    <row r="95" spans="1:2" x14ac:dyDescent="0.25">
      <c r="A95" s="45" t="s">
        <v>141</v>
      </c>
      <c r="B95" s="28">
        <v>7</v>
      </c>
    </row>
    <row r="96" spans="1:2" x14ac:dyDescent="0.25">
      <c r="A96" s="45" t="s">
        <v>142</v>
      </c>
      <c r="B96" s="29">
        <v>6</v>
      </c>
    </row>
    <row r="97" spans="1:2" x14ac:dyDescent="0.25">
      <c r="A97" s="45" t="s">
        <v>143</v>
      </c>
      <c r="B97" s="29">
        <v>5</v>
      </c>
    </row>
    <row r="98" spans="1:2" x14ac:dyDescent="0.25">
      <c r="A98" s="45" t="s">
        <v>144</v>
      </c>
      <c r="B98" s="28">
        <v>4</v>
      </c>
    </row>
    <row r="99" spans="1:2" x14ac:dyDescent="0.25">
      <c r="A99" s="45" t="s">
        <v>145</v>
      </c>
      <c r="B99" s="29">
        <v>3</v>
      </c>
    </row>
    <row r="100" spans="1:2" x14ac:dyDescent="0.25">
      <c r="A100" s="45" t="s">
        <v>146</v>
      </c>
      <c r="B100" s="29">
        <v>2</v>
      </c>
    </row>
    <row r="101" spans="1:2" x14ac:dyDescent="0.25">
      <c r="A101" s="45" t="s">
        <v>147</v>
      </c>
      <c r="B101" s="30">
        <v>1</v>
      </c>
    </row>
    <row r="102" spans="1:2" x14ac:dyDescent="0.25">
      <c r="A102" s="45" t="s">
        <v>148</v>
      </c>
      <c r="B102" s="30">
        <v>1</v>
      </c>
    </row>
    <row r="103" spans="1:2" x14ac:dyDescent="0.25">
      <c r="A103" s="45" t="s">
        <v>149</v>
      </c>
      <c r="B103" s="30">
        <v>1</v>
      </c>
    </row>
    <row r="104" spans="1:2" x14ac:dyDescent="0.25">
      <c r="A104" s="45" t="s">
        <v>150</v>
      </c>
      <c r="B104" s="30">
        <v>1</v>
      </c>
    </row>
    <row r="105" spans="1:2" x14ac:dyDescent="0.25">
      <c r="A105" s="45" t="s">
        <v>151</v>
      </c>
      <c r="B105" s="30">
        <v>1</v>
      </c>
    </row>
    <row r="106" spans="1:2" x14ac:dyDescent="0.25">
      <c r="A106" s="45" t="s">
        <v>152</v>
      </c>
      <c r="B106" s="30">
        <v>1</v>
      </c>
    </row>
    <row r="107" spans="1:2" x14ac:dyDescent="0.25">
      <c r="A107" s="45" t="s">
        <v>153</v>
      </c>
      <c r="B107" s="30">
        <v>1</v>
      </c>
    </row>
    <row r="108" spans="1:2" x14ac:dyDescent="0.25">
      <c r="A108" s="45" t="s">
        <v>154</v>
      </c>
      <c r="B108" s="30">
        <v>1</v>
      </c>
    </row>
    <row r="109" spans="1:2" x14ac:dyDescent="0.25">
      <c r="A109" s="45" t="s">
        <v>155</v>
      </c>
      <c r="B109" s="30">
        <v>1</v>
      </c>
    </row>
    <row r="110" spans="1:2" x14ac:dyDescent="0.25">
      <c r="A110" s="45" t="s">
        <v>156</v>
      </c>
      <c r="B110" s="30">
        <v>1</v>
      </c>
    </row>
    <row r="111" spans="1:2" x14ac:dyDescent="0.25">
      <c r="A111" s="45" t="s">
        <v>157</v>
      </c>
      <c r="B111" s="30">
        <v>1</v>
      </c>
    </row>
    <row r="112" spans="1:2" x14ac:dyDescent="0.25">
      <c r="A112" s="45" t="s">
        <v>158</v>
      </c>
      <c r="B112" s="30">
        <v>1</v>
      </c>
    </row>
    <row r="113" spans="1:2" x14ac:dyDescent="0.25">
      <c r="A113" s="45" t="s">
        <v>159</v>
      </c>
      <c r="B113" s="30">
        <v>1</v>
      </c>
    </row>
    <row r="114" spans="1:2" x14ac:dyDescent="0.25">
      <c r="A114" s="45" t="s">
        <v>160</v>
      </c>
      <c r="B114" s="30">
        <v>1</v>
      </c>
    </row>
    <row r="115" spans="1:2" x14ac:dyDescent="0.25">
      <c r="A115" s="45" t="s">
        <v>161</v>
      </c>
      <c r="B115" s="30">
        <v>1</v>
      </c>
    </row>
    <row r="116" spans="1:2" x14ac:dyDescent="0.25">
      <c r="A116" s="45" t="s">
        <v>162</v>
      </c>
      <c r="B116" s="30">
        <v>1</v>
      </c>
    </row>
    <row r="117" spans="1:2" x14ac:dyDescent="0.25">
      <c r="A117" s="45" t="s">
        <v>163</v>
      </c>
      <c r="B117" s="30">
        <v>1</v>
      </c>
    </row>
    <row r="118" spans="1:2" x14ac:dyDescent="0.25">
      <c r="A118" s="45" t="s">
        <v>164</v>
      </c>
      <c r="B118" s="30">
        <v>1</v>
      </c>
    </row>
    <row r="119" spans="1:2" x14ac:dyDescent="0.25">
      <c r="A119" s="45" t="s">
        <v>165</v>
      </c>
      <c r="B119" s="30">
        <v>1</v>
      </c>
    </row>
    <row r="120" spans="1:2" x14ac:dyDescent="0.25">
      <c r="A120" s="45" t="s">
        <v>166</v>
      </c>
      <c r="B120" s="30">
        <v>1</v>
      </c>
    </row>
    <row r="121" spans="1:2" x14ac:dyDescent="0.25">
      <c r="A121" s="45" t="s">
        <v>167</v>
      </c>
      <c r="B121" s="30">
        <v>1</v>
      </c>
    </row>
    <row r="122" spans="1:2" x14ac:dyDescent="0.25">
      <c r="A122" s="45" t="s">
        <v>168</v>
      </c>
      <c r="B122" s="30">
        <v>1</v>
      </c>
    </row>
    <row r="123" spans="1:2" x14ac:dyDescent="0.25">
      <c r="A123" s="45" t="s">
        <v>169</v>
      </c>
      <c r="B123" s="30">
        <v>1</v>
      </c>
    </row>
    <row r="124" spans="1:2" x14ac:dyDescent="0.25">
      <c r="A124" s="45" t="s">
        <v>170</v>
      </c>
      <c r="B124" s="30">
        <v>1</v>
      </c>
    </row>
    <row r="125" spans="1:2" x14ac:dyDescent="0.25">
      <c r="A125" s="45" t="s">
        <v>171</v>
      </c>
      <c r="B125" s="30">
        <v>1</v>
      </c>
    </row>
    <row r="126" spans="1:2" x14ac:dyDescent="0.25">
      <c r="A126" s="45" t="s">
        <v>172</v>
      </c>
      <c r="B126" s="30">
        <v>1</v>
      </c>
    </row>
    <row r="127" spans="1:2" x14ac:dyDescent="0.25">
      <c r="A127" s="45" t="s">
        <v>173</v>
      </c>
      <c r="B127" s="30">
        <v>1</v>
      </c>
    </row>
    <row r="128" spans="1:2" x14ac:dyDescent="0.25">
      <c r="A128" s="45" t="s">
        <v>174</v>
      </c>
      <c r="B128" s="30">
        <v>1</v>
      </c>
    </row>
    <row r="129" spans="1:2" x14ac:dyDescent="0.25">
      <c r="A129" s="45" t="s">
        <v>175</v>
      </c>
      <c r="B129" s="30">
        <v>1</v>
      </c>
    </row>
    <row r="130" spans="1:2" x14ac:dyDescent="0.25">
      <c r="A130" s="45" t="s">
        <v>176</v>
      </c>
      <c r="B130" s="30">
        <v>1</v>
      </c>
    </row>
    <row r="131" spans="1:2" x14ac:dyDescent="0.25">
      <c r="A131" s="45" t="s">
        <v>177</v>
      </c>
      <c r="B131" s="30">
        <v>1</v>
      </c>
    </row>
    <row r="132" spans="1:2" x14ac:dyDescent="0.25">
      <c r="A132" s="45" t="s">
        <v>178</v>
      </c>
      <c r="B132" s="30">
        <v>1</v>
      </c>
    </row>
    <row r="133" spans="1:2" x14ac:dyDescent="0.25">
      <c r="A133" s="45" t="s">
        <v>179</v>
      </c>
      <c r="B133" s="30">
        <v>1</v>
      </c>
    </row>
    <row r="134" spans="1:2" x14ac:dyDescent="0.25">
      <c r="A134" s="45" t="s">
        <v>180</v>
      </c>
      <c r="B134" s="30">
        <v>1</v>
      </c>
    </row>
    <row r="135" spans="1:2" x14ac:dyDescent="0.25">
      <c r="A135" s="45" t="s">
        <v>181</v>
      </c>
      <c r="B135" s="30">
        <v>1</v>
      </c>
    </row>
    <row r="136" spans="1:2" x14ac:dyDescent="0.25">
      <c r="A136" s="45" t="s">
        <v>182</v>
      </c>
      <c r="B136" s="30">
        <v>1</v>
      </c>
    </row>
    <row r="137" spans="1:2" x14ac:dyDescent="0.25">
      <c r="A137" s="45" t="s">
        <v>183</v>
      </c>
      <c r="B137" s="30">
        <v>1</v>
      </c>
    </row>
    <row r="138" spans="1:2" x14ac:dyDescent="0.25">
      <c r="A138" s="45" t="s">
        <v>184</v>
      </c>
      <c r="B138" s="30">
        <v>1</v>
      </c>
    </row>
    <row r="139" spans="1:2" x14ac:dyDescent="0.25">
      <c r="A139" s="45" t="s">
        <v>185</v>
      </c>
      <c r="B139" s="30">
        <v>1</v>
      </c>
    </row>
    <row r="140" spans="1:2" x14ac:dyDescent="0.25">
      <c r="A140" s="45" t="s">
        <v>186</v>
      </c>
      <c r="B140" s="30">
        <v>1</v>
      </c>
    </row>
    <row r="141" spans="1:2" x14ac:dyDescent="0.25">
      <c r="A141" s="45" t="s">
        <v>187</v>
      </c>
      <c r="B141" s="30">
        <v>1</v>
      </c>
    </row>
    <row r="142" spans="1:2" x14ac:dyDescent="0.25">
      <c r="A142" s="45" t="s">
        <v>188</v>
      </c>
      <c r="B142" s="30">
        <v>1</v>
      </c>
    </row>
    <row r="143" spans="1:2" x14ac:dyDescent="0.25">
      <c r="A143" s="45" t="s">
        <v>189</v>
      </c>
      <c r="B143" s="30">
        <v>1</v>
      </c>
    </row>
    <row r="144" spans="1:2" x14ac:dyDescent="0.25">
      <c r="A144" s="45" t="s">
        <v>190</v>
      </c>
      <c r="B144" s="30">
        <v>1</v>
      </c>
    </row>
    <row r="145" spans="1:2" x14ac:dyDescent="0.25">
      <c r="A145" s="45" t="s">
        <v>191</v>
      </c>
      <c r="B145" s="30">
        <v>1</v>
      </c>
    </row>
    <row r="146" spans="1:2" x14ac:dyDescent="0.25">
      <c r="A146" s="45" t="s">
        <v>192</v>
      </c>
      <c r="B146" s="30">
        <v>1</v>
      </c>
    </row>
    <row r="147" spans="1:2" x14ac:dyDescent="0.25">
      <c r="A147" s="45" t="s">
        <v>193</v>
      </c>
      <c r="B147" s="30">
        <v>1</v>
      </c>
    </row>
    <row r="148" spans="1:2" x14ac:dyDescent="0.25">
      <c r="A148" s="45" t="s">
        <v>194</v>
      </c>
      <c r="B148" s="30">
        <v>1</v>
      </c>
    </row>
    <row r="149" spans="1:2" x14ac:dyDescent="0.25">
      <c r="A149" s="45" t="s">
        <v>195</v>
      </c>
      <c r="B149" s="30">
        <v>1</v>
      </c>
    </row>
    <row r="150" spans="1:2" x14ac:dyDescent="0.25">
      <c r="A150" s="45" t="s">
        <v>196</v>
      </c>
      <c r="B150" s="30">
        <v>1</v>
      </c>
    </row>
    <row r="151" spans="1:2" x14ac:dyDescent="0.25">
      <c r="A151" s="45" t="s">
        <v>197</v>
      </c>
      <c r="B151" s="30">
        <v>1</v>
      </c>
    </row>
    <row r="152" spans="1:2" x14ac:dyDescent="0.25">
      <c r="A152" s="45" t="s">
        <v>198</v>
      </c>
      <c r="B152" s="30">
        <v>1</v>
      </c>
    </row>
    <row r="153" spans="1:2" x14ac:dyDescent="0.25">
      <c r="A153" s="45" t="s">
        <v>199</v>
      </c>
      <c r="B153" s="30">
        <v>1</v>
      </c>
    </row>
    <row r="154" spans="1:2" x14ac:dyDescent="0.25">
      <c r="A154" s="45" t="s">
        <v>200</v>
      </c>
      <c r="B154" s="30">
        <v>1</v>
      </c>
    </row>
    <row r="155" spans="1:2" x14ac:dyDescent="0.25">
      <c r="A155" s="45" t="s">
        <v>201</v>
      </c>
      <c r="B155" s="30">
        <v>1</v>
      </c>
    </row>
    <row r="156" spans="1:2" x14ac:dyDescent="0.25">
      <c r="A156" s="45" t="s">
        <v>202</v>
      </c>
      <c r="B156" s="30">
        <v>1</v>
      </c>
    </row>
    <row r="157" spans="1:2" x14ac:dyDescent="0.25">
      <c r="A157" s="45" t="s">
        <v>203</v>
      </c>
      <c r="B157" s="30">
        <v>1</v>
      </c>
    </row>
    <row r="158" spans="1:2" x14ac:dyDescent="0.25">
      <c r="A158" s="45" t="s">
        <v>204</v>
      </c>
      <c r="B158" s="30">
        <v>1</v>
      </c>
    </row>
    <row r="159" spans="1:2" x14ac:dyDescent="0.25">
      <c r="A159" s="45" t="s">
        <v>205</v>
      </c>
      <c r="B159" s="30">
        <v>1</v>
      </c>
    </row>
    <row r="160" spans="1:2" x14ac:dyDescent="0.25">
      <c r="A160" s="45" t="s">
        <v>206</v>
      </c>
      <c r="B160" s="30">
        <v>1</v>
      </c>
    </row>
    <row r="161" spans="1:2" x14ac:dyDescent="0.25">
      <c r="A161" s="45" t="s">
        <v>207</v>
      </c>
      <c r="B161" s="30">
        <v>1</v>
      </c>
    </row>
    <row r="162" spans="1:2" x14ac:dyDescent="0.25">
      <c r="A162" s="45" t="s">
        <v>208</v>
      </c>
      <c r="B162" s="30">
        <v>1</v>
      </c>
    </row>
    <row r="163" spans="1:2" x14ac:dyDescent="0.25">
      <c r="A163" s="45" t="s">
        <v>209</v>
      </c>
      <c r="B163" s="30">
        <v>1</v>
      </c>
    </row>
    <row r="164" spans="1:2" x14ac:dyDescent="0.25">
      <c r="A164" s="45" t="s">
        <v>210</v>
      </c>
      <c r="B164" s="30">
        <v>1</v>
      </c>
    </row>
    <row r="165" spans="1:2" x14ac:dyDescent="0.25">
      <c r="A165" s="45" t="s">
        <v>211</v>
      </c>
      <c r="B165" s="30">
        <v>1</v>
      </c>
    </row>
    <row r="166" spans="1:2" x14ac:dyDescent="0.25">
      <c r="A166" s="45" t="s">
        <v>212</v>
      </c>
      <c r="B166" s="30">
        <v>1</v>
      </c>
    </row>
    <row r="167" spans="1:2" x14ac:dyDescent="0.25">
      <c r="A167" s="45" t="s">
        <v>213</v>
      </c>
      <c r="B167" s="30">
        <v>1</v>
      </c>
    </row>
    <row r="168" spans="1:2" x14ac:dyDescent="0.25">
      <c r="A168" s="45" t="s">
        <v>214</v>
      </c>
      <c r="B168" s="30">
        <v>1</v>
      </c>
    </row>
    <row r="169" spans="1:2" x14ac:dyDescent="0.25">
      <c r="A169" s="45" t="s">
        <v>215</v>
      </c>
      <c r="B169" s="30">
        <v>1</v>
      </c>
    </row>
    <row r="170" spans="1:2" x14ac:dyDescent="0.25">
      <c r="A170" s="45" t="s">
        <v>216</v>
      </c>
      <c r="B170" s="30">
        <v>1</v>
      </c>
    </row>
    <row r="171" spans="1:2" x14ac:dyDescent="0.25">
      <c r="A171" s="45" t="s">
        <v>217</v>
      </c>
      <c r="B171" s="30">
        <v>1</v>
      </c>
    </row>
    <row r="172" spans="1:2" x14ac:dyDescent="0.25">
      <c r="A172" s="45" t="s">
        <v>218</v>
      </c>
      <c r="B172" s="30">
        <v>1</v>
      </c>
    </row>
    <row r="173" spans="1:2" x14ac:dyDescent="0.25">
      <c r="A173" s="45" t="s">
        <v>219</v>
      </c>
      <c r="B173" s="30">
        <v>1</v>
      </c>
    </row>
    <row r="174" spans="1:2" x14ac:dyDescent="0.25">
      <c r="A174" s="45" t="s">
        <v>220</v>
      </c>
      <c r="B174" s="30">
        <v>1</v>
      </c>
    </row>
    <row r="175" spans="1:2" x14ac:dyDescent="0.25">
      <c r="A175" s="45" t="s">
        <v>221</v>
      </c>
      <c r="B175" s="30">
        <v>1</v>
      </c>
    </row>
    <row r="176" spans="1:2" x14ac:dyDescent="0.25">
      <c r="A176" s="45" t="s">
        <v>222</v>
      </c>
      <c r="B176" s="30">
        <v>1</v>
      </c>
    </row>
    <row r="177" spans="1:2" x14ac:dyDescent="0.25">
      <c r="A177" s="45" t="s">
        <v>223</v>
      </c>
      <c r="B177" s="30">
        <v>1</v>
      </c>
    </row>
    <row r="178" spans="1:2" x14ac:dyDescent="0.25">
      <c r="A178" s="45" t="s">
        <v>224</v>
      </c>
      <c r="B178" s="30">
        <v>1</v>
      </c>
    </row>
    <row r="179" spans="1:2" x14ac:dyDescent="0.25">
      <c r="A179" s="45" t="s">
        <v>225</v>
      </c>
      <c r="B179" s="30">
        <v>1</v>
      </c>
    </row>
    <row r="180" spans="1:2" x14ac:dyDescent="0.25">
      <c r="A180" s="45" t="s">
        <v>226</v>
      </c>
      <c r="B180" s="30">
        <v>1</v>
      </c>
    </row>
    <row r="181" spans="1:2" x14ac:dyDescent="0.25">
      <c r="A181" s="45" t="s">
        <v>227</v>
      </c>
      <c r="B181" s="30">
        <v>1</v>
      </c>
    </row>
    <row r="182" spans="1:2" x14ac:dyDescent="0.25">
      <c r="A182" s="45" t="s">
        <v>228</v>
      </c>
      <c r="B182" s="30">
        <v>1</v>
      </c>
    </row>
    <row r="183" spans="1:2" x14ac:dyDescent="0.25">
      <c r="A183" s="45" t="s">
        <v>229</v>
      </c>
      <c r="B183" s="30">
        <v>1</v>
      </c>
    </row>
    <row r="184" spans="1:2" x14ac:dyDescent="0.25">
      <c r="A184" s="45" t="s">
        <v>230</v>
      </c>
      <c r="B184" s="30">
        <v>1</v>
      </c>
    </row>
    <row r="185" spans="1:2" x14ac:dyDescent="0.25">
      <c r="A185" s="45" t="s">
        <v>231</v>
      </c>
      <c r="B185" s="30">
        <v>1</v>
      </c>
    </row>
    <row r="186" spans="1:2" x14ac:dyDescent="0.25">
      <c r="A186" s="45" t="s">
        <v>232</v>
      </c>
      <c r="B186" s="30">
        <v>1</v>
      </c>
    </row>
    <row r="187" spans="1:2" x14ac:dyDescent="0.25">
      <c r="A187" s="45" t="s">
        <v>233</v>
      </c>
      <c r="B187" s="30">
        <v>1</v>
      </c>
    </row>
    <row r="188" spans="1:2" x14ac:dyDescent="0.25">
      <c r="A188" s="45" t="s">
        <v>234</v>
      </c>
      <c r="B188" s="30">
        <v>1</v>
      </c>
    </row>
    <row r="189" spans="1:2" x14ac:dyDescent="0.25">
      <c r="A189" s="45" t="s">
        <v>235</v>
      </c>
      <c r="B189" s="30">
        <v>1</v>
      </c>
    </row>
    <row r="190" spans="1:2" x14ac:dyDescent="0.25">
      <c r="A190" s="45" t="s">
        <v>236</v>
      </c>
      <c r="B190" s="30">
        <v>1</v>
      </c>
    </row>
    <row r="191" spans="1:2" x14ac:dyDescent="0.25">
      <c r="A191" s="45" t="s">
        <v>237</v>
      </c>
      <c r="B191" s="30">
        <v>1</v>
      </c>
    </row>
    <row r="192" spans="1:2" x14ac:dyDescent="0.25">
      <c r="A192" s="45" t="s">
        <v>238</v>
      </c>
      <c r="B192" s="30">
        <v>1</v>
      </c>
    </row>
    <row r="193" spans="1:2" x14ac:dyDescent="0.25">
      <c r="A193" s="45" t="s">
        <v>239</v>
      </c>
      <c r="B193" s="30">
        <v>1</v>
      </c>
    </row>
    <row r="194" spans="1:2" x14ac:dyDescent="0.25">
      <c r="A194" s="45" t="s">
        <v>240</v>
      </c>
      <c r="B194" s="30">
        <v>1</v>
      </c>
    </row>
    <row r="195" spans="1:2" x14ac:dyDescent="0.25">
      <c r="A195" s="45" t="s">
        <v>241</v>
      </c>
      <c r="B195" s="30">
        <v>1</v>
      </c>
    </row>
    <row r="196" spans="1:2" x14ac:dyDescent="0.25">
      <c r="A196" s="45" t="s">
        <v>242</v>
      </c>
      <c r="B196" s="30">
        <v>1</v>
      </c>
    </row>
    <row r="197" spans="1:2" x14ac:dyDescent="0.25">
      <c r="A197" s="45" t="s">
        <v>243</v>
      </c>
      <c r="B197" s="30">
        <v>1</v>
      </c>
    </row>
    <row r="198" spans="1:2" x14ac:dyDescent="0.25">
      <c r="A198" s="45" t="s">
        <v>244</v>
      </c>
      <c r="B198" s="30">
        <v>1</v>
      </c>
    </row>
    <row r="199" spans="1:2" x14ac:dyDescent="0.25">
      <c r="A199" s="45" t="s">
        <v>245</v>
      </c>
      <c r="B199" s="30">
        <v>1</v>
      </c>
    </row>
    <row r="200" spans="1:2" x14ac:dyDescent="0.25">
      <c r="A200" s="45" t="s">
        <v>246</v>
      </c>
      <c r="B200" s="30">
        <v>1</v>
      </c>
    </row>
    <row r="201" spans="1:2" x14ac:dyDescent="0.25">
      <c r="A201" s="45" t="s">
        <v>247</v>
      </c>
      <c r="B201" s="30">
        <v>1</v>
      </c>
    </row>
    <row r="202" spans="1:2" x14ac:dyDescent="0.25">
      <c r="A202" s="45" t="s">
        <v>248</v>
      </c>
      <c r="B202" s="30">
        <v>1</v>
      </c>
    </row>
    <row r="203" spans="1:2" x14ac:dyDescent="0.25">
      <c r="A203" s="45" t="s">
        <v>249</v>
      </c>
      <c r="B203" s="30">
        <v>1</v>
      </c>
    </row>
    <row r="204" spans="1:2" x14ac:dyDescent="0.25">
      <c r="A204" s="45" t="s">
        <v>250</v>
      </c>
      <c r="B204" s="30">
        <v>1</v>
      </c>
    </row>
    <row r="205" spans="1:2" x14ac:dyDescent="0.25">
      <c r="A205" s="45" t="s">
        <v>251</v>
      </c>
      <c r="B205" s="30">
        <v>1</v>
      </c>
    </row>
    <row r="206" spans="1:2" x14ac:dyDescent="0.25">
      <c r="A206" s="45" t="s">
        <v>252</v>
      </c>
      <c r="B206" s="30">
        <v>1</v>
      </c>
    </row>
    <row r="207" spans="1:2" x14ac:dyDescent="0.25">
      <c r="A207" s="45" t="s">
        <v>253</v>
      </c>
      <c r="B207" s="30">
        <v>1</v>
      </c>
    </row>
    <row r="208" spans="1:2" x14ac:dyDescent="0.25">
      <c r="A208" s="45" t="s">
        <v>254</v>
      </c>
      <c r="B208" s="30">
        <v>1</v>
      </c>
    </row>
    <row r="209" spans="1:2" x14ac:dyDescent="0.25">
      <c r="A209" s="45" t="s">
        <v>255</v>
      </c>
      <c r="B209" s="30">
        <v>1</v>
      </c>
    </row>
    <row r="210" spans="1:2" x14ac:dyDescent="0.25">
      <c r="A210" s="45" t="s">
        <v>256</v>
      </c>
      <c r="B210" s="30">
        <v>1</v>
      </c>
    </row>
    <row r="211" spans="1:2" x14ac:dyDescent="0.25">
      <c r="A211" s="45" t="s">
        <v>257</v>
      </c>
      <c r="B211" s="30">
        <v>1</v>
      </c>
    </row>
    <row r="212" spans="1:2" x14ac:dyDescent="0.25">
      <c r="A212" s="45" t="s">
        <v>258</v>
      </c>
      <c r="B212" s="30">
        <v>1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INSCRITOS</vt:lpstr>
      <vt:lpstr>Escalões Jov</vt:lpstr>
      <vt:lpstr>Pontos</vt:lpstr>
      <vt:lpstr>'Escalões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2019-05-17T10:30:16Z</cp:lastPrinted>
  <dcterms:created xsi:type="dcterms:W3CDTF">2016-04-26T14:30:14Z</dcterms:created>
  <dcterms:modified xsi:type="dcterms:W3CDTF">2019-05-20T14:48:47Z</dcterms:modified>
  <dc:language>pt-PT</dc:language>
</cp:coreProperties>
</file>