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arreira\Desktop\2019\REGIÕES\CENTRO INTERIOR\2019_05_19_Triatlo Cross de Abrantes\INSCRIÇÕES E RESULTADOS\"/>
    </mc:Choice>
  </mc:AlternateContent>
  <bookViews>
    <workbookView xWindow="0" yWindow="0" windowWidth="20490" windowHeight="7755" tabRatio="801" firstSheet="1" activeTab="1"/>
  </bookViews>
  <sheets>
    <sheet name="INSCRITOS" sheetId="1" state="hidden" r:id="rId1"/>
    <sheet name="Estafetas" sheetId="15" r:id="rId2"/>
  </sheets>
  <definedNames>
    <definedName name="_xlnm._FilterDatabase" localSheetId="0" hidden="1">INSCRITOS!$A$1:$I$126</definedName>
    <definedName name="_xlnm.Print_Area" localSheetId="0">INSCRITOS!$A$1:$L$218</definedName>
  </definedNames>
  <calcPr calcId="152511"/>
</workbook>
</file>

<file path=xl/calcChain.xml><?xml version="1.0" encoding="utf-8"?>
<calcChain xmlns="http://schemas.openxmlformats.org/spreadsheetml/2006/main">
  <c r="G32" i="15" l="1"/>
  <c r="F32" i="15"/>
  <c r="E32" i="15"/>
  <c r="D32" i="15"/>
  <c r="C32" i="15"/>
  <c r="G31" i="15"/>
  <c r="F31" i="15"/>
  <c r="E31" i="15"/>
  <c r="D31" i="15"/>
  <c r="C31" i="15"/>
  <c r="G30" i="15"/>
  <c r="F30" i="15"/>
  <c r="E30" i="15"/>
  <c r="D30" i="15"/>
  <c r="C30" i="15"/>
  <c r="A30" i="15"/>
  <c r="G29" i="15"/>
  <c r="F29" i="15"/>
  <c r="E29" i="15"/>
  <c r="D29" i="15"/>
  <c r="C29" i="15"/>
  <c r="G24" i="15"/>
  <c r="F24" i="15"/>
  <c r="E24" i="15"/>
  <c r="D24" i="15"/>
  <c r="C24" i="15"/>
  <c r="G23" i="15"/>
  <c r="F23" i="15"/>
  <c r="E23" i="15"/>
  <c r="D23" i="15"/>
  <c r="C23" i="15"/>
  <c r="G22" i="15"/>
  <c r="F22" i="15"/>
  <c r="E22" i="15"/>
  <c r="D22" i="15"/>
  <c r="C22" i="15"/>
  <c r="G21" i="15"/>
  <c r="F21" i="15"/>
  <c r="E21" i="15"/>
  <c r="D21" i="15"/>
  <c r="C21" i="15"/>
  <c r="G20" i="15"/>
  <c r="F20" i="15"/>
  <c r="E20" i="15"/>
  <c r="D20" i="15"/>
  <c r="C20" i="15"/>
  <c r="G19" i="15"/>
  <c r="F19" i="15"/>
  <c r="E19" i="15"/>
  <c r="D19" i="15"/>
  <c r="C19" i="15"/>
  <c r="G18" i="15"/>
  <c r="F18" i="15"/>
  <c r="E18" i="15"/>
  <c r="D18" i="15"/>
  <c r="C18" i="15"/>
  <c r="G12" i="15"/>
  <c r="F12" i="15"/>
  <c r="E12" i="15"/>
  <c r="D12" i="15"/>
  <c r="C12" i="15"/>
  <c r="G11" i="15"/>
  <c r="F11" i="15"/>
  <c r="E11" i="15"/>
  <c r="D11" i="15"/>
  <c r="C11" i="15"/>
  <c r="G10" i="15"/>
  <c r="F10" i="15"/>
  <c r="E10" i="15"/>
  <c r="D10" i="15"/>
  <c r="C10" i="15"/>
  <c r="G9" i="15"/>
  <c r="F9" i="15"/>
  <c r="E9" i="15"/>
  <c r="D9" i="15"/>
  <c r="C9" i="15"/>
  <c r="G8" i="15"/>
  <c r="F8" i="15"/>
  <c r="E8" i="15"/>
  <c r="D8" i="15"/>
  <c r="C8" i="15"/>
  <c r="G7" i="15"/>
  <c r="F7" i="15"/>
  <c r="E7" i="15"/>
  <c r="D7" i="15"/>
  <c r="C7" i="15"/>
  <c r="G6" i="15"/>
  <c r="F6" i="15"/>
  <c r="E6" i="15"/>
  <c r="D6" i="15"/>
  <c r="C6" i="15"/>
</calcChain>
</file>

<file path=xl/sharedStrings.xml><?xml version="1.0" encoding="utf-8"?>
<sst xmlns="http://schemas.openxmlformats.org/spreadsheetml/2006/main" count="322" uniqueCount="126">
  <si>
    <t>Dorsal</t>
  </si>
  <si>
    <t>Licença</t>
  </si>
  <si>
    <t>Escalão</t>
  </si>
  <si>
    <t>Nome</t>
  </si>
  <si>
    <t>Data Nasc.</t>
  </si>
  <si>
    <t>Género</t>
  </si>
  <si>
    <t>Clube</t>
  </si>
  <si>
    <t>Pos</t>
  </si>
  <si>
    <t>Pontos</t>
  </si>
  <si>
    <t>CLASSIFICAÇÃO POR CLUBES</t>
  </si>
  <si>
    <t>Posição</t>
  </si>
  <si>
    <t>Idades</t>
  </si>
  <si>
    <t>Benjamins</t>
  </si>
  <si>
    <t>Juvenis</t>
  </si>
  <si>
    <t>7, 8 e 9 anos (Nascidos entre 2010 e 2012)</t>
  </si>
  <si>
    <t>Infantis</t>
  </si>
  <si>
    <t>10 e 11 anos (Nascidos em 2008 e 2009)</t>
  </si>
  <si>
    <t>Iniciados</t>
  </si>
  <si>
    <t>12 e 13 anos (Nascidos em 2006 e 2007)</t>
  </si>
  <si>
    <t>14 e 15 anos (Nascidos em 2004 e 2005)</t>
  </si>
  <si>
    <t>Cadetes</t>
  </si>
  <si>
    <t>16 e 17 anos (Nascidos em 2002 e 2003)</t>
  </si>
  <si>
    <t>FET-Fátima Escola de Triatlo</t>
  </si>
  <si>
    <t>Clube Natação do Cartaxo</t>
  </si>
  <si>
    <t>Clube Triatlo de Abrantes</t>
  </si>
  <si>
    <t>Os atletas e equipas de outras regiões de Portugal não têm acesso aos pódios.</t>
  </si>
  <si>
    <t>19 de Maio de 2019</t>
  </si>
  <si>
    <t>I Triatlo Jovem de Abrantes - Circuito Jovem Região Centro Interior - 4ª Etapa (Clubes)</t>
  </si>
  <si>
    <t>F</t>
  </si>
  <si>
    <t>Maria Carolina Gomes</t>
  </si>
  <si>
    <t>Pedro Silva</t>
  </si>
  <si>
    <t>João Nobre</t>
  </si>
  <si>
    <t>João Torres</t>
  </si>
  <si>
    <t>Francisco Pires</t>
  </si>
  <si>
    <t>Simão Neto</t>
  </si>
  <si>
    <t>Joana Gomes Ribeiro</t>
  </si>
  <si>
    <t>Inês Nunes</t>
  </si>
  <si>
    <t>Duarte Moreira</t>
  </si>
  <si>
    <t>Francisco Martim</t>
  </si>
  <si>
    <t>Bárbara Rações</t>
  </si>
  <si>
    <t>Carolina Oliveira</t>
  </si>
  <si>
    <t>José Ferreira</t>
  </si>
  <si>
    <t>Leonardo Sousa</t>
  </si>
  <si>
    <t>Rodrigo Figueiredo</t>
  </si>
  <si>
    <t>Raquel Sanches</t>
  </si>
  <si>
    <t>Dinis Santos</t>
  </si>
  <si>
    <t>Equipa (A, B, C, D, etc)</t>
  </si>
  <si>
    <t>Matilde Sequeira</t>
  </si>
  <si>
    <t>2º Agrupamento (nascidos em 2006 e 2007):</t>
  </si>
  <si>
    <t xml:space="preserve">Sofia Rocha </t>
  </si>
  <si>
    <t xml:space="preserve">Rodrigo Neves </t>
  </si>
  <si>
    <t>Martim Guarda</t>
  </si>
  <si>
    <t>3º Agrupamento (nascidos entre 2002 e 2005):</t>
  </si>
  <si>
    <t>Luna Neves</t>
  </si>
  <si>
    <t>Sporting Clube de Portugal - Extra</t>
  </si>
  <si>
    <t>Raquel Sanches/ Matilde Sequeira/ Mariana Mackay</t>
  </si>
  <si>
    <t>Sofia Rocha/ Rodrigo Neves/ Gonçalo Guimarães</t>
  </si>
  <si>
    <t>Carolina Oliveira/ José Ferreira/ Afonso Ferreira</t>
  </si>
  <si>
    <t>Rodrigo Figueiredo/ Leonardo Sousa/ ???</t>
  </si>
  <si>
    <t>18.10.2008</t>
  </si>
  <si>
    <t>02.04.2008</t>
  </si>
  <si>
    <t>17.04.2012</t>
  </si>
  <si>
    <t>Sofia Côrrea</t>
  </si>
  <si>
    <t>04.05.2006</t>
  </si>
  <si>
    <t>13.08.2007</t>
  </si>
  <si>
    <t>Bernardo Duarte</t>
  </si>
  <si>
    <t>17.03.2004</t>
  </si>
  <si>
    <t xml:space="preserve">Rodrigo Azevedo </t>
  </si>
  <si>
    <t>05.09.2003</t>
  </si>
  <si>
    <t>28.04.2004</t>
  </si>
  <si>
    <t>Beatriz Duarte</t>
  </si>
  <si>
    <t>11.03.2005</t>
  </si>
  <si>
    <t>27.12.2004</t>
  </si>
  <si>
    <t>18.11.2005</t>
  </si>
  <si>
    <t>Clube Natação do Cartaxo - Extra</t>
  </si>
  <si>
    <t>Bárbara Rações/ Maria Carolina Gomes/ Lara Januário</t>
  </si>
  <si>
    <t>Clube Natação do Cartaxo - A</t>
  </si>
  <si>
    <t>Sofia Côrrea/ Duarte Azevedo/ Afonso Sêco</t>
  </si>
  <si>
    <t>Bernardo Duarte/ Rodrigo Azevedo/ Rafaela Silva</t>
  </si>
  <si>
    <t>Clube Natação do Cartaxo - B</t>
  </si>
  <si>
    <t>Clube Natação do Cartaxo - C</t>
  </si>
  <si>
    <t>Beatriz Duarte/ João Nobre/ Vasco Nunes</t>
  </si>
  <si>
    <t>ESTAFETAS</t>
  </si>
  <si>
    <t>1º Agrup</t>
  </si>
  <si>
    <t>2º Agrup</t>
  </si>
  <si>
    <t>3º Agrup</t>
  </si>
  <si>
    <t>Vitória Neves</t>
  </si>
  <si>
    <t>Nuria Piedade</t>
  </si>
  <si>
    <t>FET - Fátima Escola de Triatlo - Extra</t>
  </si>
  <si>
    <t>FET - Fátima Escola de Triatlo - A</t>
  </si>
  <si>
    <t>FET - Fátima Escola de Triatlo - B</t>
  </si>
  <si>
    <t>Vitória Neves/ Joana Gomes Ribeiro/ Yara Santos</t>
  </si>
  <si>
    <t>Nuria Piedade/ Simão Neto/ Tomás Roque</t>
  </si>
  <si>
    <t>Inês Nunes/ Duarte Moreira/ Manuel Bartolomeu</t>
  </si>
  <si>
    <t>Dinis Santos/ Francisco Martim/ Maria João Bartolomeu</t>
  </si>
  <si>
    <t>José Ribeiro</t>
  </si>
  <si>
    <t>Alexandre Alves</t>
  </si>
  <si>
    <t>Clube Triatlo Abrantes - A</t>
  </si>
  <si>
    <t>José Ribeiro/ Alexandre Alves/ Leonor Bento</t>
  </si>
  <si>
    <t>Clube Triatlo Abrantes - B</t>
  </si>
  <si>
    <t>Clube Triatlo Abrantes - C</t>
  </si>
  <si>
    <t>FET - Fátima Escola de Triatlo - D</t>
  </si>
  <si>
    <t>1º Agrupamento BENJAMINS e INFANTIS</t>
  </si>
  <si>
    <t>2º Agrupamento INICIADOS</t>
  </si>
  <si>
    <t>3º Agrupamento JUVENIS e CADETES</t>
  </si>
  <si>
    <t xml:space="preserve">Joana Torres </t>
  </si>
  <si>
    <t>Simão Godinho</t>
  </si>
  <si>
    <t>Equipa</t>
  </si>
  <si>
    <t>Inês Canhoto</t>
  </si>
  <si>
    <t>Diogo Pardal</t>
  </si>
  <si>
    <t>M</t>
  </si>
  <si>
    <t>Samuel Parisot</t>
  </si>
  <si>
    <t>Rodrigo Paulos</t>
  </si>
  <si>
    <t>Matilde Teixeira</t>
  </si>
  <si>
    <t>Hugo Rocha</t>
  </si>
  <si>
    <t>Clube de Natação da Amadora - Extra</t>
  </si>
  <si>
    <t>Joana Torres/ Simão Godinho/ Gonçalo Nogueira</t>
  </si>
  <si>
    <t>Inês Canhoto/ Diogo Pardal/ Rodrigo Gato</t>
  </si>
  <si>
    <t>Samuel Parisot/ Rodrigo Paulos/ Ana Melnic</t>
  </si>
  <si>
    <t>Francisco Pires/ João Torres/ Raquel Vital</t>
  </si>
  <si>
    <t>Matilde Teixeira/ Hugo Rocha/ Henrique Gato</t>
  </si>
  <si>
    <t>1º Agrupamento (nascidos em 2008 a 2012)</t>
  </si>
  <si>
    <t>Joana Regueira</t>
  </si>
  <si>
    <t>Joana Regueira/ Martim Guarda/ Leonor Rocha</t>
  </si>
  <si>
    <t>Dinis Silva</t>
  </si>
  <si>
    <t>Luna Neves/ Dinis Silva/ Vasco Simões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</si>
</sst>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8" formatCode="#,##0.00\ &quot;€&quot;;[Red]\-#,##0.00\ &quot;€&quot;"/>
  </numFmts>
  <fonts count="3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1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charset val="1"/>
    </font>
    <font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b/>
      <sz val="18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4" tint="-0.249977111117893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3">
    <xf numFmtId="0" fontId="0" fillId="0" borderId="0"/>
    <xf numFmtId="0" fontId="4" fillId="0" borderId="0"/>
    <xf numFmtId="0" fontId="3" fillId="0" borderId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8" applyNumberFormat="0" applyAlignment="0" applyProtection="0"/>
    <xf numFmtId="0" fontId="24" fillId="8" borderId="9" applyNumberFormat="0" applyAlignment="0" applyProtection="0"/>
    <xf numFmtId="0" fontId="25" fillId="8" borderId="8" applyNumberFormat="0" applyAlignment="0" applyProtection="0"/>
    <xf numFmtId="0" fontId="26" fillId="0" borderId="10" applyNumberFormat="0" applyFill="0" applyAlignment="0" applyProtection="0"/>
    <xf numFmtId="0" fontId="27" fillId="9" borderId="11" applyNumberFormat="0" applyAlignment="0" applyProtection="0"/>
    <xf numFmtId="0" fontId="1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0" fillId="34" borderId="0" applyNumberFormat="0" applyBorder="0" applyAlignment="0" applyProtection="0"/>
    <xf numFmtId="0" fontId="2" fillId="0" borderId="0"/>
    <xf numFmtId="0" fontId="2" fillId="10" borderId="12" applyNumberFormat="0" applyFont="0" applyAlignment="0" applyProtection="0"/>
    <xf numFmtId="0" fontId="31" fillId="0" borderId="0"/>
    <xf numFmtId="0" fontId="32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</cellStyleXfs>
  <cellXfs count="9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33" fillId="0" borderId="14" xfId="46" applyNumberFormat="1" applyFont="1" applyFill="1" applyBorder="1" applyAlignment="1">
      <alignment horizontal="center" vertical="center" shrinkToFit="1"/>
    </xf>
    <xf numFmtId="0" fontId="33" fillId="0" borderId="14" xfId="46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34" fillId="0" borderId="14" xfId="46" applyFont="1" applyFill="1" applyBorder="1" applyAlignment="1">
      <alignment horizontal="center" vertical="center" shrinkToFit="1"/>
    </xf>
    <xf numFmtId="0" fontId="34" fillId="0" borderId="14" xfId="46" applyNumberFormat="1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/>
    </xf>
    <xf numFmtId="0" fontId="7" fillId="35" borderId="0" xfId="0" applyFont="1" applyFill="1" applyBorder="1" applyAlignment="1">
      <alignment vertical="center"/>
    </xf>
    <xf numFmtId="0" fontId="5" fillId="35" borderId="0" xfId="0" applyFont="1" applyFill="1" applyBorder="1" applyAlignment="1">
      <alignment horizontal="center" vertical="center"/>
    </xf>
    <xf numFmtId="0" fontId="6" fillId="35" borderId="0" xfId="0" applyFont="1" applyFill="1" applyBorder="1" applyAlignment="1">
      <alignment vertical="center"/>
    </xf>
    <xf numFmtId="0" fontId="9" fillId="35" borderId="0" xfId="0" applyFont="1" applyFill="1" applyBorder="1" applyAlignment="1">
      <alignment horizontal="center" vertical="center"/>
    </xf>
    <xf numFmtId="45" fontId="9" fillId="35" borderId="0" xfId="0" applyNumberFormat="1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14" fontId="1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4" fontId="15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5" fillId="0" borderId="0" xfId="0" applyFont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14" fontId="15" fillId="0" borderId="14" xfId="0" applyNumberFormat="1" applyFont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left" vertical="center"/>
    </xf>
    <xf numFmtId="14" fontId="15" fillId="0" borderId="14" xfId="0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left" vertical="center"/>
    </xf>
    <xf numFmtId="0" fontId="15" fillId="0" borderId="14" xfId="0" applyFont="1" applyBorder="1" applyAlignment="1">
      <alignment vertical="center"/>
    </xf>
    <xf numFmtId="0" fontId="11" fillId="0" borderId="14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14" xfId="0" applyFill="1" applyBorder="1" applyAlignment="1">
      <alignment horizontal="center" vertical="top"/>
    </xf>
    <xf numFmtId="0" fontId="0" fillId="0" borderId="14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6" fillId="36" borderId="0" xfId="0" applyFont="1" applyFill="1" applyBorder="1" applyAlignment="1">
      <alignment horizontal="center" vertical="center"/>
    </xf>
    <xf numFmtId="0" fontId="9" fillId="36" borderId="0" xfId="0" applyFont="1" applyFill="1" applyBorder="1" applyAlignment="1">
      <alignment horizontal="left" vertical="center"/>
    </xf>
    <xf numFmtId="0" fontId="11" fillId="36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14" fontId="0" fillId="0" borderId="0" xfId="0" applyNumberFormat="1" applyBorder="1"/>
    <xf numFmtId="8" fontId="11" fillId="0" borderId="0" xfId="0" applyNumberFormat="1" applyFont="1" applyFill="1" applyBorder="1" applyAlignment="1">
      <alignment vertical="center"/>
    </xf>
    <xf numFmtId="6" fontId="11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1" fillId="36" borderId="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5" fillId="0" borderId="2" xfId="0" applyFont="1" applyFill="1" applyBorder="1" applyAlignment="1">
      <alignment vertical="center"/>
    </xf>
    <xf numFmtId="0" fontId="35" fillId="0" borderId="2" xfId="0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0" xfId="0" applyFill="1" applyBorder="1"/>
    <xf numFmtId="0" fontId="38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37" fillId="0" borderId="15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</cellXfs>
  <cellStyles count="63">
    <cellStyle name="20% - Cor1" xfId="20" builtinId="30" customBuiltin="1"/>
    <cellStyle name="20% - Cor1 2" xfId="49"/>
    <cellStyle name="20% - Cor2" xfId="24" builtinId="34" customBuiltin="1"/>
    <cellStyle name="20% - Cor2 2" xfId="51"/>
    <cellStyle name="20% - Cor3" xfId="28" builtinId="38" customBuiltin="1"/>
    <cellStyle name="20% - Cor3 2" xfId="53"/>
    <cellStyle name="20% - Cor4" xfId="32" builtinId="42" customBuiltin="1"/>
    <cellStyle name="20% - Cor4 2" xfId="55"/>
    <cellStyle name="20% - Cor5" xfId="36" builtinId="46" customBuiltin="1"/>
    <cellStyle name="20% - Cor5 2" xfId="57"/>
    <cellStyle name="20% - Cor6" xfId="40" builtinId="50" customBuiltin="1"/>
    <cellStyle name="20% - Cor6 2" xfId="59"/>
    <cellStyle name="40% - Cor1" xfId="21" builtinId="31" customBuiltin="1"/>
    <cellStyle name="40% - Cor1 2" xfId="50"/>
    <cellStyle name="40% - Cor2" xfId="25" builtinId="35" customBuiltin="1"/>
    <cellStyle name="40% - Cor2 2" xfId="52"/>
    <cellStyle name="40% - Cor3" xfId="29" builtinId="39" customBuiltin="1"/>
    <cellStyle name="40% - Cor3 2" xfId="54"/>
    <cellStyle name="40% - Cor4" xfId="33" builtinId="43" customBuiltin="1"/>
    <cellStyle name="40% - Cor4 2" xfId="56"/>
    <cellStyle name="40% - Cor5" xfId="37" builtinId="47" customBuiltin="1"/>
    <cellStyle name="40% - Cor5 2" xfId="58"/>
    <cellStyle name="40% - Cor6" xfId="41" builtinId="51" customBuiltin="1"/>
    <cellStyle name="40% - Cor6 2" xfId="60"/>
    <cellStyle name="60% - Cor1" xfId="22" builtinId="32" customBuiltin="1"/>
    <cellStyle name="60% - Cor2" xfId="26" builtinId="36" customBuiltin="1"/>
    <cellStyle name="60% - Cor3" xfId="30" builtinId="40" customBuiltin="1"/>
    <cellStyle name="60% - Cor4" xfId="34" builtinId="44" customBuiltin="1"/>
    <cellStyle name="60% - Cor5" xfId="38" builtinId="48" customBuiltin="1"/>
    <cellStyle name="60% - Cor6" xfId="42" builtinId="52" customBuiltin="1"/>
    <cellStyle name="Cabeçalho 1" xfId="4" builtinId="16" customBuiltin="1"/>
    <cellStyle name="Cabeçalho 2" xfId="5" builtinId="17" customBuiltin="1"/>
    <cellStyle name="Cabeçalho 3" xfId="6" builtinId="18" customBuiltin="1"/>
    <cellStyle name="Cabeçalho 4" xfId="7" builtinId="19" customBuiltin="1"/>
    <cellStyle name="Cálculo" xfId="13" builtinId="22" customBuiltin="1"/>
    <cellStyle name="Célula Ligada" xfId="14" builtinId="24" customBuiltin="1"/>
    <cellStyle name="Cor1" xfId="19" builtinId="29" customBuiltin="1"/>
    <cellStyle name="Cor2" xfId="23" builtinId="33" customBuiltin="1"/>
    <cellStyle name="Cor3" xfId="27" builtinId="37" customBuiltin="1"/>
    <cellStyle name="Cor4" xfId="31" builtinId="41" customBuiltin="1"/>
    <cellStyle name="Cor5" xfId="35" builtinId="45" customBuiltin="1"/>
    <cellStyle name="Cor6" xfId="39" builtinId="49" customBuiltin="1"/>
    <cellStyle name="Correto" xfId="8" builtinId="26" customBuiltin="1"/>
    <cellStyle name="Entrada" xfId="11" builtinId="20" customBuiltin="1"/>
    <cellStyle name="Incorreto" xfId="9" builtinId="27" customBuiltin="1"/>
    <cellStyle name="Neutro" xfId="10" builtinId="28" customBuiltin="1"/>
    <cellStyle name="Normal" xfId="0" builtinId="0"/>
    <cellStyle name="Normal 2" xfId="1"/>
    <cellStyle name="Normal 2 2" xfId="47"/>
    <cellStyle name="Normal 3" xfId="2"/>
    <cellStyle name="Normal 3 2" xfId="48"/>
    <cellStyle name="Normal 4" xfId="43"/>
    <cellStyle name="Normal 4 2" xfId="61"/>
    <cellStyle name="Normal 5" xfId="45"/>
    <cellStyle name="Normal_Folha1" xfId="46"/>
    <cellStyle name="Nota 2" xfId="44"/>
    <cellStyle name="Nota 2 2" xfId="62"/>
    <cellStyle name="Saída" xfId="12" builtinId="21" customBuiltin="1"/>
    <cellStyle name="Texto de Aviso" xfId="16" builtinId="11" customBuiltin="1"/>
    <cellStyle name="Texto Explicativo" xfId="17" builtinId="53" customBuiltin="1"/>
    <cellStyle name="Título" xfId="3" builtinId="15" customBuiltin="1"/>
    <cellStyle name="Total" xfId="18" builtinId="25" customBuiltin="1"/>
    <cellStyle name="Verificar Célula" xfId="15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9"/>
  <sheetViews>
    <sheetView view="pageBreakPreview" zoomScaleNormal="100" zoomScaleSheetLayoutView="100" workbookViewId="0">
      <pane ySplit="1" topLeftCell="A18" activePane="bottomLeft" state="frozen"/>
      <selection pane="bottomLeft" activeCell="D26" sqref="D25:D26"/>
    </sheetView>
  </sheetViews>
  <sheetFormatPr defaultColWidth="9.140625" defaultRowHeight="15" x14ac:dyDescent="0.25"/>
  <cols>
    <col min="1" max="1" width="7.7109375" style="38" customWidth="1"/>
    <col min="2" max="2" width="9.140625" style="38" customWidth="1"/>
    <col min="3" max="3" width="11" style="38" customWidth="1"/>
    <col min="4" max="4" width="51" style="39" bestFit="1" customWidth="1"/>
    <col min="5" max="5" width="12.7109375" style="38" customWidth="1"/>
    <col min="6" max="6" width="7.5703125" style="38" customWidth="1"/>
    <col min="7" max="7" width="4.5703125" style="38" customWidth="1"/>
    <col min="8" max="8" width="36.7109375" style="79" bestFit="1" customWidth="1"/>
    <col min="9" max="9" width="9.140625" style="36"/>
    <col min="10" max="10" width="8.28515625" style="36" customWidth="1"/>
    <col min="11" max="11" width="10.7109375" style="36" bestFit="1" customWidth="1"/>
    <col min="12" max="12" width="41.7109375" style="36" bestFit="1" customWidth="1"/>
    <col min="13" max="16384" width="9.140625" style="36"/>
  </cols>
  <sheetData>
    <row r="1" spans="1:12" ht="18" customHeight="1" x14ac:dyDescent="0.25">
      <c r="A1" s="68"/>
      <c r="B1" s="69"/>
      <c r="C1" s="69"/>
      <c r="D1" s="67" t="s">
        <v>82</v>
      </c>
      <c r="E1" s="69"/>
      <c r="F1" s="69"/>
      <c r="G1" s="69"/>
      <c r="H1" s="78"/>
      <c r="I1" s="66"/>
    </row>
    <row r="2" spans="1:12" ht="31.5" customHeight="1" x14ac:dyDescent="0.25">
      <c r="A2" s="93" t="s">
        <v>121</v>
      </c>
      <c r="B2" s="93"/>
      <c r="C2" s="93"/>
      <c r="D2" s="93"/>
      <c r="E2" s="42"/>
      <c r="F2" s="42"/>
      <c r="K2" s="13" t="s">
        <v>2</v>
      </c>
      <c r="L2" s="13" t="s">
        <v>11</v>
      </c>
    </row>
    <row r="3" spans="1:12" ht="18.75" customHeight="1" x14ac:dyDescent="0.25">
      <c r="A3" s="58" t="s">
        <v>0</v>
      </c>
      <c r="B3" s="58" t="s">
        <v>1</v>
      </c>
      <c r="C3" s="43" t="s">
        <v>83</v>
      </c>
      <c r="D3" s="59" t="s">
        <v>3</v>
      </c>
      <c r="E3" s="58" t="s">
        <v>4</v>
      </c>
      <c r="F3" s="58" t="s">
        <v>5</v>
      </c>
      <c r="G3" s="43"/>
      <c r="H3" s="59" t="s">
        <v>46</v>
      </c>
      <c r="K3" s="12" t="s">
        <v>12</v>
      </c>
      <c r="L3" s="12" t="s">
        <v>14</v>
      </c>
    </row>
    <row r="4" spans="1:12" ht="15" customHeight="1" x14ac:dyDescent="0.25">
      <c r="A4" s="55">
        <v>166</v>
      </c>
      <c r="B4" s="55">
        <v>103867</v>
      </c>
      <c r="C4" s="52" t="s">
        <v>83</v>
      </c>
      <c r="D4" s="56" t="s">
        <v>44</v>
      </c>
      <c r="E4" s="57"/>
      <c r="F4" s="55" t="s">
        <v>28</v>
      </c>
      <c r="G4" s="52"/>
      <c r="H4" s="80" t="s">
        <v>54</v>
      </c>
      <c r="K4" s="12" t="s">
        <v>15</v>
      </c>
      <c r="L4" s="12" t="s">
        <v>16</v>
      </c>
    </row>
    <row r="5" spans="1:12" ht="15" customHeight="1" x14ac:dyDescent="0.25">
      <c r="A5" s="55">
        <v>228</v>
      </c>
      <c r="B5" s="55">
        <v>104930</v>
      </c>
      <c r="C5" s="52" t="s">
        <v>83</v>
      </c>
      <c r="D5" s="56" t="s">
        <v>47</v>
      </c>
      <c r="E5" s="57"/>
      <c r="F5" s="55" t="s">
        <v>28</v>
      </c>
      <c r="G5" s="52"/>
      <c r="H5" s="80" t="s">
        <v>54</v>
      </c>
      <c r="K5" s="12" t="s">
        <v>17</v>
      </c>
      <c r="L5" s="12" t="s">
        <v>18</v>
      </c>
    </row>
    <row r="6" spans="1:12" ht="15" customHeight="1" x14ac:dyDescent="0.25">
      <c r="A6" s="55">
        <v>475</v>
      </c>
      <c r="B6" s="55">
        <v>105054</v>
      </c>
      <c r="C6" s="52" t="s">
        <v>83</v>
      </c>
      <c r="D6" s="56" t="s">
        <v>55</v>
      </c>
      <c r="E6" s="57"/>
      <c r="F6" s="55" t="s">
        <v>28</v>
      </c>
      <c r="G6" s="52"/>
      <c r="H6" s="80" t="s">
        <v>54</v>
      </c>
      <c r="I6" s="75"/>
      <c r="K6" s="12" t="s">
        <v>13</v>
      </c>
      <c r="L6" s="12" t="s">
        <v>19</v>
      </c>
    </row>
    <row r="7" spans="1:12" ht="15" customHeight="1" x14ac:dyDescent="0.25">
      <c r="A7" s="70"/>
      <c r="B7" s="70"/>
      <c r="D7" s="71"/>
      <c r="E7" s="72"/>
      <c r="F7" s="70"/>
      <c r="H7" s="81"/>
      <c r="K7" s="12" t="s">
        <v>20</v>
      </c>
      <c r="L7" s="12" t="s">
        <v>21</v>
      </c>
    </row>
    <row r="8" spans="1:12" ht="15" customHeight="1" x14ac:dyDescent="0.25">
      <c r="A8" s="55">
        <v>1021</v>
      </c>
      <c r="B8" s="55">
        <v>105572</v>
      </c>
      <c r="C8" s="52" t="s">
        <v>83</v>
      </c>
      <c r="D8" s="56" t="s">
        <v>39</v>
      </c>
      <c r="E8" s="57" t="s">
        <v>59</v>
      </c>
      <c r="F8" s="55" t="s">
        <v>28</v>
      </c>
      <c r="G8" s="52"/>
      <c r="H8" s="56" t="s">
        <v>74</v>
      </c>
      <c r="L8" s="94" t="s">
        <v>25</v>
      </c>
    </row>
    <row r="9" spans="1:12" ht="15" customHeight="1" x14ac:dyDescent="0.25">
      <c r="A9" s="55">
        <v>939</v>
      </c>
      <c r="B9" s="55">
        <v>104058</v>
      </c>
      <c r="C9" s="52" t="s">
        <v>83</v>
      </c>
      <c r="D9" s="56" t="s">
        <v>29</v>
      </c>
      <c r="E9" s="57" t="s">
        <v>60</v>
      </c>
      <c r="F9" s="55" t="s">
        <v>28</v>
      </c>
      <c r="G9" s="52"/>
      <c r="H9" s="56" t="s">
        <v>74</v>
      </c>
      <c r="L9" s="94"/>
    </row>
    <row r="10" spans="1:12" ht="15" customHeight="1" x14ac:dyDescent="0.25">
      <c r="A10" s="55">
        <v>2547</v>
      </c>
      <c r="B10" s="55"/>
      <c r="C10" s="52" t="s">
        <v>83</v>
      </c>
      <c r="D10" s="56" t="s">
        <v>75</v>
      </c>
      <c r="E10" s="57" t="s">
        <v>61</v>
      </c>
      <c r="F10" s="55" t="s">
        <v>28</v>
      </c>
      <c r="G10" s="52"/>
      <c r="H10" s="56" t="s">
        <v>74</v>
      </c>
      <c r="I10" s="91"/>
      <c r="K10" s="92"/>
      <c r="L10" s="94"/>
    </row>
    <row r="11" spans="1:12" ht="15" customHeight="1" x14ac:dyDescent="0.25">
      <c r="A11" s="58"/>
      <c r="B11" s="58"/>
      <c r="C11" s="43"/>
      <c r="D11" s="58"/>
      <c r="E11" s="58"/>
      <c r="F11" s="58"/>
      <c r="G11" s="43"/>
      <c r="H11" s="59"/>
    </row>
    <row r="12" spans="1:12" ht="15" customHeight="1" x14ac:dyDescent="0.25">
      <c r="A12" s="55">
        <v>962</v>
      </c>
      <c r="B12" s="55">
        <v>105295</v>
      </c>
      <c r="C12" s="52" t="s">
        <v>83</v>
      </c>
      <c r="D12" s="56" t="s">
        <v>86</v>
      </c>
      <c r="E12" s="57">
        <v>40185</v>
      </c>
      <c r="F12" s="55" t="s">
        <v>28</v>
      </c>
      <c r="G12" s="52"/>
      <c r="H12" s="56" t="s">
        <v>88</v>
      </c>
      <c r="I12" s="75"/>
    </row>
    <row r="13" spans="1:12" ht="15" customHeight="1" x14ac:dyDescent="0.25">
      <c r="A13" s="55">
        <v>856</v>
      </c>
      <c r="B13" s="55">
        <v>102155</v>
      </c>
      <c r="C13" s="52" t="s">
        <v>83</v>
      </c>
      <c r="D13" s="56" t="s">
        <v>35</v>
      </c>
      <c r="E13" s="57">
        <v>39540</v>
      </c>
      <c r="F13" s="55" t="s">
        <v>28</v>
      </c>
      <c r="G13" s="52"/>
      <c r="H13" s="56" t="s">
        <v>88</v>
      </c>
    </row>
    <row r="14" spans="1:12" ht="15" customHeight="1" x14ac:dyDescent="0.25">
      <c r="A14" s="55">
        <v>1064</v>
      </c>
      <c r="B14" s="55">
        <v>105295</v>
      </c>
      <c r="C14" s="52" t="s">
        <v>83</v>
      </c>
      <c r="D14" s="56" t="s">
        <v>91</v>
      </c>
      <c r="E14" s="57">
        <v>41143</v>
      </c>
      <c r="F14" s="55" t="s">
        <v>28</v>
      </c>
      <c r="G14" s="52"/>
      <c r="H14" s="56" t="s">
        <v>88</v>
      </c>
      <c r="I14" s="75"/>
      <c r="L14" s="94"/>
    </row>
    <row r="15" spans="1:12" ht="15" customHeight="1" x14ac:dyDescent="0.25">
      <c r="A15" s="58"/>
      <c r="B15" s="58"/>
      <c r="C15" s="43"/>
      <c r="D15" s="59"/>
      <c r="E15" s="58"/>
      <c r="F15" s="58"/>
      <c r="G15" s="43"/>
      <c r="H15" s="59"/>
      <c r="L15" s="94"/>
    </row>
    <row r="16" spans="1:12" ht="15" customHeight="1" x14ac:dyDescent="0.25">
      <c r="A16" s="55">
        <v>587</v>
      </c>
      <c r="B16" s="55">
        <v>104469</v>
      </c>
      <c r="C16" s="52" t="s">
        <v>83</v>
      </c>
      <c r="D16" s="56" t="s">
        <v>87</v>
      </c>
      <c r="E16" s="57">
        <v>40526</v>
      </c>
      <c r="F16" s="55" t="s">
        <v>28</v>
      </c>
      <c r="G16" s="52"/>
      <c r="H16" s="56" t="s">
        <v>89</v>
      </c>
      <c r="L16" s="40"/>
    </row>
    <row r="17" spans="1:14" ht="15" customHeight="1" x14ac:dyDescent="0.25">
      <c r="A17" s="55">
        <v>1065</v>
      </c>
      <c r="B17" s="55">
        <v>105813</v>
      </c>
      <c r="C17" s="52" t="s">
        <v>83</v>
      </c>
      <c r="D17" s="56" t="s">
        <v>34</v>
      </c>
      <c r="E17" s="57">
        <v>40673</v>
      </c>
      <c r="F17" s="55" t="s">
        <v>110</v>
      </c>
      <c r="G17" s="52"/>
      <c r="H17" s="56" t="s">
        <v>89</v>
      </c>
      <c r="L17" s="39"/>
    </row>
    <row r="18" spans="1:14" ht="15" customHeight="1" x14ac:dyDescent="0.25">
      <c r="A18" s="55">
        <v>1083</v>
      </c>
      <c r="B18" s="55">
        <v>105865</v>
      </c>
      <c r="C18" s="52" t="s">
        <v>83</v>
      </c>
      <c r="D18" s="56" t="s">
        <v>92</v>
      </c>
      <c r="E18" s="57">
        <v>39847</v>
      </c>
      <c r="F18" s="55" t="s">
        <v>110</v>
      </c>
      <c r="G18" s="52"/>
      <c r="H18" s="84" t="s">
        <v>89</v>
      </c>
      <c r="I18" s="85"/>
      <c r="J18" s="86"/>
      <c r="K18" s="86"/>
      <c r="L18" s="86"/>
      <c r="M18" s="86"/>
      <c r="N18" s="86"/>
    </row>
    <row r="19" spans="1:14" ht="15" customHeight="1" x14ac:dyDescent="0.25">
      <c r="A19" s="70"/>
      <c r="B19" s="70"/>
      <c r="D19" s="71"/>
      <c r="E19" s="72"/>
      <c r="F19" s="70"/>
      <c r="H19" s="71"/>
      <c r="I19" s="70"/>
      <c r="J19" s="70"/>
      <c r="K19" s="70"/>
      <c r="L19" s="70"/>
      <c r="M19" s="70"/>
      <c r="N19" s="70"/>
    </row>
    <row r="20" spans="1:14" ht="15" customHeight="1" x14ac:dyDescent="0.25">
      <c r="A20" s="55">
        <v>1069</v>
      </c>
      <c r="B20" s="55">
        <v>105820</v>
      </c>
      <c r="C20" s="52" t="s">
        <v>83</v>
      </c>
      <c r="D20" s="56" t="s">
        <v>95</v>
      </c>
      <c r="E20" s="57">
        <v>41200</v>
      </c>
      <c r="F20" s="55" t="s">
        <v>110</v>
      </c>
      <c r="G20" s="37"/>
      <c r="H20" s="87" t="s">
        <v>97</v>
      </c>
      <c r="I20" s="70"/>
      <c r="J20" s="70"/>
      <c r="K20" s="70"/>
      <c r="L20" s="72"/>
      <c r="M20" s="70"/>
      <c r="N20" s="77"/>
    </row>
    <row r="21" spans="1:14" ht="15" customHeight="1" x14ac:dyDescent="0.25">
      <c r="A21" s="55">
        <v>1272</v>
      </c>
      <c r="B21" s="55">
        <v>106237</v>
      </c>
      <c r="C21" s="52" t="s">
        <v>83</v>
      </c>
      <c r="D21" s="56" t="s">
        <v>96</v>
      </c>
      <c r="E21" s="57">
        <v>40957</v>
      </c>
      <c r="F21" s="55" t="s">
        <v>110</v>
      </c>
      <c r="G21" s="37"/>
      <c r="H21" s="87" t="s">
        <v>97</v>
      </c>
      <c r="I21" s="70"/>
      <c r="J21" s="70"/>
      <c r="K21" s="70"/>
      <c r="L21" s="72"/>
      <c r="M21" s="70"/>
      <c r="N21" s="77"/>
    </row>
    <row r="22" spans="1:14" ht="15" customHeight="1" x14ac:dyDescent="0.25">
      <c r="A22" s="55">
        <v>2533</v>
      </c>
      <c r="B22" s="55">
        <v>106226</v>
      </c>
      <c r="C22" s="52" t="s">
        <v>83</v>
      </c>
      <c r="D22" s="56" t="s">
        <v>98</v>
      </c>
      <c r="E22" s="57">
        <v>39968</v>
      </c>
      <c r="F22" s="55" t="s">
        <v>28</v>
      </c>
      <c r="G22" s="37"/>
      <c r="H22" s="87" t="s">
        <v>97</v>
      </c>
      <c r="I22" s="70"/>
      <c r="J22" s="70"/>
      <c r="K22" s="70"/>
      <c r="L22" s="72"/>
      <c r="M22" s="70"/>
      <c r="N22" s="77"/>
    </row>
    <row r="23" spans="1:14" ht="15" customHeight="1" x14ac:dyDescent="0.25">
      <c r="A23" s="70"/>
      <c r="B23" s="70"/>
      <c r="D23" s="71"/>
      <c r="E23" s="72"/>
      <c r="F23" s="70"/>
      <c r="G23" s="36"/>
      <c r="H23" s="77"/>
      <c r="I23" s="47"/>
      <c r="J23" s="47"/>
      <c r="K23" s="47"/>
      <c r="L23" s="48"/>
      <c r="M23" s="47"/>
      <c r="N23" s="63"/>
    </row>
    <row r="24" spans="1:14" ht="15" customHeight="1" x14ac:dyDescent="0.25">
      <c r="A24" s="55">
        <v>1074</v>
      </c>
      <c r="B24" s="55">
        <v>105843</v>
      </c>
      <c r="C24" s="52" t="s">
        <v>83</v>
      </c>
      <c r="D24" s="56" t="s">
        <v>105</v>
      </c>
      <c r="E24" s="57">
        <v>39962</v>
      </c>
      <c r="F24" s="55" t="s">
        <v>28</v>
      </c>
      <c r="G24" s="37"/>
      <c r="H24" s="62" t="s">
        <v>99</v>
      </c>
      <c r="I24" s="47"/>
      <c r="J24" s="47"/>
      <c r="K24" s="47"/>
      <c r="L24" s="48"/>
      <c r="M24" s="47"/>
      <c r="N24" s="63"/>
    </row>
    <row r="25" spans="1:14" ht="15" customHeight="1" x14ac:dyDescent="0.25">
      <c r="A25" s="55">
        <v>1082</v>
      </c>
      <c r="B25" s="55">
        <v>105852</v>
      </c>
      <c r="C25" s="52" t="s">
        <v>83</v>
      </c>
      <c r="D25" s="56" t="s">
        <v>106</v>
      </c>
      <c r="E25" s="57">
        <v>41029</v>
      </c>
      <c r="F25" s="55" t="s">
        <v>110</v>
      </c>
      <c r="G25" s="37"/>
      <c r="H25" s="62" t="s">
        <v>99</v>
      </c>
      <c r="I25" s="47"/>
      <c r="J25" s="47"/>
      <c r="K25" s="47"/>
      <c r="L25" s="48"/>
      <c r="M25" s="47"/>
      <c r="N25" s="63"/>
    </row>
    <row r="26" spans="1:14" ht="15" customHeight="1" x14ac:dyDescent="0.25">
      <c r="A26" s="55">
        <v>1273</v>
      </c>
      <c r="B26" s="55">
        <v>106238</v>
      </c>
      <c r="C26" s="52" t="s">
        <v>83</v>
      </c>
      <c r="D26" s="56" t="s">
        <v>116</v>
      </c>
      <c r="E26" s="57">
        <v>39730</v>
      </c>
      <c r="F26" s="55" t="s">
        <v>110</v>
      </c>
      <c r="G26" s="37"/>
      <c r="H26" s="62" t="s">
        <v>99</v>
      </c>
      <c r="I26" s="47"/>
      <c r="J26" s="47"/>
      <c r="K26" s="47"/>
      <c r="L26" s="48"/>
      <c r="M26" s="47"/>
      <c r="N26" s="63"/>
    </row>
    <row r="27" spans="1:14" ht="15" customHeight="1" x14ac:dyDescent="0.25">
      <c r="A27" s="70"/>
      <c r="B27" s="70"/>
      <c r="C27" s="36"/>
      <c r="D27" s="71"/>
      <c r="E27" s="72"/>
      <c r="F27" s="70"/>
      <c r="G27" s="36"/>
      <c r="H27" s="77"/>
      <c r="I27" s="47"/>
      <c r="J27" s="47"/>
      <c r="K27" s="47"/>
      <c r="L27" s="48"/>
      <c r="M27" s="47"/>
      <c r="N27" s="63"/>
    </row>
    <row r="28" spans="1:14" ht="15" customHeight="1" x14ac:dyDescent="0.25">
      <c r="A28" s="55">
        <v>1336</v>
      </c>
      <c r="B28" s="55">
        <v>105419</v>
      </c>
      <c r="C28" s="52" t="s">
        <v>83</v>
      </c>
      <c r="D28" s="56" t="s">
        <v>108</v>
      </c>
      <c r="E28" s="57">
        <v>40902</v>
      </c>
      <c r="F28" s="55" t="s">
        <v>28</v>
      </c>
      <c r="G28" s="37"/>
      <c r="H28" s="89" t="s">
        <v>115</v>
      </c>
      <c r="I28" s="47"/>
      <c r="J28" s="47"/>
      <c r="K28" s="47"/>
      <c r="L28" s="48"/>
      <c r="M28" s="47"/>
      <c r="N28" s="63"/>
    </row>
    <row r="29" spans="1:14" ht="15" customHeight="1" x14ac:dyDescent="0.25">
      <c r="A29" s="55">
        <v>1334</v>
      </c>
      <c r="B29" s="55">
        <v>105417</v>
      </c>
      <c r="C29" s="52" t="s">
        <v>83</v>
      </c>
      <c r="D29" s="56" t="s">
        <v>109</v>
      </c>
      <c r="E29" s="57">
        <v>40876</v>
      </c>
      <c r="F29" s="55" t="s">
        <v>110</v>
      </c>
      <c r="G29" s="37"/>
      <c r="H29" s="89" t="s">
        <v>115</v>
      </c>
      <c r="I29" s="47"/>
      <c r="J29" s="47"/>
      <c r="K29" s="47"/>
      <c r="L29" s="48"/>
      <c r="M29" s="47"/>
      <c r="N29" s="63"/>
    </row>
    <row r="30" spans="1:14" ht="15" customHeight="1" x14ac:dyDescent="0.25">
      <c r="A30" s="55">
        <v>1086</v>
      </c>
      <c r="B30" s="55">
        <v>105872</v>
      </c>
      <c r="C30" s="52" t="s">
        <v>83</v>
      </c>
      <c r="D30" s="56" t="s">
        <v>117</v>
      </c>
      <c r="E30" s="57">
        <v>40490</v>
      </c>
      <c r="F30" s="55" t="s">
        <v>110</v>
      </c>
      <c r="G30" s="37"/>
      <c r="H30" s="89" t="s">
        <v>115</v>
      </c>
      <c r="I30" s="47"/>
      <c r="J30" s="47"/>
      <c r="K30" s="47"/>
      <c r="L30" s="48"/>
      <c r="M30" s="47"/>
      <c r="N30" s="63"/>
    </row>
    <row r="31" spans="1:14" ht="15" customHeight="1" x14ac:dyDescent="0.25">
      <c r="A31" s="70"/>
      <c r="B31" s="70"/>
      <c r="C31" s="36"/>
      <c r="D31" s="71"/>
      <c r="E31" s="72"/>
      <c r="F31" s="70"/>
      <c r="G31" s="36"/>
      <c r="H31" s="77"/>
      <c r="I31" s="47"/>
      <c r="J31" s="47"/>
      <c r="K31" s="47"/>
      <c r="L31" s="48"/>
      <c r="M31" s="47"/>
      <c r="N31" s="63"/>
    </row>
    <row r="32" spans="1:14" ht="15" customHeight="1" x14ac:dyDescent="0.25">
      <c r="A32" s="55">
        <v>136</v>
      </c>
      <c r="B32" s="55">
        <v>104166</v>
      </c>
      <c r="C32" s="52" t="s">
        <v>83</v>
      </c>
      <c r="D32" s="56" t="s">
        <v>111</v>
      </c>
      <c r="E32" s="57">
        <v>40016</v>
      </c>
      <c r="F32" s="55" t="s">
        <v>110</v>
      </c>
      <c r="G32" s="37"/>
      <c r="H32" s="89" t="s">
        <v>115</v>
      </c>
      <c r="I32" s="47"/>
      <c r="J32" s="47"/>
      <c r="K32" s="47"/>
      <c r="L32" s="48"/>
      <c r="M32" s="47"/>
      <c r="N32" s="63"/>
    </row>
    <row r="33" spans="1:14" ht="15" customHeight="1" x14ac:dyDescent="0.25">
      <c r="A33" s="55">
        <v>132</v>
      </c>
      <c r="B33" s="55">
        <v>104161</v>
      </c>
      <c r="C33" s="52" t="s">
        <v>83</v>
      </c>
      <c r="D33" s="56" t="s">
        <v>112</v>
      </c>
      <c r="E33" s="57">
        <v>39904</v>
      </c>
      <c r="F33" s="55" t="s">
        <v>110</v>
      </c>
      <c r="G33" s="37"/>
      <c r="H33" s="89" t="s">
        <v>115</v>
      </c>
      <c r="I33" s="47"/>
      <c r="J33" s="47"/>
      <c r="K33" s="47"/>
      <c r="L33" s="48"/>
      <c r="M33" s="47"/>
      <c r="N33" s="63"/>
    </row>
    <row r="34" spans="1:14" ht="15" customHeight="1" x14ac:dyDescent="0.25">
      <c r="A34" s="55">
        <v>1127</v>
      </c>
      <c r="B34" s="55">
        <v>105932</v>
      </c>
      <c r="C34" s="52" t="s">
        <v>83</v>
      </c>
      <c r="D34" s="56" t="s">
        <v>118</v>
      </c>
      <c r="E34" s="57">
        <v>40025</v>
      </c>
      <c r="F34" s="55" t="s">
        <v>28</v>
      </c>
      <c r="G34" s="37"/>
      <c r="H34" s="89" t="s">
        <v>115</v>
      </c>
      <c r="I34" s="47"/>
      <c r="J34" s="47"/>
      <c r="K34" s="47"/>
      <c r="L34" s="48"/>
      <c r="M34" s="47"/>
      <c r="N34" s="63"/>
    </row>
    <row r="35" spans="1:14" ht="15" customHeight="1" x14ac:dyDescent="0.25">
      <c r="A35" s="70"/>
      <c r="B35" s="70"/>
      <c r="D35" s="71"/>
      <c r="E35" s="72"/>
      <c r="F35" s="70"/>
      <c r="G35" s="36"/>
      <c r="H35" s="90"/>
      <c r="I35" s="47"/>
      <c r="J35" s="47"/>
      <c r="K35" s="47"/>
      <c r="L35" s="48"/>
      <c r="M35" s="47"/>
      <c r="N35" s="63"/>
    </row>
    <row r="36" spans="1:14" ht="15" customHeight="1" x14ac:dyDescent="0.25">
      <c r="A36" s="70"/>
      <c r="B36" s="70"/>
      <c r="D36" s="71"/>
      <c r="E36" s="72"/>
      <c r="F36" s="70"/>
      <c r="G36" s="36"/>
      <c r="H36" s="90"/>
      <c r="I36" s="47"/>
      <c r="J36" s="47"/>
      <c r="K36" s="47"/>
      <c r="L36" s="48"/>
      <c r="M36" s="47"/>
      <c r="N36" s="63"/>
    </row>
    <row r="37" spans="1:14" ht="15" customHeight="1" x14ac:dyDescent="0.25">
      <c r="A37" s="70"/>
      <c r="B37" s="70"/>
      <c r="D37" s="71"/>
      <c r="E37" s="72"/>
      <c r="F37" s="70"/>
      <c r="G37" s="36"/>
      <c r="H37" s="90"/>
      <c r="I37" s="47"/>
      <c r="J37" s="47"/>
      <c r="K37" s="47"/>
      <c r="L37" s="48"/>
      <c r="M37" s="47"/>
      <c r="N37" s="63"/>
    </row>
    <row r="38" spans="1:14" ht="15" customHeight="1" x14ac:dyDescent="0.25">
      <c r="A38" s="70"/>
      <c r="B38" s="70"/>
      <c r="D38" s="71"/>
      <c r="E38" s="72"/>
      <c r="F38" s="70"/>
      <c r="G38" s="36"/>
      <c r="H38" s="90"/>
      <c r="I38" s="47"/>
      <c r="J38" s="47"/>
      <c r="K38" s="47"/>
      <c r="L38" s="48"/>
      <c r="M38" s="47"/>
      <c r="N38" s="63"/>
    </row>
    <row r="39" spans="1:14" ht="15" customHeight="1" x14ac:dyDescent="0.25">
      <c r="A39" s="70"/>
      <c r="B39" s="70"/>
      <c r="D39" s="71"/>
      <c r="E39" s="72"/>
      <c r="F39" s="70"/>
      <c r="G39" s="36"/>
      <c r="H39" s="90"/>
      <c r="I39" s="47"/>
      <c r="J39" s="47"/>
      <c r="K39" s="47"/>
      <c r="L39" s="48"/>
      <c r="M39" s="47"/>
      <c r="N39" s="63"/>
    </row>
    <row r="40" spans="1:14" ht="15" customHeight="1" x14ac:dyDescent="0.25">
      <c r="A40" s="70"/>
      <c r="B40" s="70"/>
      <c r="D40" s="71"/>
      <c r="E40" s="72"/>
      <c r="F40" s="70"/>
      <c r="G40" s="36"/>
      <c r="H40" s="90"/>
      <c r="I40" s="47"/>
      <c r="J40" s="47"/>
      <c r="K40" s="47"/>
      <c r="L40" s="48"/>
      <c r="M40" s="47"/>
      <c r="N40" s="63"/>
    </row>
    <row r="41" spans="1:14" ht="34.5" customHeight="1" x14ac:dyDescent="0.25">
      <c r="A41" s="93" t="s">
        <v>48</v>
      </c>
      <c r="B41" s="93"/>
      <c r="C41" s="93"/>
      <c r="D41" s="93"/>
      <c r="E41" s="93"/>
      <c r="F41" s="93"/>
      <c r="G41" s="93"/>
      <c r="H41" s="93"/>
      <c r="I41" s="85"/>
      <c r="J41" s="86"/>
      <c r="K41" s="86"/>
      <c r="L41" s="86"/>
      <c r="M41" s="86"/>
      <c r="N41" s="86"/>
    </row>
    <row r="42" spans="1:14" ht="15" customHeight="1" x14ac:dyDescent="0.25">
      <c r="A42" s="58" t="s">
        <v>0</v>
      </c>
      <c r="B42" s="58" t="s">
        <v>1</v>
      </c>
      <c r="C42" s="43"/>
      <c r="D42" s="58" t="s">
        <v>3</v>
      </c>
      <c r="E42" s="58" t="s">
        <v>4</v>
      </c>
      <c r="F42" s="58" t="s">
        <v>5</v>
      </c>
      <c r="G42" s="43"/>
      <c r="H42" s="88" t="s">
        <v>107</v>
      </c>
      <c r="I42" s="70"/>
      <c r="J42" s="70"/>
      <c r="K42" s="70"/>
      <c r="L42" s="70"/>
      <c r="M42" s="70"/>
      <c r="N42" s="70"/>
    </row>
    <row r="43" spans="1:14" ht="15" customHeight="1" x14ac:dyDescent="0.25">
      <c r="A43" s="34">
        <v>333</v>
      </c>
      <c r="B43" s="34">
        <v>104884</v>
      </c>
      <c r="C43" s="52" t="s">
        <v>84</v>
      </c>
      <c r="D43" s="53" t="s">
        <v>49</v>
      </c>
      <c r="E43" s="54"/>
      <c r="F43" s="34" t="s">
        <v>28</v>
      </c>
      <c r="G43" s="52"/>
      <c r="H43" s="82" t="s">
        <v>54</v>
      </c>
      <c r="I43" s="70"/>
      <c r="J43" s="70"/>
      <c r="K43" s="70"/>
      <c r="L43" s="72"/>
      <c r="M43" s="70"/>
      <c r="N43" s="77"/>
    </row>
    <row r="44" spans="1:14" ht="15" customHeight="1" x14ac:dyDescent="0.25">
      <c r="A44" s="34">
        <v>316</v>
      </c>
      <c r="B44" s="34">
        <v>102030</v>
      </c>
      <c r="C44" s="52" t="s">
        <v>84</v>
      </c>
      <c r="D44" s="53" t="s">
        <v>50</v>
      </c>
      <c r="E44" s="54"/>
      <c r="F44" s="34" t="s">
        <v>110</v>
      </c>
      <c r="G44" s="52"/>
      <c r="H44" s="82" t="s">
        <v>54</v>
      </c>
      <c r="I44" s="70"/>
      <c r="J44" s="70"/>
      <c r="K44" s="70"/>
      <c r="L44" s="72"/>
      <c r="M44" s="70"/>
      <c r="N44" s="77"/>
    </row>
    <row r="45" spans="1:14" ht="15" customHeight="1" x14ac:dyDescent="0.25">
      <c r="A45" s="34">
        <v>807</v>
      </c>
      <c r="B45" s="34">
        <v>102957</v>
      </c>
      <c r="C45" s="52" t="s">
        <v>84</v>
      </c>
      <c r="D45" s="53" t="s">
        <v>56</v>
      </c>
      <c r="E45" s="54"/>
      <c r="F45" s="34" t="s">
        <v>110</v>
      </c>
      <c r="G45" s="52"/>
      <c r="H45" s="82" t="s">
        <v>54</v>
      </c>
      <c r="I45" s="70"/>
      <c r="J45" s="70"/>
      <c r="K45" s="70"/>
      <c r="L45" s="72"/>
      <c r="M45" s="70"/>
      <c r="N45" s="77"/>
    </row>
    <row r="46" spans="1:14" ht="15" customHeight="1" x14ac:dyDescent="0.25">
      <c r="A46" s="34"/>
      <c r="B46" s="34"/>
      <c r="C46" s="52"/>
      <c r="D46" s="53"/>
      <c r="E46" s="54"/>
      <c r="F46" s="34"/>
      <c r="G46" s="52"/>
      <c r="H46" s="83"/>
      <c r="I46" s="70"/>
      <c r="J46" s="70"/>
      <c r="K46" s="70"/>
      <c r="L46" s="72"/>
      <c r="M46" s="70"/>
      <c r="N46" s="77"/>
    </row>
    <row r="47" spans="1:14" ht="15" customHeight="1" x14ac:dyDescent="0.25">
      <c r="A47" s="34">
        <v>332</v>
      </c>
      <c r="B47" s="34">
        <v>104883</v>
      </c>
      <c r="C47" s="52" t="s">
        <v>84</v>
      </c>
      <c r="D47" s="53" t="s">
        <v>122</v>
      </c>
      <c r="E47" s="54"/>
      <c r="F47" s="34" t="s">
        <v>28</v>
      </c>
      <c r="G47" s="52"/>
      <c r="H47" s="82" t="s">
        <v>54</v>
      </c>
      <c r="I47" s="85"/>
      <c r="J47" s="86"/>
      <c r="K47" s="86"/>
      <c r="L47" s="86"/>
      <c r="M47" s="86"/>
      <c r="N47" s="86"/>
    </row>
    <row r="48" spans="1:14" ht="15" customHeight="1" x14ac:dyDescent="0.25">
      <c r="A48" s="34">
        <v>1053</v>
      </c>
      <c r="B48" s="34">
        <v>105782</v>
      </c>
      <c r="C48" s="52" t="s">
        <v>84</v>
      </c>
      <c r="D48" s="53" t="s">
        <v>51</v>
      </c>
      <c r="E48" s="54"/>
      <c r="F48" s="34" t="s">
        <v>110</v>
      </c>
      <c r="G48" s="52"/>
      <c r="H48" s="82" t="s">
        <v>54</v>
      </c>
      <c r="I48" s="70"/>
      <c r="J48" s="70"/>
      <c r="K48" s="70"/>
      <c r="L48" s="70"/>
      <c r="M48" s="70"/>
      <c r="N48" s="70"/>
    </row>
    <row r="49" spans="1:14" ht="15" customHeight="1" x14ac:dyDescent="0.25">
      <c r="A49" s="34">
        <v>634</v>
      </c>
      <c r="B49" s="34">
        <v>102025</v>
      </c>
      <c r="C49" s="52" t="s">
        <v>84</v>
      </c>
      <c r="D49" s="53" t="s">
        <v>123</v>
      </c>
      <c r="E49" s="54"/>
      <c r="F49" s="34" t="s">
        <v>28</v>
      </c>
      <c r="G49" s="52"/>
      <c r="H49" s="82" t="s">
        <v>54</v>
      </c>
      <c r="I49" s="70"/>
      <c r="J49" s="70"/>
      <c r="K49" s="70"/>
      <c r="L49" s="72"/>
      <c r="M49" s="70"/>
      <c r="N49" s="77"/>
    </row>
    <row r="50" spans="1:14" ht="15" customHeight="1" x14ac:dyDescent="0.25">
      <c r="A50" s="34"/>
      <c r="B50" s="34"/>
      <c r="C50" s="52"/>
      <c r="D50" s="53"/>
      <c r="E50" s="54"/>
      <c r="F50" s="34"/>
      <c r="G50" s="52"/>
      <c r="H50" s="83"/>
      <c r="I50" s="70"/>
      <c r="J50" s="70"/>
      <c r="K50" s="70"/>
      <c r="L50" s="72"/>
      <c r="M50" s="70"/>
      <c r="N50" s="77"/>
    </row>
    <row r="51" spans="1:14" ht="15" customHeight="1" x14ac:dyDescent="0.25">
      <c r="A51" s="34">
        <v>428</v>
      </c>
      <c r="B51" s="34">
        <v>105031</v>
      </c>
      <c r="C51" s="52" t="s">
        <v>84</v>
      </c>
      <c r="D51" s="53" t="s">
        <v>41</v>
      </c>
      <c r="E51" s="54"/>
      <c r="F51" s="34" t="s">
        <v>28</v>
      </c>
      <c r="G51" s="52"/>
      <c r="H51" s="82" t="s">
        <v>54</v>
      </c>
      <c r="I51" s="70"/>
      <c r="J51" s="70"/>
      <c r="K51" s="70"/>
      <c r="L51" s="72"/>
      <c r="M51" s="70"/>
      <c r="N51" s="77"/>
    </row>
    <row r="52" spans="1:14" ht="15" customHeight="1" x14ac:dyDescent="0.25">
      <c r="A52" s="34">
        <v>429</v>
      </c>
      <c r="B52" s="34">
        <v>105032</v>
      </c>
      <c r="C52" s="52" t="s">
        <v>84</v>
      </c>
      <c r="D52" s="53" t="s">
        <v>40</v>
      </c>
      <c r="E52" s="54"/>
      <c r="F52" s="34" t="s">
        <v>110</v>
      </c>
      <c r="G52" s="52"/>
      <c r="H52" s="82" t="s">
        <v>54</v>
      </c>
      <c r="I52" s="71"/>
      <c r="J52" s="70"/>
      <c r="K52" s="70"/>
      <c r="L52" s="72"/>
      <c r="M52" s="70"/>
      <c r="N52" s="70"/>
    </row>
    <row r="53" spans="1:14" ht="15" customHeight="1" x14ac:dyDescent="0.25">
      <c r="A53" s="34">
        <v>439</v>
      </c>
      <c r="B53" s="34">
        <v>105033</v>
      </c>
      <c r="C53" s="52" t="s">
        <v>84</v>
      </c>
      <c r="D53" s="53" t="s">
        <v>57</v>
      </c>
      <c r="E53" s="54"/>
      <c r="F53" s="34" t="s">
        <v>110</v>
      </c>
      <c r="G53" s="52"/>
      <c r="H53" s="82" t="s">
        <v>54</v>
      </c>
      <c r="I53" s="85"/>
      <c r="J53" s="86"/>
      <c r="K53" s="86"/>
      <c r="L53" s="86"/>
      <c r="M53" s="86"/>
      <c r="N53" s="86"/>
    </row>
    <row r="54" spans="1:14" ht="15" customHeight="1" x14ac:dyDescent="0.25">
      <c r="A54" s="47"/>
      <c r="B54" s="47"/>
      <c r="D54" s="51"/>
      <c r="E54" s="48"/>
      <c r="F54" s="47"/>
      <c r="H54" s="73"/>
      <c r="I54" s="70"/>
      <c r="J54" s="70"/>
      <c r="K54" s="70"/>
      <c r="L54" s="70"/>
      <c r="M54" s="70"/>
      <c r="N54" s="70"/>
    </row>
    <row r="55" spans="1:14" ht="15" customHeight="1" x14ac:dyDescent="0.25">
      <c r="A55" s="55">
        <v>673</v>
      </c>
      <c r="B55" s="55">
        <v>103703</v>
      </c>
      <c r="C55" s="52" t="s">
        <v>84</v>
      </c>
      <c r="D55" s="56" t="s">
        <v>62</v>
      </c>
      <c r="E55" s="57" t="s">
        <v>63</v>
      </c>
      <c r="F55" s="55" t="s">
        <v>28</v>
      </c>
      <c r="G55" s="52"/>
      <c r="H55" s="84" t="s">
        <v>76</v>
      </c>
      <c r="I55" s="70"/>
      <c r="J55" s="70"/>
      <c r="K55" s="70"/>
      <c r="L55" s="72"/>
      <c r="M55" s="70"/>
      <c r="N55" s="77"/>
    </row>
    <row r="56" spans="1:14" ht="15" customHeight="1" x14ac:dyDescent="0.25">
      <c r="A56" s="55">
        <v>920</v>
      </c>
      <c r="B56" s="55">
        <v>104033</v>
      </c>
      <c r="C56" s="52" t="s">
        <v>84</v>
      </c>
      <c r="D56" s="56" t="s">
        <v>30</v>
      </c>
      <c r="E56" s="57"/>
      <c r="F56" s="55" t="s">
        <v>110</v>
      </c>
      <c r="G56" s="52"/>
      <c r="H56" s="84" t="s">
        <v>76</v>
      </c>
      <c r="I56" s="70"/>
      <c r="J56" s="70"/>
      <c r="K56" s="70"/>
      <c r="L56" s="72"/>
      <c r="M56" s="70"/>
      <c r="N56" s="77"/>
    </row>
    <row r="57" spans="1:14" ht="15" customHeight="1" x14ac:dyDescent="0.25">
      <c r="A57" s="55">
        <v>943</v>
      </c>
      <c r="B57" s="55">
        <v>104059</v>
      </c>
      <c r="C57" s="52" t="s">
        <v>84</v>
      </c>
      <c r="D57" s="56" t="s">
        <v>77</v>
      </c>
      <c r="E57" s="57" t="s">
        <v>64</v>
      </c>
      <c r="F57" s="55" t="s">
        <v>110</v>
      </c>
      <c r="G57" s="52"/>
      <c r="H57" s="84" t="s">
        <v>76</v>
      </c>
      <c r="I57" s="70"/>
      <c r="J57" s="70"/>
      <c r="K57" s="70"/>
      <c r="L57" s="72"/>
      <c r="M57" s="70"/>
      <c r="N57" s="77"/>
    </row>
    <row r="58" spans="1:14" ht="15" customHeight="1" x14ac:dyDescent="0.25">
      <c r="A58" s="47"/>
      <c r="B58" s="47"/>
      <c r="D58" s="51"/>
      <c r="E58" s="48"/>
      <c r="F58" s="47"/>
      <c r="H58" s="73"/>
    </row>
    <row r="59" spans="1:14" ht="15" customHeight="1" x14ac:dyDescent="0.25">
      <c r="A59" s="55">
        <v>116</v>
      </c>
      <c r="B59" s="55">
        <v>102153</v>
      </c>
      <c r="C59" s="52" t="s">
        <v>84</v>
      </c>
      <c r="D59" s="56" t="s">
        <v>36</v>
      </c>
      <c r="E59" s="57">
        <v>38823</v>
      </c>
      <c r="F59" s="55" t="s">
        <v>28</v>
      </c>
      <c r="G59" s="52"/>
      <c r="H59" s="84" t="s">
        <v>90</v>
      </c>
    </row>
    <row r="60" spans="1:14" ht="15" customHeight="1" x14ac:dyDescent="0.25">
      <c r="A60" s="55">
        <v>906</v>
      </c>
      <c r="B60" s="55">
        <v>102822</v>
      </c>
      <c r="C60" s="52" t="s">
        <v>84</v>
      </c>
      <c r="D60" s="56" t="s">
        <v>37</v>
      </c>
      <c r="E60" s="57">
        <v>38805</v>
      </c>
      <c r="F60" s="55" t="s">
        <v>110</v>
      </c>
      <c r="G60" s="52"/>
      <c r="H60" s="84" t="s">
        <v>90</v>
      </c>
    </row>
    <row r="61" spans="1:14" ht="15" customHeight="1" x14ac:dyDescent="0.25">
      <c r="A61" s="55">
        <v>590</v>
      </c>
      <c r="B61" s="55">
        <v>104099</v>
      </c>
      <c r="C61" s="52" t="s">
        <v>84</v>
      </c>
      <c r="D61" s="56" t="s">
        <v>93</v>
      </c>
      <c r="E61" s="57">
        <v>38774</v>
      </c>
      <c r="F61" s="55" t="s">
        <v>110</v>
      </c>
      <c r="G61" s="52"/>
      <c r="H61" s="84" t="s">
        <v>90</v>
      </c>
      <c r="I61" s="75"/>
    </row>
    <row r="62" spans="1:14" ht="15" customHeight="1" x14ac:dyDescent="0.25">
      <c r="A62" s="47"/>
      <c r="B62" s="47"/>
      <c r="D62" s="51"/>
      <c r="E62" s="48"/>
      <c r="F62" s="47"/>
      <c r="H62" s="73"/>
    </row>
    <row r="63" spans="1:14" ht="15" customHeight="1" x14ac:dyDescent="0.25">
      <c r="A63" s="70"/>
      <c r="B63" s="70"/>
      <c r="D63" s="71"/>
      <c r="E63" s="72"/>
      <c r="F63" s="70"/>
      <c r="H63" s="77"/>
      <c r="I63" s="75"/>
    </row>
    <row r="64" spans="1:14" ht="15" customHeight="1" x14ac:dyDescent="0.25">
      <c r="A64" s="34">
        <v>759</v>
      </c>
      <c r="B64" s="34">
        <v>102391</v>
      </c>
      <c r="C64" s="52" t="s">
        <v>84</v>
      </c>
      <c r="D64" s="53" t="s">
        <v>33</v>
      </c>
      <c r="E64" s="54">
        <v>38753</v>
      </c>
      <c r="F64" s="34" t="s">
        <v>110</v>
      </c>
      <c r="G64" s="52"/>
      <c r="H64" s="60" t="s">
        <v>100</v>
      </c>
      <c r="I64" s="75"/>
    </row>
    <row r="65" spans="1:9" ht="15" customHeight="1" x14ac:dyDescent="0.25">
      <c r="A65" s="34">
        <v>1074</v>
      </c>
      <c r="B65" s="34">
        <v>105842</v>
      </c>
      <c r="C65" s="52" t="s">
        <v>84</v>
      </c>
      <c r="D65" s="53" t="s">
        <v>32</v>
      </c>
      <c r="E65" s="54">
        <v>38939</v>
      </c>
      <c r="F65" s="34" t="s">
        <v>110</v>
      </c>
      <c r="G65" s="52"/>
      <c r="H65" s="60" t="s">
        <v>100</v>
      </c>
      <c r="I65" s="75"/>
    </row>
    <row r="66" spans="1:9" ht="15" customHeight="1" x14ac:dyDescent="0.25">
      <c r="A66" s="34">
        <v>115</v>
      </c>
      <c r="B66" s="34">
        <v>102221</v>
      </c>
      <c r="C66" s="52" t="s">
        <v>84</v>
      </c>
      <c r="D66" s="53" t="s">
        <v>119</v>
      </c>
      <c r="E66" s="54">
        <v>39050</v>
      </c>
      <c r="F66" s="34" t="s">
        <v>28</v>
      </c>
      <c r="G66" s="52"/>
      <c r="H66" s="60" t="s">
        <v>100</v>
      </c>
      <c r="I66" s="75"/>
    </row>
    <row r="67" spans="1:9" ht="15" customHeight="1" x14ac:dyDescent="0.25">
      <c r="A67" s="47"/>
      <c r="B67" s="47"/>
      <c r="D67" s="51"/>
      <c r="E67" s="48"/>
      <c r="F67" s="47"/>
      <c r="H67" s="63"/>
      <c r="I67" s="75"/>
    </row>
    <row r="68" spans="1:9" ht="15" customHeight="1" x14ac:dyDescent="0.25">
      <c r="A68" s="55">
        <v>980</v>
      </c>
      <c r="B68" s="55">
        <v>103102</v>
      </c>
      <c r="C68" s="52" t="s">
        <v>84</v>
      </c>
      <c r="D68" s="56" t="s">
        <v>113</v>
      </c>
      <c r="E68" s="57">
        <v>38847</v>
      </c>
      <c r="F68" s="55" t="s">
        <v>28</v>
      </c>
      <c r="G68" s="37"/>
      <c r="H68" s="89" t="s">
        <v>115</v>
      </c>
      <c r="I68" s="75"/>
    </row>
    <row r="69" spans="1:9" ht="15" customHeight="1" x14ac:dyDescent="0.25">
      <c r="A69" s="55">
        <v>305</v>
      </c>
      <c r="B69" s="55">
        <v>102761</v>
      </c>
      <c r="C69" s="52" t="s">
        <v>84</v>
      </c>
      <c r="D69" s="56" t="s">
        <v>114</v>
      </c>
      <c r="E69" s="57">
        <v>39230</v>
      </c>
      <c r="F69" s="55" t="s">
        <v>110</v>
      </c>
      <c r="G69" s="37"/>
      <c r="H69" s="89" t="s">
        <v>115</v>
      </c>
      <c r="I69" s="75"/>
    </row>
    <row r="70" spans="1:9" ht="15" customHeight="1" x14ac:dyDescent="0.25">
      <c r="A70" s="55">
        <v>1087</v>
      </c>
      <c r="B70" s="55">
        <v>105873</v>
      </c>
      <c r="C70" s="52" t="s">
        <v>84</v>
      </c>
      <c r="D70" s="56" t="s">
        <v>120</v>
      </c>
      <c r="E70" s="57">
        <v>38896</v>
      </c>
      <c r="F70" s="55" t="s">
        <v>110</v>
      </c>
      <c r="G70" s="37"/>
      <c r="H70" s="89" t="s">
        <v>115</v>
      </c>
      <c r="I70" s="75"/>
    </row>
    <row r="71" spans="1:9" ht="15" customHeight="1" x14ac:dyDescent="0.25">
      <c r="A71" s="47"/>
      <c r="B71" s="47"/>
      <c r="D71" s="51"/>
      <c r="E71" s="48"/>
      <c r="F71" s="47"/>
      <c r="H71" s="63"/>
      <c r="I71" s="75"/>
    </row>
    <row r="72" spans="1:9" ht="15" customHeight="1" x14ac:dyDescent="0.25">
      <c r="A72" s="47"/>
      <c r="B72" s="47"/>
      <c r="D72" s="51"/>
      <c r="E72" s="48"/>
      <c r="F72" s="47"/>
      <c r="H72" s="63"/>
      <c r="I72" s="75"/>
    </row>
    <row r="73" spans="1:9" ht="15" customHeight="1" x14ac:dyDescent="0.25">
      <c r="A73" s="47"/>
      <c r="B73" s="47"/>
      <c r="D73" s="51"/>
      <c r="E73" s="48"/>
      <c r="F73" s="47"/>
      <c r="H73" s="63"/>
      <c r="I73" s="75"/>
    </row>
    <row r="74" spans="1:9" ht="15" customHeight="1" x14ac:dyDescent="0.25">
      <c r="A74" s="47"/>
      <c r="B74" s="47"/>
      <c r="D74" s="51"/>
      <c r="E74" s="48"/>
      <c r="F74" s="47"/>
      <c r="H74" s="63"/>
      <c r="I74" s="75"/>
    </row>
    <row r="75" spans="1:9" ht="15" customHeight="1" x14ac:dyDescent="0.25">
      <c r="A75" s="46"/>
      <c r="B75" s="42"/>
      <c r="D75" s="50"/>
      <c r="E75" s="42"/>
      <c r="F75" s="42"/>
      <c r="H75" s="50"/>
      <c r="I75" s="76"/>
    </row>
    <row r="76" spans="1:9" ht="27.75" customHeight="1" x14ac:dyDescent="0.25">
      <c r="A76" s="93" t="s">
        <v>52</v>
      </c>
      <c r="B76" s="93"/>
      <c r="C76" s="93"/>
      <c r="D76" s="93"/>
      <c r="E76" s="93"/>
      <c r="F76" s="93"/>
      <c r="G76" s="93"/>
      <c r="H76" s="93"/>
    </row>
    <row r="77" spans="1:9" ht="15" customHeight="1" x14ac:dyDescent="0.25">
      <c r="A77" s="58" t="s">
        <v>0</v>
      </c>
      <c r="B77" s="58" t="s">
        <v>1</v>
      </c>
      <c r="C77" s="43"/>
      <c r="D77" s="59" t="s">
        <v>3</v>
      </c>
      <c r="E77" s="58" t="s">
        <v>4</v>
      </c>
      <c r="F77" s="58" t="s">
        <v>5</v>
      </c>
      <c r="G77" s="43"/>
      <c r="H77" s="59" t="s">
        <v>46</v>
      </c>
    </row>
    <row r="78" spans="1:9" ht="15" customHeight="1" x14ac:dyDescent="0.25">
      <c r="A78" s="55">
        <v>317</v>
      </c>
      <c r="B78" s="55">
        <v>102027</v>
      </c>
      <c r="C78" s="52" t="s">
        <v>85</v>
      </c>
      <c r="D78" s="56" t="s">
        <v>53</v>
      </c>
      <c r="E78" s="57"/>
      <c r="F78" s="55" t="s">
        <v>28</v>
      </c>
      <c r="G78" s="52"/>
      <c r="H78" s="80" t="s">
        <v>54</v>
      </c>
      <c r="I78" s="75"/>
    </row>
    <row r="79" spans="1:9" ht="15" customHeight="1" x14ac:dyDescent="0.25">
      <c r="A79" s="55">
        <v>227</v>
      </c>
      <c r="B79" s="55">
        <v>105035</v>
      </c>
      <c r="C79" s="52" t="s">
        <v>85</v>
      </c>
      <c r="D79" s="56" t="s">
        <v>124</v>
      </c>
      <c r="E79" s="57"/>
      <c r="F79" s="55" t="s">
        <v>110</v>
      </c>
      <c r="G79" s="52"/>
      <c r="H79" s="80" t="s">
        <v>54</v>
      </c>
    </row>
    <row r="80" spans="1:9" ht="15" customHeight="1" x14ac:dyDescent="0.25">
      <c r="A80" s="55">
        <v>448</v>
      </c>
      <c r="B80" s="55">
        <v>104194</v>
      </c>
      <c r="C80" s="52" t="s">
        <v>85</v>
      </c>
      <c r="D80" s="56" t="s">
        <v>125</v>
      </c>
      <c r="E80" s="57"/>
      <c r="F80" s="55" t="s">
        <v>110</v>
      </c>
      <c r="G80" s="52"/>
      <c r="H80" s="80" t="s">
        <v>54</v>
      </c>
    </row>
    <row r="81" spans="1:9" ht="15" customHeight="1" x14ac:dyDescent="0.25">
      <c r="A81" s="55"/>
      <c r="B81" s="55"/>
      <c r="C81" s="52"/>
      <c r="D81" s="56"/>
      <c r="E81" s="57"/>
      <c r="F81" s="55"/>
      <c r="G81" s="52"/>
      <c r="H81" s="56"/>
    </row>
    <row r="82" spans="1:9" ht="15" customHeight="1" x14ac:dyDescent="0.25">
      <c r="A82" s="55">
        <v>1321</v>
      </c>
      <c r="B82" s="55">
        <v>105373</v>
      </c>
      <c r="C82" s="52" t="s">
        <v>85</v>
      </c>
      <c r="D82" s="56" t="s">
        <v>43</v>
      </c>
      <c r="E82" s="57"/>
      <c r="F82" s="55" t="s">
        <v>110</v>
      </c>
      <c r="G82" s="52"/>
      <c r="H82" s="80" t="s">
        <v>54</v>
      </c>
    </row>
    <row r="83" spans="1:9" ht="15" customHeight="1" x14ac:dyDescent="0.25">
      <c r="A83" s="55">
        <v>474</v>
      </c>
      <c r="B83" s="55">
        <v>105053</v>
      </c>
      <c r="C83" s="52" t="s">
        <v>85</v>
      </c>
      <c r="D83" s="56" t="s">
        <v>42</v>
      </c>
      <c r="E83" s="57"/>
      <c r="F83" s="55" t="s">
        <v>110</v>
      </c>
      <c r="G83" s="52"/>
      <c r="H83" s="80" t="s">
        <v>54</v>
      </c>
    </row>
    <row r="84" spans="1:9" ht="15" customHeight="1" x14ac:dyDescent="0.25">
      <c r="A84" s="52"/>
      <c r="B84" s="52"/>
      <c r="C84" s="52" t="s">
        <v>85</v>
      </c>
      <c r="D84" s="61" t="s">
        <v>58</v>
      </c>
      <c r="E84" s="52"/>
      <c r="F84" s="52"/>
      <c r="G84" s="52"/>
      <c r="H84" s="80" t="s">
        <v>54</v>
      </c>
      <c r="I84" s="75"/>
    </row>
    <row r="85" spans="1:9" ht="15" customHeight="1" x14ac:dyDescent="0.25">
      <c r="A85" s="58"/>
      <c r="B85" s="58"/>
      <c r="C85" s="43"/>
      <c r="D85" s="58"/>
      <c r="E85" s="58"/>
      <c r="F85" s="58"/>
      <c r="G85" s="43"/>
      <c r="H85" s="59"/>
    </row>
    <row r="86" spans="1:9" ht="15" customHeight="1" x14ac:dyDescent="0.25">
      <c r="A86" s="55">
        <v>368</v>
      </c>
      <c r="B86" s="55">
        <v>100503</v>
      </c>
      <c r="C86" s="52" t="s">
        <v>85</v>
      </c>
      <c r="D86" s="56" t="s">
        <v>65</v>
      </c>
      <c r="E86" s="57" t="s">
        <v>66</v>
      </c>
      <c r="F86" s="55" t="s">
        <v>110</v>
      </c>
      <c r="G86" s="52"/>
      <c r="H86" s="56" t="s">
        <v>79</v>
      </c>
    </row>
    <row r="87" spans="1:9" ht="15" customHeight="1" x14ac:dyDescent="0.25">
      <c r="A87" s="64">
        <v>1604</v>
      </c>
      <c r="B87" s="65">
        <v>104811</v>
      </c>
      <c r="C87" s="52" t="s">
        <v>85</v>
      </c>
      <c r="D87" s="56" t="s">
        <v>67</v>
      </c>
      <c r="E87" s="57" t="s">
        <v>68</v>
      </c>
      <c r="F87" s="55" t="s">
        <v>110</v>
      </c>
      <c r="G87" s="52"/>
      <c r="H87" s="56" t="s">
        <v>79</v>
      </c>
      <c r="I87" s="75"/>
    </row>
    <row r="88" spans="1:9" ht="15" customHeight="1" x14ac:dyDescent="0.25">
      <c r="A88" s="55">
        <v>773</v>
      </c>
      <c r="B88" s="55">
        <v>105515</v>
      </c>
      <c r="C88" s="52" t="s">
        <v>85</v>
      </c>
      <c r="D88" s="56" t="s">
        <v>78</v>
      </c>
      <c r="E88" s="57" t="s">
        <v>69</v>
      </c>
      <c r="F88" s="55" t="s">
        <v>28</v>
      </c>
      <c r="G88" s="52"/>
      <c r="H88" s="56" t="s">
        <v>79</v>
      </c>
    </row>
    <row r="89" spans="1:9" ht="15" customHeight="1" x14ac:dyDescent="0.25">
      <c r="A89" s="58"/>
      <c r="B89" s="58"/>
      <c r="C89" s="43"/>
      <c r="D89" s="58"/>
      <c r="E89" s="58"/>
      <c r="F89" s="58"/>
      <c r="G89" s="43"/>
      <c r="H89" s="59"/>
    </row>
    <row r="90" spans="1:9" ht="15" customHeight="1" x14ac:dyDescent="0.25">
      <c r="A90" s="55">
        <v>656</v>
      </c>
      <c r="B90" s="55">
        <v>100502</v>
      </c>
      <c r="C90" s="52" t="s">
        <v>85</v>
      </c>
      <c r="D90" s="56" t="s">
        <v>70</v>
      </c>
      <c r="E90" s="57" t="s">
        <v>71</v>
      </c>
      <c r="F90" s="55" t="s">
        <v>28</v>
      </c>
      <c r="G90" s="52"/>
      <c r="H90" s="56" t="s">
        <v>80</v>
      </c>
    </row>
    <row r="91" spans="1:9" ht="15" customHeight="1" x14ac:dyDescent="0.25">
      <c r="A91" s="55">
        <v>396</v>
      </c>
      <c r="B91" s="55">
        <v>103433</v>
      </c>
      <c r="C91" s="52" t="s">
        <v>85</v>
      </c>
      <c r="D91" s="56" t="s">
        <v>31</v>
      </c>
      <c r="E91" s="57" t="s">
        <v>72</v>
      </c>
      <c r="F91" s="55" t="s">
        <v>110</v>
      </c>
      <c r="G91" s="52"/>
      <c r="H91" s="56" t="s">
        <v>80</v>
      </c>
    </row>
    <row r="92" spans="1:9" ht="15" customHeight="1" x14ac:dyDescent="0.25">
      <c r="A92" s="55">
        <v>951</v>
      </c>
      <c r="B92" s="55">
        <v>104060</v>
      </c>
      <c r="C92" s="52" t="s">
        <v>85</v>
      </c>
      <c r="D92" s="56" t="s">
        <v>81</v>
      </c>
      <c r="E92" s="57" t="s">
        <v>73</v>
      </c>
      <c r="F92" s="55" t="s">
        <v>110</v>
      </c>
      <c r="G92" s="52"/>
      <c r="H92" s="56" t="s">
        <v>80</v>
      </c>
      <c r="I92" s="75"/>
    </row>
    <row r="93" spans="1:9" ht="15" customHeight="1" x14ac:dyDescent="0.25">
      <c r="A93" s="55"/>
      <c r="B93" s="55"/>
      <c r="C93" s="52"/>
      <c r="D93" s="55"/>
      <c r="E93" s="55"/>
      <c r="F93" s="55"/>
      <c r="G93" s="52"/>
      <c r="H93" s="56"/>
    </row>
    <row r="94" spans="1:9" ht="15" customHeight="1" x14ac:dyDescent="0.25">
      <c r="A94" s="55">
        <v>87</v>
      </c>
      <c r="B94" s="55">
        <v>104093</v>
      </c>
      <c r="C94" s="52" t="s">
        <v>85</v>
      </c>
      <c r="D94" s="56" t="s">
        <v>45</v>
      </c>
      <c r="E94" s="57">
        <v>38176</v>
      </c>
      <c r="F94" s="55" t="s">
        <v>110</v>
      </c>
      <c r="G94" s="52"/>
      <c r="H94" s="56" t="s">
        <v>101</v>
      </c>
    </row>
    <row r="95" spans="1:9" ht="15" customHeight="1" x14ac:dyDescent="0.25">
      <c r="A95" s="55">
        <v>2518</v>
      </c>
      <c r="B95" s="55">
        <v>104777</v>
      </c>
      <c r="C95" s="52" t="s">
        <v>85</v>
      </c>
      <c r="D95" s="56" t="s">
        <v>38</v>
      </c>
      <c r="E95" s="57">
        <v>38359</v>
      </c>
      <c r="F95" s="55" t="s">
        <v>110</v>
      </c>
      <c r="G95" s="52"/>
      <c r="H95" s="56" t="s">
        <v>101</v>
      </c>
      <c r="I95" s="75"/>
    </row>
    <row r="96" spans="1:9" ht="15" customHeight="1" x14ac:dyDescent="0.25">
      <c r="A96" s="55">
        <v>163</v>
      </c>
      <c r="B96" s="55">
        <v>104885</v>
      </c>
      <c r="C96" s="52" t="s">
        <v>85</v>
      </c>
      <c r="D96" s="56" t="s">
        <v>94</v>
      </c>
      <c r="E96" s="57">
        <v>38035</v>
      </c>
      <c r="F96" s="55" t="s">
        <v>28</v>
      </c>
      <c r="G96" s="52"/>
      <c r="H96" s="56" t="s">
        <v>101</v>
      </c>
    </row>
    <row r="97" spans="1:9" ht="15" customHeight="1" x14ac:dyDescent="0.25">
      <c r="A97" s="2"/>
      <c r="B97" s="2"/>
      <c r="C97" s="35"/>
      <c r="D97" s="73"/>
      <c r="E97" s="74"/>
      <c r="F97" s="1"/>
      <c r="G97" s="1"/>
      <c r="H97" s="73"/>
    </row>
    <row r="98" spans="1:9" ht="15" customHeight="1" x14ac:dyDescent="0.25">
      <c r="A98" s="2"/>
      <c r="B98" s="2"/>
      <c r="C98" s="35"/>
      <c r="D98" s="73"/>
      <c r="E98" s="74"/>
      <c r="F98" s="1"/>
      <c r="G98" s="1"/>
      <c r="H98" s="73"/>
    </row>
    <row r="99" spans="1:9" ht="15" customHeight="1" x14ac:dyDescent="0.25">
      <c r="A99" s="2"/>
      <c r="B99" s="2"/>
      <c r="C99" s="35"/>
      <c r="D99" s="73"/>
      <c r="E99" s="74"/>
      <c r="F99" s="1"/>
      <c r="G99" s="1"/>
      <c r="H99" s="73"/>
    </row>
    <row r="100" spans="1:9" ht="15" customHeight="1" x14ac:dyDescent="0.25">
      <c r="A100" s="2"/>
      <c r="B100" s="2"/>
      <c r="C100" s="35"/>
      <c r="D100" s="73"/>
      <c r="E100" s="74"/>
      <c r="F100" s="1"/>
      <c r="G100" s="1"/>
      <c r="H100" s="73"/>
    </row>
    <row r="101" spans="1:9" ht="15" customHeight="1" x14ac:dyDescent="0.25">
      <c r="A101" s="2"/>
      <c r="B101" s="2"/>
      <c r="C101" s="35"/>
      <c r="D101" s="73"/>
      <c r="E101" s="74"/>
      <c r="F101" s="1"/>
      <c r="G101" s="1"/>
      <c r="H101" s="73"/>
      <c r="I101" s="75"/>
    </row>
    <row r="102" spans="1:9" ht="15" customHeight="1" x14ac:dyDescent="0.25">
      <c r="A102" s="36"/>
      <c r="B102" s="36"/>
      <c r="C102" s="36"/>
      <c r="D102" s="36"/>
      <c r="E102" s="36"/>
      <c r="F102" s="36"/>
      <c r="G102" s="1"/>
      <c r="H102" s="73"/>
    </row>
    <row r="103" spans="1:9" ht="15" customHeight="1" x14ac:dyDescent="0.25">
      <c r="A103" s="36"/>
      <c r="B103" s="36"/>
      <c r="C103" s="36"/>
      <c r="D103" s="36"/>
      <c r="E103" s="36"/>
      <c r="F103" s="36"/>
      <c r="G103" s="1"/>
      <c r="H103" s="73"/>
    </row>
    <row r="104" spans="1:9" ht="15" customHeight="1" x14ac:dyDescent="0.25">
      <c r="A104" s="45"/>
      <c r="B104" s="42"/>
      <c r="C104" s="42"/>
      <c r="D104" s="42"/>
      <c r="E104" s="42"/>
      <c r="F104" s="42"/>
      <c r="G104" s="1"/>
      <c r="H104" s="73"/>
    </row>
    <row r="105" spans="1:9" ht="15" customHeight="1" x14ac:dyDescent="0.25">
      <c r="A105" s="46"/>
      <c r="B105" s="42"/>
      <c r="C105" s="42"/>
      <c r="D105" s="42"/>
      <c r="E105" s="42"/>
      <c r="F105" s="42"/>
      <c r="G105" s="1"/>
      <c r="H105" s="73"/>
    </row>
    <row r="106" spans="1:9" ht="15" customHeight="1" x14ac:dyDescent="0.25">
      <c r="A106" s="44"/>
      <c r="B106" s="42"/>
      <c r="C106" s="42"/>
      <c r="D106" s="42"/>
      <c r="E106" s="42"/>
      <c r="F106" s="42"/>
      <c r="G106" s="1"/>
      <c r="H106" s="73"/>
      <c r="I106" s="75"/>
    </row>
    <row r="107" spans="1:9" ht="15" customHeight="1" x14ac:dyDescent="0.25">
      <c r="A107" s="36"/>
      <c r="B107" s="36"/>
      <c r="C107" s="36"/>
      <c r="D107" s="36"/>
      <c r="E107" s="36"/>
      <c r="F107" s="36"/>
      <c r="G107" s="1"/>
      <c r="H107" s="73"/>
    </row>
    <row r="108" spans="1:9" x14ac:dyDescent="0.25">
      <c r="A108" s="36"/>
      <c r="B108" s="36"/>
      <c r="C108" s="36"/>
      <c r="D108" s="36"/>
      <c r="E108" s="36"/>
      <c r="F108" s="36"/>
      <c r="G108" s="1"/>
      <c r="H108" s="73"/>
    </row>
    <row r="109" spans="1:9" x14ac:dyDescent="0.25">
      <c r="A109" s="36"/>
      <c r="B109" s="36"/>
      <c r="C109" s="36"/>
      <c r="D109" s="36"/>
      <c r="E109" s="36"/>
      <c r="F109" s="36"/>
      <c r="G109" s="1"/>
      <c r="H109" s="73"/>
      <c r="I109" s="75"/>
    </row>
    <row r="110" spans="1:9" x14ac:dyDescent="0.25">
      <c r="A110" s="2"/>
      <c r="B110" s="2"/>
      <c r="C110" s="35"/>
      <c r="D110" s="73"/>
      <c r="E110" s="74"/>
      <c r="F110" s="1"/>
      <c r="G110" s="1"/>
      <c r="H110" s="73"/>
    </row>
    <row r="111" spans="1:9" x14ac:dyDescent="0.25">
      <c r="A111" s="2"/>
      <c r="B111" s="2"/>
      <c r="C111" s="35"/>
      <c r="D111" s="73"/>
      <c r="E111" s="74"/>
      <c r="F111" s="1"/>
      <c r="G111" s="1"/>
      <c r="H111" s="73"/>
    </row>
    <row r="112" spans="1:9" x14ac:dyDescent="0.25">
      <c r="A112" s="2"/>
      <c r="B112" s="2"/>
      <c r="C112" s="35"/>
      <c r="D112" s="73"/>
      <c r="E112" s="74"/>
      <c r="F112" s="1"/>
      <c r="G112" s="1"/>
      <c r="H112" s="73"/>
    </row>
    <row r="113" spans="1:9" x14ac:dyDescent="0.25">
      <c r="A113" s="2"/>
      <c r="B113" s="2"/>
      <c r="C113" s="35"/>
      <c r="D113" s="73"/>
      <c r="E113" s="74"/>
      <c r="F113" s="1"/>
      <c r="G113" s="1"/>
      <c r="H113" s="73"/>
    </row>
    <row r="114" spans="1:9" x14ac:dyDescent="0.25">
      <c r="A114" s="2"/>
      <c r="B114" s="2"/>
      <c r="C114" s="35"/>
      <c r="D114" s="73"/>
      <c r="E114" s="74"/>
      <c r="F114" s="1"/>
      <c r="G114" s="1"/>
      <c r="H114" s="73"/>
      <c r="I114" s="76"/>
    </row>
    <row r="115" spans="1:9" x14ac:dyDescent="0.25">
      <c r="A115" s="2"/>
      <c r="B115" s="2"/>
      <c r="C115" s="35"/>
      <c r="D115" s="73"/>
      <c r="E115" s="74"/>
      <c r="F115" s="1"/>
      <c r="G115" s="1"/>
      <c r="H115" s="73"/>
    </row>
    <row r="116" spans="1:9" x14ac:dyDescent="0.25">
      <c r="A116" s="2"/>
      <c r="B116" s="2"/>
      <c r="C116" s="35"/>
      <c r="D116" s="73"/>
      <c r="E116" s="74"/>
      <c r="F116" s="1"/>
      <c r="G116" s="1"/>
      <c r="H116" s="73"/>
    </row>
    <row r="117" spans="1:9" x14ac:dyDescent="0.25">
      <c r="A117" s="2"/>
      <c r="B117" s="2"/>
      <c r="C117" s="35"/>
      <c r="D117" s="73"/>
      <c r="E117" s="74"/>
      <c r="F117" s="1"/>
      <c r="G117" s="1"/>
      <c r="H117" s="73"/>
      <c r="I117" s="75"/>
    </row>
    <row r="118" spans="1:9" x14ac:dyDescent="0.25">
      <c r="A118" s="2"/>
      <c r="B118" s="2"/>
      <c r="C118" s="35"/>
      <c r="D118" s="73"/>
      <c r="E118" s="74"/>
      <c r="F118" s="1"/>
      <c r="G118" s="1"/>
      <c r="H118" s="73"/>
    </row>
    <row r="119" spans="1:9" x14ac:dyDescent="0.25">
      <c r="A119" s="2"/>
      <c r="B119" s="2"/>
      <c r="C119" s="35"/>
      <c r="D119" s="73"/>
      <c r="E119" s="74"/>
      <c r="F119" s="1"/>
      <c r="G119" s="1"/>
      <c r="H119" s="73"/>
    </row>
    <row r="120" spans="1:9" x14ac:dyDescent="0.25">
      <c r="A120" s="2"/>
      <c r="B120" s="2"/>
      <c r="C120" s="35"/>
      <c r="D120" s="73"/>
      <c r="E120" s="74"/>
      <c r="F120" s="1"/>
      <c r="G120" s="1"/>
      <c r="H120" s="73"/>
    </row>
    <row r="121" spans="1:9" x14ac:dyDescent="0.25">
      <c r="A121" s="2"/>
      <c r="B121" s="2"/>
      <c r="C121" s="35"/>
      <c r="D121" s="73"/>
      <c r="E121" s="74"/>
      <c r="F121" s="1"/>
      <c r="G121" s="1"/>
      <c r="H121" s="73"/>
    </row>
    <row r="122" spans="1:9" x14ac:dyDescent="0.25">
      <c r="A122" s="2"/>
      <c r="B122" s="2"/>
      <c r="C122" s="35"/>
      <c r="D122" s="73"/>
      <c r="E122" s="74"/>
      <c r="F122" s="1"/>
      <c r="G122" s="1"/>
      <c r="H122" s="73"/>
    </row>
    <row r="123" spans="1:9" x14ac:dyDescent="0.25">
      <c r="A123" s="2"/>
      <c r="B123" s="2"/>
      <c r="C123" s="35"/>
      <c r="D123" s="73"/>
      <c r="E123" s="74"/>
      <c r="F123" s="1"/>
      <c r="G123" s="1"/>
      <c r="H123" s="73"/>
    </row>
    <row r="124" spans="1:9" x14ac:dyDescent="0.25">
      <c r="A124" s="2"/>
      <c r="B124" s="2"/>
      <c r="C124" s="35"/>
      <c r="D124" s="73"/>
      <c r="E124" s="74"/>
      <c r="F124" s="1"/>
      <c r="G124" s="1"/>
      <c r="H124" s="73"/>
    </row>
    <row r="125" spans="1:9" x14ac:dyDescent="0.25">
      <c r="A125" s="2"/>
      <c r="B125" s="2"/>
      <c r="C125" s="35"/>
      <c r="D125" s="73"/>
      <c r="E125" s="74"/>
      <c r="F125" s="1"/>
      <c r="G125" s="1"/>
      <c r="H125" s="81"/>
    </row>
    <row r="126" spans="1:9" x14ac:dyDescent="0.25">
      <c r="A126" s="2"/>
      <c r="B126" s="2"/>
      <c r="C126" s="35"/>
      <c r="D126" s="73"/>
      <c r="E126" s="74"/>
      <c r="F126" s="1"/>
      <c r="G126" s="1"/>
      <c r="H126" s="73"/>
    </row>
    <row r="127" spans="1:9" x14ac:dyDescent="0.25">
      <c r="D127" s="49"/>
      <c r="E127" s="41"/>
    </row>
    <row r="128" spans="1:9" x14ac:dyDescent="0.25">
      <c r="D128" s="49"/>
      <c r="E128" s="41"/>
    </row>
    <row r="134" spans="1:1" ht="15.75" x14ac:dyDescent="0.25">
      <c r="A134" s="21"/>
    </row>
    <row r="207" spans="1:8" x14ac:dyDescent="0.25">
      <c r="A207" s="45"/>
      <c r="B207" s="47"/>
      <c r="D207" s="51"/>
      <c r="E207" s="48"/>
      <c r="F207" s="47"/>
      <c r="H207" s="51"/>
    </row>
    <row r="208" spans="1:8" x14ac:dyDescent="0.25">
      <c r="A208" s="46"/>
      <c r="B208" s="42"/>
      <c r="D208" s="50"/>
      <c r="E208" s="42"/>
      <c r="F208" s="42"/>
      <c r="H208" s="50"/>
    </row>
    <row r="209" spans="1:8" x14ac:dyDescent="0.25">
      <c r="A209" s="44"/>
      <c r="B209" s="42"/>
      <c r="D209" s="50"/>
      <c r="E209" s="42"/>
      <c r="F209" s="42"/>
      <c r="H209" s="50"/>
    </row>
  </sheetData>
  <sortState ref="A2:I123">
    <sortCondition descending="1" ref="E2:E123"/>
  </sortState>
  <mergeCells count="7">
    <mergeCell ref="A76:D76"/>
    <mergeCell ref="E76:H76"/>
    <mergeCell ref="L8:L10"/>
    <mergeCell ref="L14:L15"/>
    <mergeCell ref="A2:D2"/>
    <mergeCell ref="A41:D41"/>
    <mergeCell ref="E41:H41"/>
  </mergeCells>
  <printOptions horizontalCentered="1"/>
  <pageMargins left="0.35433070866141736" right="0.15748031496062992" top="0.35433070866141736" bottom="0.15748031496062992" header="0.51181102362204722" footer="0.51181102362204722"/>
  <pageSetup paperSize="9" scale="65" firstPageNumber="0" orientation="landscape" r:id="rId1"/>
  <rowBreaks count="2" manualBreakCount="2">
    <brk id="40" max="11" man="1"/>
    <brk id="75" max="11" man="1"/>
  </rowBreaks>
  <colBreaks count="1" manualBreakCount="1">
    <brk id="8" max="2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38"/>
  <sheetViews>
    <sheetView tabSelected="1" topLeftCell="A19" workbookViewId="0">
      <selection activeCell="G37" sqref="G37"/>
    </sheetView>
  </sheetViews>
  <sheetFormatPr defaultColWidth="9.140625" defaultRowHeight="15.75" x14ac:dyDescent="0.25"/>
  <cols>
    <col min="1" max="1" width="9.140625" style="8"/>
    <col min="2" max="2" width="9.140625" style="20"/>
    <col min="3" max="4" width="9.140625" style="8"/>
    <col min="5" max="5" width="51" style="8" bestFit="1" customWidth="1"/>
    <col min="6" max="6" width="8.140625" style="8" bestFit="1" customWidth="1"/>
    <col min="7" max="7" width="42.5703125" style="8" bestFit="1" customWidth="1"/>
    <col min="8" max="8" width="9.140625" style="4"/>
    <col min="9" max="1013" width="9.140625" style="8"/>
    <col min="1014" max="16384" width="9.140625" style="10"/>
  </cols>
  <sheetData>
    <row r="1" spans="1:8" ht="18" customHeight="1" x14ac:dyDescent="0.25">
      <c r="A1" s="29" t="s">
        <v>27</v>
      </c>
      <c r="B1" s="30"/>
      <c r="C1" s="31"/>
      <c r="D1" s="31"/>
      <c r="E1" s="29"/>
      <c r="F1" s="29"/>
      <c r="G1" s="29"/>
      <c r="H1" s="32"/>
    </row>
    <row r="2" spans="1:8" ht="18" customHeight="1" x14ac:dyDescent="0.25">
      <c r="A2" s="29" t="s">
        <v>26</v>
      </c>
      <c r="B2" s="30"/>
      <c r="C2" s="31"/>
      <c r="D2" s="31"/>
      <c r="E2" s="29"/>
      <c r="F2" s="29"/>
      <c r="G2" s="29"/>
      <c r="H2" s="33"/>
    </row>
    <row r="3" spans="1:8" ht="18" customHeight="1" x14ac:dyDescent="0.25">
      <c r="A3" s="5"/>
      <c r="B3" s="16"/>
      <c r="C3" s="5"/>
      <c r="D3" s="5"/>
      <c r="E3" s="5"/>
      <c r="F3" s="9"/>
      <c r="H3" s="5"/>
    </row>
    <row r="4" spans="1:8" ht="18" customHeight="1" x14ac:dyDescent="0.25">
      <c r="A4" s="21" t="s">
        <v>102</v>
      </c>
      <c r="B4" s="21"/>
      <c r="C4" s="21"/>
      <c r="D4" s="21"/>
      <c r="E4" s="21"/>
      <c r="F4" s="21"/>
      <c r="G4" s="21"/>
      <c r="H4" s="21"/>
    </row>
    <row r="5" spans="1:8" ht="18" customHeight="1" x14ac:dyDescent="0.25">
      <c r="A5" s="6" t="s">
        <v>7</v>
      </c>
      <c r="B5" s="17" t="s">
        <v>0</v>
      </c>
      <c r="C5" s="6" t="s">
        <v>1</v>
      </c>
      <c r="D5" s="6" t="s">
        <v>2</v>
      </c>
      <c r="E5" s="6" t="s">
        <v>3</v>
      </c>
      <c r="F5" s="6" t="s">
        <v>5</v>
      </c>
      <c r="G5" s="6" t="s">
        <v>6</v>
      </c>
      <c r="H5" s="6" t="s">
        <v>8</v>
      </c>
    </row>
    <row r="6" spans="1:8" ht="18" customHeight="1" x14ac:dyDescent="0.25">
      <c r="A6" s="24"/>
      <c r="B6" s="22">
        <v>475</v>
      </c>
      <c r="C6" s="24">
        <f>IFERROR((VLOOKUP(B6,INSCRITOS!A:B,2,0)),"")</f>
        <v>105054</v>
      </c>
      <c r="D6" s="24" t="str">
        <f>IFERROR((VLOOKUP(B6,INSCRITOS!A:C,3,0)),"")</f>
        <v>1º Agrup</v>
      </c>
      <c r="E6" s="25" t="str">
        <f>IFERROR((VLOOKUP(B6,INSCRITOS!A:D,4,0)),"")</f>
        <v>Raquel Sanches/ Matilde Sequeira/ Mariana Mackay</v>
      </c>
      <c r="F6" s="24" t="str">
        <f>IFERROR((VLOOKUP(B6,INSCRITOS!A:F,6,0)),"")</f>
        <v>F</v>
      </c>
      <c r="G6" s="25" t="str">
        <f>IFERROR((VLOOKUP(B6,INSCRITOS!A:H,8,0)),"")</f>
        <v>Sporting Clube de Portugal - Extra</v>
      </c>
      <c r="H6" s="23">
        <v>0</v>
      </c>
    </row>
    <row r="7" spans="1:8" ht="18" customHeight="1" x14ac:dyDescent="0.25">
      <c r="A7" s="24"/>
      <c r="B7" s="22">
        <v>1127</v>
      </c>
      <c r="C7" s="24">
        <f>IFERROR((VLOOKUP(B7,INSCRITOS!A:B,2,0)),"")</f>
        <v>105932</v>
      </c>
      <c r="D7" s="24" t="str">
        <f>IFERROR((VLOOKUP(B7,INSCRITOS!A:C,3,0)),"")</f>
        <v>1º Agrup</v>
      </c>
      <c r="E7" s="25" t="str">
        <f>IFERROR((VLOOKUP(B7,INSCRITOS!A:D,4,0)),"")</f>
        <v>Samuel Parisot/ Rodrigo Paulos/ Ana Melnic</v>
      </c>
      <c r="F7" s="24" t="str">
        <f>IFERROR((VLOOKUP(B7,INSCRITOS!A:F,6,0)),"")</f>
        <v>F</v>
      </c>
      <c r="G7" s="25" t="str">
        <f>IFERROR((VLOOKUP(B7,INSCRITOS!A:H,8,0)),"")</f>
        <v>Clube de Natação da Amadora - Extra</v>
      </c>
      <c r="H7" s="23">
        <v>0</v>
      </c>
    </row>
    <row r="8" spans="1:8" ht="18" customHeight="1" x14ac:dyDescent="0.25">
      <c r="A8" s="24"/>
      <c r="B8" s="22">
        <v>1064</v>
      </c>
      <c r="C8" s="24">
        <f>IFERROR((VLOOKUP(B8,INSCRITOS!A:B,2,0)),"")</f>
        <v>105295</v>
      </c>
      <c r="D8" s="24" t="str">
        <f>IFERROR((VLOOKUP(B8,INSCRITOS!A:C,3,0)),"")</f>
        <v>1º Agrup</v>
      </c>
      <c r="E8" s="25" t="str">
        <f>IFERROR((VLOOKUP(B8,INSCRITOS!A:D,4,0)),"")</f>
        <v>Vitória Neves/ Joana Gomes Ribeiro/ Yara Santos</v>
      </c>
      <c r="F8" s="24" t="str">
        <f>IFERROR((VLOOKUP(B8,INSCRITOS!A:F,6,0)),"")</f>
        <v>F</v>
      </c>
      <c r="G8" s="25" t="str">
        <f>IFERROR((VLOOKUP(B8,INSCRITOS!A:H,8,0)),"")</f>
        <v>FET - Fátima Escola de Triatlo - Extra</v>
      </c>
      <c r="H8" s="23">
        <v>0</v>
      </c>
    </row>
    <row r="9" spans="1:8" ht="18" customHeight="1" x14ac:dyDescent="0.25">
      <c r="A9" s="24"/>
      <c r="B9" s="22">
        <v>2547</v>
      </c>
      <c r="C9" s="24">
        <f>IFERROR((VLOOKUP(B9,INSCRITOS!A:B,2,0)),"")</f>
        <v>0</v>
      </c>
      <c r="D9" s="24" t="str">
        <f>IFERROR((VLOOKUP(B9,INSCRITOS!A:C,3,0)),"")</f>
        <v>1º Agrup</v>
      </c>
      <c r="E9" s="25" t="str">
        <f>IFERROR((VLOOKUP(B9,INSCRITOS!A:D,4,0)),"")</f>
        <v>Bárbara Rações/ Maria Carolina Gomes/ Lara Januário</v>
      </c>
      <c r="F9" s="24" t="str">
        <f>IFERROR((VLOOKUP(B9,INSCRITOS!A:F,6,0)),"")</f>
        <v>F</v>
      </c>
      <c r="G9" s="25" t="str">
        <f>IFERROR((VLOOKUP(B9,INSCRITOS!A:H,8,0)),"")</f>
        <v>Clube Natação do Cartaxo - Extra</v>
      </c>
      <c r="H9" s="23">
        <v>0</v>
      </c>
    </row>
    <row r="10" spans="1:8" ht="18" customHeight="1" x14ac:dyDescent="0.25">
      <c r="A10" s="24"/>
      <c r="B10" s="22">
        <v>1086</v>
      </c>
      <c r="C10" s="24">
        <f>IFERROR((VLOOKUP(B10,INSCRITOS!A:B,2,0)),"")</f>
        <v>105872</v>
      </c>
      <c r="D10" s="24" t="str">
        <f>IFERROR((VLOOKUP(B10,INSCRITOS!A:C,3,0)),"")</f>
        <v>1º Agrup</v>
      </c>
      <c r="E10" s="25" t="str">
        <f>IFERROR((VLOOKUP(B10,INSCRITOS!A:D,4,0)),"")</f>
        <v>Inês Canhoto/ Diogo Pardal/ Rodrigo Gato</v>
      </c>
      <c r="F10" s="24" t="str">
        <f>IFERROR((VLOOKUP(B10,INSCRITOS!A:F,6,0)),"")</f>
        <v>M</v>
      </c>
      <c r="G10" s="25" t="str">
        <f>IFERROR((VLOOKUP(B10,INSCRITOS!A:H,8,0)),"")</f>
        <v>Clube de Natação da Amadora - Extra</v>
      </c>
      <c r="H10" s="23">
        <v>0</v>
      </c>
    </row>
    <row r="11" spans="1:8" ht="18" customHeight="1" x14ac:dyDescent="0.25">
      <c r="A11" s="24">
        <v>1</v>
      </c>
      <c r="B11" s="22">
        <v>1273</v>
      </c>
      <c r="C11" s="24">
        <f>IFERROR((VLOOKUP(B11,INSCRITOS!A:B,2,0)),"")</f>
        <v>106238</v>
      </c>
      <c r="D11" s="24" t="str">
        <f>IFERROR((VLOOKUP(B11,INSCRITOS!A:C,3,0)),"")</f>
        <v>1º Agrup</v>
      </c>
      <c r="E11" s="25" t="str">
        <f>IFERROR((VLOOKUP(B11,INSCRITOS!A:D,4,0)),"")</f>
        <v>Joana Torres/ Simão Godinho/ Gonçalo Nogueira</v>
      </c>
      <c r="F11" s="24" t="str">
        <f>IFERROR((VLOOKUP(B11,INSCRITOS!A:F,6,0)),"")</f>
        <v>M</v>
      </c>
      <c r="G11" s="25" t="str">
        <f>IFERROR((VLOOKUP(B11,INSCRITOS!A:H,8,0)),"")</f>
        <v>Clube Triatlo Abrantes - B</v>
      </c>
      <c r="H11" s="23">
        <v>210</v>
      </c>
    </row>
    <row r="12" spans="1:8" ht="18" customHeight="1" x14ac:dyDescent="0.25">
      <c r="A12" s="24">
        <v>2</v>
      </c>
      <c r="B12" s="22">
        <v>2533</v>
      </c>
      <c r="C12" s="24">
        <f>IFERROR((VLOOKUP(B12,INSCRITOS!A:B,2,0)),"")</f>
        <v>106226</v>
      </c>
      <c r="D12" s="24" t="str">
        <f>IFERROR((VLOOKUP(B12,INSCRITOS!A:C,3,0)),"")</f>
        <v>1º Agrup</v>
      </c>
      <c r="E12" s="25" t="str">
        <f>IFERROR((VLOOKUP(B12,INSCRITOS!A:D,4,0)),"")</f>
        <v>José Ribeiro/ Alexandre Alves/ Leonor Bento</v>
      </c>
      <c r="F12" s="24" t="str">
        <f>IFERROR((VLOOKUP(B12,INSCRITOS!A:F,6,0)),"")</f>
        <v>F</v>
      </c>
      <c r="G12" s="25" t="str">
        <f>IFERROR((VLOOKUP(B12,INSCRITOS!A:H,8,0)),"")</f>
        <v>Clube Triatlo Abrantes - A</v>
      </c>
      <c r="H12" s="23">
        <v>190</v>
      </c>
    </row>
    <row r="13" spans="1:8" ht="18" customHeight="1" x14ac:dyDescent="0.25">
      <c r="A13" s="4"/>
      <c r="B13" s="19"/>
      <c r="C13" s="4"/>
      <c r="D13" s="4"/>
      <c r="F13" s="4"/>
      <c r="H13" s="9"/>
    </row>
    <row r="14" spans="1:8" ht="18" customHeight="1" x14ac:dyDescent="0.25">
      <c r="A14" s="4"/>
      <c r="C14" s="4"/>
      <c r="D14" s="4"/>
      <c r="F14" s="4"/>
    </row>
    <row r="15" spans="1:8" ht="18" customHeight="1" x14ac:dyDescent="0.25">
      <c r="A15" s="10"/>
      <c r="B15" s="18"/>
      <c r="C15" s="10"/>
      <c r="D15" s="10"/>
      <c r="E15" s="10"/>
      <c r="F15" s="10"/>
      <c r="G15" s="10"/>
      <c r="H15" s="11"/>
    </row>
    <row r="16" spans="1:8" ht="18" customHeight="1" x14ac:dyDescent="0.25">
      <c r="A16" s="21" t="s">
        <v>103</v>
      </c>
      <c r="B16" s="21"/>
      <c r="C16" s="21"/>
      <c r="D16" s="21"/>
      <c r="E16" s="21"/>
      <c r="F16" s="21"/>
      <c r="G16" s="21"/>
      <c r="H16" s="21"/>
    </row>
    <row r="17" spans="1:8" ht="18" customHeight="1" x14ac:dyDescent="0.25">
      <c r="A17" s="6" t="s">
        <v>7</v>
      </c>
      <c r="B17" s="17" t="s">
        <v>0</v>
      </c>
      <c r="C17" s="6" t="s">
        <v>1</v>
      </c>
      <c r="D17" s="6" t="s">
        <v>2</v>
      </c>
      <c r="E17" s="6" t="s">
        <v>3</v>
      </c>
      <c r="F17" s="6" t="s">
        <v>5</v>
      </c>
      <c r="G17" s="6" t="s">
        <v>6</v>
      </c>
      <c r="H17" s="6" t="s">
        <v>8</v>
      </c>
    </row>
    <row r="18" spans="1:8" ht="18" customHeight="1" x14ac:dyDescent="0.25">
      <c r="A18" s="3">
        <v>1</v>
      </c>
      <c r="B18" s="27">
        <v>590</v>
      </c>
      <c r="C18" s="3">
        <f>IFERROR((VLOOKUP(B18,INSCRITOS!A:B,2,0)),"")</f>
        <v>104099</v>
      </c>
      <c r="D18" s="3" t="str">
        <f>IFERROR((VLOOKUP(B18,INSCRITOS!A:C,3,0)),"")</f>
        <v>2º Agrup</v>
      </c>
      <c r="E18" s="7" t="str">
        <f>IFERROR((VLOOKUP(B18,INSCRITOS!A:D,4,0)),"")</f>
        <v>Inês Nunes/ Duarte Moreira/ Manuel Bartolomeu</v>
      </c>
      <c r="F18" s="3" t="str">
        <f>IFERROR((VLOOKUP(B18,INSCRITOS!A:F,6,0)),"")</f>
        <v>M</v>
      </c>
      <c r="G18" s="7" t="str">
        <f>IFERROR((VLOOKUP(B18,INSCRITOS!A:H,8,0)),"")</f>
        <v>FET - Fátima Escola de Triatlo - B</v>
      </c>
      <c r="H18" s="26">
        <v>210</v>
      </c>
    </row>
    <row r="19" spans="1:8" ht="18" customHeight="1" x14ac:dyDescent="0.25">
      <c r="A19" s="3">
        <v>2</v>
      </c>
      <c r="B19" s="27">
        <v>115</v>
      </c>
      <c r="C19" s="3">
        <f>IFERROR((VLOOKUP(B19,INSCRITOS!A:B,2,0)),"")</f>
        <v>102221</v>
      </c>
      <c r="D19" s="3" t="str">
        <f>IFERROR((VLOOKUP(B19,INSCRITOS!A:C,3,0)),"")</f>
        <v>2º Agrup</v>
      </c>
      <c r="E19" s="7" t="str">
        <f>IFERROR((VLOOKUP(B19,INSCRITOS!A:D,4,0)),"")</f>
        <v>Francisco Pires/ João Torres/ Raquel Vital</v>
      </c>
      <c r="F19" s="3" t="str">
        <f>IFERROR((VLOOKUP(B19,INSCRITOS!A:F,6,0)),"")</f>
        <v>F</v>
      </c>
      <c r="G19" s="7" t="str">
        <f>IFERROR((VLOOKUP(B19,INSCRITOS!A:H,8,0)),"")</f>
        <v>Clube Triatlo Abrantes - C</v>
      </c>
      <c r="H19" s="26">
        <v>190</v>
      </c>
    </row>
    <row r="20" spans="1:8" ht="18" customHeight="1" x14ac:dyDescent="0.25">
      <c r="A20" s="3"/>
      <c r="B20" s="27">
        <v>1087</v>
      </c>
      <c r="C20" s="3">
        <f>IFERROR((VLOOKUP(B20,INSCRITOS!A:B,2,0)),"")</f>
        <v>105873</v>
      </c>
      <c r="D20" s="3" t="str">
        <f>IFERROR((VLOOKUP(B20,INSCRITOS!A:C,3,0)),"")</f>
        <v>2º Agrup</v>
      </c>
      <c r="E20" s="7" t="str">
        <f>IFERROR((VLOOKUP(B20,INSCRITOS!A:D,4,0)),"")</f>
        <v>Matilde Teixeira/ Hugo Rocha/ Henrique Gato</v>
      </c>
      <c r="F20" s="3" t="str">
        <f>IFERROR((VLOOKUP(B20,INSCRITOS!A:F,6,0)),"")</f>
        <v>M</v>
      </c>
      <c r="G20" s="7" t="str">
        <f>IFERROR((VLOOKUP(B20,INSCRITOS!A:H,8,0)),"")</f>
        <v>Clube de Natação da Amadora - Extra</v>
      </c>
      <c r="H20" s="26">
        <v>0</v>
      </c>
    </row>
    <row r="21" spans="1:8" ht="18" customHeight="1" x14ac:dyDescent="0.25">
      <c r="A21" s="3"/>
      <c r="B21" s="27">
        <v>807</v>
      </c>
      <c r="C21" s="3">
        <f>IFERROR((VLOOKUP(B21,INSCRITOS!A:B,2,0)),"")</f>
        <v>102957</v>
      </c>
      <c r="D21" s="3" t="str">
        <f>IFERROR((VLOOKUP(B21,INSCRITOS!A:C,3,0)),"")</f>
        <v>2º Agrup</v>
      </c>
      <c r="E21" s="7" t="str">
        <f>IFERROR((VLOOKUP(B21,INSCRITOS!A:D,4,0)),"")</f>
        <v>Sofia Rocha/ Rodrigo Neves/ Gonçalo Guimarães</v>
      </c>
      <c r="F21" s="3" t="str">
        <f>IFERROR((VLOOKUP(B21,INSCRITOS!A:F,6,0)),"")</f>
        <v>M</v>
      </c>
      <c r="G21" s="7" t="str">
        <f>IFERROR((VLOOKUP(B21,INSCRITOS!A:H,8,0)),"")</f>
        <v>Sporting Clube de Portugal - Extra</v>
      </c>
      <c r="H21" s="26">
        <v>0</v>
      </c>
    </row>
    <row r="22" spans="1:8" ht="18" customHeight="1" x14ac:dyDescent="0.25">
      <c r="A22" s="3"/>
      <c r="B22" s="27">
        <v>439</v>
      </c>
      <c r="C22" s="3">
        <f>IFERROR((VLOOKUP(B22,INSCRITOS!A:B,2,0)),"")</f>
        <v>105033</v>
      </c>
      <c r="D22" s="3" t="str">
        <f>IFERROR((VLOOKUP(B22,INSCRITOS!A:C,3,0)),"")</f>
        <v>2º Agrup</v>
      </c>
      <c r="E22" s="7" t="str">
        <f>IFERROR((VLOOKUP(B22,INSCRITOS!A:D,4,0)),"")</f>
        <v>Carolina Oliveira/ José Ferreira/ Afonso Ferreira</v>
      </c>
      <c r="F22" s="3" t="str">
        <f>IFERROR((VLOOKUP(B22,INSCRITOS!A:F,6,0)),"")</f>
        <v>M</v>
      </c>
      <c r="G22" s="7" t="str">
        <f>IFERROR((VLOOKUP(B22,INSCRITOS!A:H,8,0)),"")</f>
        <v>Sporting Clube de Portugal - Extra</v>
      </c>
      <c r="H22" s="26">
        <v>0</v>
      </c>
    </row>
    <row r="23" spans="1:8" ht="18" customHeight="1" x14ac:dyDescent="0.25">
      <c r="A23" s="3"/>
      <c r="B23" s="27">
        <v>332</v>
      </c>
      <c r="C23" s="3">
        <f>IFERROR((VLOOKUP(B23,INSCRITOS!A:B,2,0)),"")</f>
        <v>104883</v>
      </c>
      <c r="D23" s="3" t="str">
        <f>IFERROR((VLOOKUP(B23,INSCRITOS!A:C,3,0)),"")</f>
        <v>2º Agrup</v>
      </c>
      <c r="E23" s="7" t="str">
        <f>IFERROR((VLOOKUP(B23,INSCRITOS!A:D,4,0)),"")</f>
        <v>Joana Regueira</v>
      </c>
      <c r="F23" s="3" t="str">
        <f>IFERROR((VLOOKUP(B23,INSCRITOS!A:F,6,0)),"")</f>
        <v>F</v>
      </c>
      <c r="G23" s="7" t="str">
        <f>IFERROR((VLOOKUP(B23,INSCRITOS!A:H,8,0)),"")</f>
        <v>Sporting Clube de Portugal - Extra</v>
      </c>
      <c r="H23" s="26">
        <v>0</v>
      </c>
    </row>
    <row r="24" spans="1:8" ht="18" customHeight="1" x14ac:dyDescent="0.25">
      <c r="A24" s="3">
        <v>3</v>
      </c>
      <c r="B24" s="27">
        <v>943</v>
      </c>
      <c r="C24" s="3">
        <f>IFERROR((VLOOKUP(B24,INSCRITOS!A:B,2,0)),"")</f>
        <v>104059</v>
      </c>
      <c r="D24" s="3" t="str">
        <f>IFERROR((VLOOKUP(B24,INSCRITOS!A:C,3,0)),"")</f>
        <v>2º Agrup</v>
      </c>
      <c r="E24" s="7" t="str">
        <f>IFERROR((VLOOKUP(B24,INSCRITOS!A:D,4,0)),"")</f>
        <v>Sofia Côrrea/ Duarte Azevedo/ Afonso Sêco</v>
      </c>
      <c r="F24" s="3" t="str">
        <f>IFERROR((VLOOKUP(B24,INSCRITOS!A:F,6,0)),"")</f>
        <v>M</v>
      </c>
      <c r="G24" s="7" t="str">
        <f>IFERROR((VLOOKUP(B24,INSCRITOS!A:H,8,0)),"")</f>
        <v>Clube Natação do Cartaxo - A</v>
      </c>
      <c r="H24" s="26">
        <v>180</v>
      </c>
    </row>
    <row r="25" spans="1:8" ht="18" customHeight="1" x14ac:dyDescent="0.25">
      <c r="A25" s="4"/>
      <c r="C25" s="4"/>
      <c r="D25" s="4"/>
      <c r="F25" s="4"/>
    </row>
    <row r="26" spans="1:8" ht="18" customHeight="1" x14ac:dyDescent="0.25">
      <c r="A26" s="4"/>
      <c r="C26" s="4"/>
      <c r="D26" s="4"/>
      <c r="F26" s="4"/>
    </row>
    <row r="27" spans="1:8" ht="18" customHeight="1" x14ac:dyDescent="0.25">
      <c r="A27" s="21" t="s">
        <v>104</v>
      </c>
      <c r="B27" s="21"/>
      <c r="C27" s="21"/>
      <c r="D27" s="21"/>
      <c r="E27" s="21"/>
      <c r="F27" s="21"/>
      <c r="G27" s="21"/>
      <c r="H27" s="21"/>
    </row>
    <row r="28" spans="1:8" ht="18" customHeight="1" x14ac:dyDescent="0.25">
      <c r="A28" s="6" t="s">
        <v>7</v>
      </c>
      <c r="B28" s="17" t="s">
        <v>0</v>
      </c>
      <c r="C28" s="6" t="s">
        <v>1</v>
      </c>
      <c r="D28" s="6" t="s">
        <v>2</v>
      </c>
      <c r="E28" s="6" t="s">
        <v>3</v>
      </c>
      <c r="F28" s="6" t="s">
        <v>5</v>
      </c>
      <c r="G28" s="6" t="s">
        <v>6</v>
      </c>
      <c r="H28" s="6" t="s">
        <v>8</v>
      </c>
    </row>
    <row r="29" spans="1:8" ht="18" customHeight="1" x14ac:dyDescent="0.25">
      <c r="A29" s="3">
        <v>1</v>
      </c>
      <c r="B29" s="27">
        <v>951</v>
      </c>
      <c r="C29" s="3">
        <f>IFERROR((VLOOKUP(B29,INSCRITOS!A:B,2,0)),"")</f>
        <v>104060</v>
      </c>
      <c r="D29" s="3" t="str">
        <f>IFERROR((VLOOKUP(B29,INSCRITOS!A:C,3,0)),"")</f>
        <v>3º Agrup</v>
      </c>
      <c r="E29" s="7" t="str">
        <f>IFERROR((VLOOKUP(B29,INSCRITOS!A:D,4,0)),"")</f>
        <v>Beatriz Duarte/ João Nobre/ Vasco Nunes</v>
      </c>
      <c r="F29" s="3" t="str">
        <f>IFERROR((VLOOKUP(B29,INSCRITOS!A:F,6,0)),"")</f>
        <v>M</v>
      </c>
      <c r="G29" s="7" t="str">
        <f>IFERROR((VLOOKUP(B29,INSCRITOS!A:H,8,0)),"")</f>
        <v>Clube Natação do Cartaxo - C</v>
      </c>
      <c r="H29" s="26">
        <v>210</v>
      </c>
    </row>
    <row r="30" spans="1:8" ht="18" customHeight="1" x14ac:dyDescent="0.25">
      <c r="A30" s="3">
        <f>A29+1</f>
        <v>2</v>
      </c>
      <c r="B30" s="27">
        <v>773</v>
      </c>
      <c r="C30" s="3">
        <f>IFERROR((VLOOKUP(B30,INSCRITOS!A:B,2,0)),"")</f>
        <v>105515</v>
      </c>
      <c r="D30" s="3" t="str">
        <f>IFERROR((VLOOKUP(B30,INSCRITOS!A:C,3,0)),"")</f>
        <v>3º Agrup</v>
      </c>
      <c r="E30" s="7" t="str">
        <f>IFERROR((VLOOKUP(B30,INSCRITOS!A:D,4,0)),"")</f>
        <v>Bernardo Duarte/ Rodrigo Azevedo/ Rafaela Silva</v>
      </c>
      <c r="F30" s="3" t="str">
        <f>IFERROR((VLOOKUP(B30,INSCRITOS!A:F,6,0)),"")</f>
        <v>F</v>
      </c>
      <c r="G30" s="7" t="str">
        <f>IFERROR((VLOOKUP(B30,INSCRITOS!A:H,8,0)),"")</f>
        <v>Clube Natação do Cartaxo - B</v>
      </c>
      <c r="H30" s="26">
        <v>190</v>
      </c>
    </row>
    <row r="31" spans="1:8" ht="18" customHeight="1" x14ac:dyDescent="0.25">
      <c r="A31" s="3"/>
      <c r="B31" s="27">
        <v>448</v>
      </c>
      <c r="C31" s="3">
        <f>IFERROR((VLOOKUP(B31,INSCRITOS!A:B,2,0)),"")</f>
        <v>104194</v>
      </c>
      <c r="D31" s="3" t="str">
        <f>IFERROR((VLOOKUP(B31,INSCRITOS!A:C,3,0)),"")</f>
        <v>3º Agrup</v>
      </c>
      <c r="E31" s="7" t="str">
        <f>IFERROR((VLOOKUP(B31,INSCRITOS!A:D,4,0)),"")</f>
        <v>Luna Neves/ Dinis Silva/ Vasco Simões</v>
      </c>
      <c r="F31" s="3" t="str">
        <f>IFERROR((VLOOKUP(B31,INSCRITOS!A:F,6,0)),"")</f>
        <v>M</v>
      </c>
      <c r="G31" s="7" t="str">
        <f>IFERROR((VLOOKUP(B31,INSCRITOS!A:H,8,0)),"")</f>
        <v>Sporting Clube de Portugal - Extra</v>
      </c>
      <c r="H31" s="26">
        <v>0</v>
      </c>
    </row>
    <row r="32" spans="1:8" ht="18" customHeight="1" x14ac:dyDescent="0.25">
      <c r="A32" s="3">
        <v>3</v>
      </c>
      <c r="B32" s="27">
        <v>163</v>
      </c>
      <c r="C32" s="3">
        <f>IFERROR((VLOOKUP(B32,INSCRITOS!A:B,2,0)),"")</f>
        <v>104885</v>
      </c>
      <c r="D32" s="3" t="str">
        <f>IFERROR((VLOOKUP(B32,INSCRITOS!A:C,3,0)),"")</f>
        <v>3º Agrup</v>
      </c>
      <c r="E32" s="7" t="str">
        <f>IFERROR((VLOOKUP(B32,INSCRITOS!A:D,4,0)),"")</f>
        <v>Dinis Santos/ Francisco Martim/ Maria João Bartolomeu</v>
      </c>
      <c r="F32" s="3" t="str">
        <f>IFERROR((VLOOKUP(B32,INSCRITOS!A:F,6,0)),"")</f>
        <v>F</v>
      </c>
      <c r="G32" s="7" t="str">
        <f>IFERROR((VLOOKUP(B32,INSCRITOS!A:H,8,0)),"")</f>
        <v>FET - Fátima Escola de Triatlo - D</v>
      </c>
      <c r="H32" s="26">
        <v>180</v>
      </c>
    </row>
    <row r="33" spans="1:8" s="8" customFormat="1" ht="18" customHeight="1" x14ac:dyDescent="0.25">
      <c r="A33" s="4"/>
      <c r="B33" s="20"/>
      <c r="C33" s="4"/>
      <c r="D33" s="4"/>
      <c r="F33" s="4"/>
      <c r="H33" s="4"/>
    </row>
    <row r="34" spans="1:8" x14ac:dyDescent="0.25">
      <c r="D34" s="95" t="s">
        <v>9</v>
      </c>
      <c r="E34" s="96"/>
      <c r="F34" s="97"/>
    </row>
    <row r="35" spans="1:8" x14ac:dyDescent="0.25">
      <c r="D35" s="28" t="s">
        <v>10</v>
      </c>
      <c r="E35" s="28" t="s">
        <v>6</v>
      </c>
      <c r="F35" s="28" t="s">
        <v>8</v>
      </c>
    </row>
    <row r="36" spans="1:8" x14ac:dyDescent="0.25">
      <c r="D36" s="14">
        <v>1</v>
      </c>
      <c r="E36" s="15" t="s">
        <v>24</v>
      </c>
      <c r="F36" s="14">
        <v>590</v>
      </c>
    </row>
    <row r="37" spans="1:8" x14ac:dyDescent="0.25">
      <c r="D37" s="14">
        <v>2</v>
      </c>
      <c r="E37" s="15" t="s">
        <v>23</v>
      </c>
      <c r="F37" s="14">
        <v>580</v>
      </c>
    </row>
    <row r="38" spans="1:8" x14ac:dyDescent="0.25">
      <c r="D38" s="14">
        <v>3</v>
      </c>
      <c r="E38" s="15" t="s">
        <v>22</v>
      </c>
      <c r="F38" s="14">
        <v>390</v>
      </c>
    </row>
  </sheetData>
  <sortState ref="D36:F42">
    <sortCondition descending="1" ref="F36:F42"/>
  </sortState>
  <mergeCells count="1">
    <mergeCell ref="D34:F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5150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INSCRITOS</vt:lpstr>
      <vt:lpstr>Estafetas</vt:lpstr>
      <vt:lpstr>INSCRITOS!Área_de_Impressão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revision>12</cp:revision>
  <cp:lastPrinted>2019-05-17T09:27:39Z</cp:lastPrinted>
  <dcterms:created xsi:type="dcterms:W3CDTF">2016-04-26T14:30:14Z</dcterms:created>
  <dcterms:modified xsi:type="dcterms:W3CDTF">2019-05-20T14:35:55Z</dcterms:modified>
  <dc:language>pt-PT</dc:language>
</cp:coreProperties>
</file>