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parreira\Desktop\2019\REGIÕES\MÉDIO SUL\2019_04_27_ I Aquatlo de Azeitão\INSCRIÇÕES E RESULTADOS\"/>
    </mc:Choice>
  </mc:AlternateContent>
  <bookViews>
    <workbookView xWindow="0" yWindow="0" windowWidth="20490" windowHeight="7755" tabRatio="801" firstSheet="1" activeTab="1"/>
  </bookViews>
  <sheets>
    <sheet name="INSCRITOS" sheetId="1" state="hidden" r:id="rId1"/>
    <sheet name="Escalões Jov" sheetId="2" r:id="rId2"/>
  </sheets>
  <definedNames>
    <definedName name="_xlnm._FilterDatabase" localSheetId="1" hidden="1">'Escalões Jov'!$G$1:$G$120</definedName>
    <definedName name="_xlnm._FilterDatabase" localSheetId="0" hidden="1">INSCRITOS!$A$1:$I$76</definedName>
    <definedName name="_xlnm.Print_Area" localSheetId="1">'Escalões Jov'!$A$1:$H$111</definedName>
    <definedName name="_xlnm.Print_Area" localSheetId="0">INSCRITOS!$A$1:$L$94</definedName>
    <definedName name="_xlnm.Print_Titles" localSheetId="1">'Escalões Jov'!$1:$2</definedName>
  </definedNames>
  <calcPr calcId="152511"/>
</workbook>
</file>

<file path=xl/calcChain.xml><?xml version="1.0" encoding="utf-8"?>
<calcChain xmlns="http://schemas.openxmlformats.org/spreadsheetml/2006/main">
  <c r="E85" i="2" l="1"/>
  <c r="C98" i="2" l="1"/>
  <c r="D98" i="2"/>
  <c r="E98" i="2"/>
  <c r="F98" i="2"/>
  <c r="G98" i="2"/>
  <c r="C99" i="2"/>
  <c r="D99" i="2"/>
  <c r="E99" i="2"/>
  <c r="F99" i="2"/>
  <c r="G99" i="2"/>
  <c r="C80" i="2"/>
  <c r="D80" i="2"/>
  <c r="E80" i="2"/>
  <c r="F80" i="2"/>
  <c r="G80" i="2"/>
  <c r="C81" i="2"/>
  <c r="D81" i="2"/>
  <c r="E81" i="2"/>
  <c r="F81" i="2"/>
  <c r="G81" i="2"/>
  <c r="C82" i="2"/>
  <c r="D82" i="2"/>
  <c r="E82" i="2"/>
  <c r="F82" i="2"/>
  <c r="G82" i="2"/>
  <c r="C83" i="2"/>
  <c r="D83" i="2"/>
  <c r="E83" i="2"/>
  <c r="F83" i="2"/>
  <c r="G83" i="2"/>
  <c r="C84" i="2"/>
  <c r="D84" i="2"/>
  <c r="E84" i="2"/>
  <c r="F84" i="2"/>
  <c r="G84" i="2"/>
  <c r="C85" i="2"/>
  <c r="D85" i="2"/>
  <c r="F85" i="2"/>
  <c r="G85" i="2"/>
  <c r="C86" i="2"/>
  <c r="D86" i="2"/>
  <c r="E86" i="2"/>
  <c r="F86" i="2"/>
  <c r="G86" i="2"/>
  <c r="C87" i="2"/>
  <c r="D87" i="2"/>
  <c r="E87" i="2"/>
  <c r="F87" i="2"/>
  <c r="G87" i="2"/>
  <c r="C88" i="2"/>
  <c r="D88" i="2"/>
  <c r="E88" i="2"/>
  <c r="F88" i="2"/>
  <c r="G88" i="2"/>
  <c r="C89" i="2"/>
  <c r="D89" i="2"/>
  <c r="E89" i="2"/>
  <c r="F89" i="2"/>
  <c r="G89" i="2"/>
  <c r="C90" i="2"/>
  <c r="D90" i="2"/>
  <c r="E90" i="2"/>
  <c r="F90" i="2"/>
  <c r="C91" i="2"/>
  <c r="D91" i="2"/>
  <c r="E91" i="2"/>
  <c r="F91" i="2"/>
  <c r="G91" i="2"/>
  <c r="C92" i="2"/>
  <c r="D92" i="2"/>
  <c r="E92" i="2"/>
  <c r="F92" i="2"/>
  <c r="G92" i="2"/>
  <c r="C65" i="2"/>
  <c r="D65" i="2"/>
  <c r="E65" i="2"/>
  <c r="F65" i="2"/>
  <c r="G65" i="2"/>
  <c r="C66" i="2"/>
  <c r="D66" i="2"/>
  <c r="E66" i="2"/>
  <c r="F66" i="2"/>
  <c r="G66" i="2"/>
  <c r="C67" i="2"/>
  <c r="D67" i="2"/>
  <c r="E67" i="2"/>
  <c r="F67" i="2"/>
  <c r="G67" i="2"/>
  <c r="C68" i="2"/>
  <c r="D68" i="2"/>
  <c r="E68" i="2"/>
  <c r="F68" i="2"/>
  <c r="G68" i="2"/>
  <c r="C69" i="2"/>
  <c r="D69" i="2"/>
  <c r="E69" i="2"/>
  <c r="F69" i="2"/>
  <c r="G69" i="2"/>
  <c r="C70" i="2"/>
  <c r="D70" i="2"/>
  <c r="E70" i="2"/>
  <c r="F70" i="2"/>
  <c r="G70" i="2"/>
  <c r="C71" i="2"/>
  <c r="D71" i="2"/>
  <c r="E71" i="2"/>
  <c r="F71" i="2"/>
  <c r="G71" i="2"/>
  <c r="C72" i="2"/>
  <c r="D72" i="2"/>
  <c r="E72" i="2"/>
  <c r="F72" i="2"/>
  <c r="G72" i="2"/>
  <c r="C73" i="2"/>
  <c r="D73" i="2"/>
  <c r="E73" i="2"/>
  <c r="F73" i="2"/>
  <c r="G73" i="2"/>
  <c r="C74" i="2"/>
  <c r="D74" i="2"/>
  <c r="E74" i="2"/>
  <c r="F74" i="2"/>
  <c r="G74" i="2"/>
  <c r="C45" i="2"/>
  <c r="D45" i="2"/>
  <c r="E45" i="2"/>
  <c r="F45" i="2"/>
  <c r="G45" i="2"/>
  <c r="C46" i="2"/>
  <c r="D46" i="2"/>
  <c r="E46" i="2"/>
  <c r="F46" i="2"/>
  <c r="G46" i="2"/>
  <c r="C47" i="2"/>
  <c r="D47" i="2"/>
  <c r="E47" i="2"/>
  <c r="F47" i="2"/>
  <c r="G47" i="2"/>
  <c r="C48" i="2"/>
  <c r="D48" i="2"/>
  <c r="E48" i="2"/>
  <c r="F48" i="2"/>
  <c r="G48" i="2"/>
  <c r="C49" i="2"/>
  <c r="D49" i="2"/>
  <c r="E49" i="2"/>
  <c r="F49" i="2"/>
  <c r="G49" i="2"/>
  <c r="C50" i="2"/>
  <c r="D50" i="2"/>
  <c r="E50" i="2"/>
  <c r="F50" i="2"/>
  <c r="G50" i="2"/>
  <c r="C51" i="2"/>
  <c r="D51" i="2"/>
  <c r="E51" i="2"/>
  <c r="F51" i="2"/>
  <c r="G51" i="2"/>
  <c r="C52" i="2"/>
  <c r="D52" i="2"/>
  <c r="E52" i="2"/>
  <c r="F52" i="2"/>
  <c r="G52" i="2"/>
  <c r="C53" i="2"/>
  <c r="D53" i="2"/>
  <c r="E53" i="2"/>
  <c r="F53" i="2"/>
  <c r="G53" i="2"/>
  <c r="C54" i="2"/>
  <c r="D54" i="2"/>
  <c r="E54" i="2"/>
  <c r="F54" i="2"/>
  <c r="G54" i="2"/>
  <c r="C55" i="2"/>
  <c r="D55" i="2"/>
  <c r="E55" i="2"/>
  <c r="F55" i="2"/>
  <c r="G55" i="2"/>
  <c r="C56" i="2"/>
  <c r="D56" i="2"/>
  <c r="E56" i="2"/>
  <c r="F56" i="2"/>
  <c r="G56" i="2"/>
  <c r="C57" i="2"/>
  <c r="D57" i="2"/>
  <c r="E57" i="2"/>
  <c r="F57" i="2"/>
  <c r="G57" i="2"/>
  <c r="C58" i="2"/>
  <c r="D58" i="2"/>
  <c r="E58" i="2"/>
  <c r="F58" i="2"/>
  <c r="G58" i="2"/>
  <c r="C59" i="2"/>
  <c r="D59" i="2"/>
  <c r="E59" i="2"/>
  <c r="F59" i="2"/>
  <c r="G59" i="2"/>
  <c r="C25" i="2"/>
  <c r="D25" i="2"/>
  <c r="E25" i="2"/>
  <c r="F25" i="2"/>
  <c r="G25" i="2"/>
  <c r="C26" i="2"/>
  <c r="D26" i="2"/>
  <c r="E26" i="2"/>
  <c r="F26" i="2"/>
  <c r="G26" i="2"/>
  <c r="C27" i="2"/>
  <c r="D27" i="2"/>
  <c r="E27" i="2"/>
  <c r="F27" i="2"/>
  <c r="G27" i="2"/>
  <c r="C28" i="2"/>
  <c r="D28" i="2"/>
  <c r="E28" i="2"/>
  <c r="F28" i="2"/>
  <c r="G28" i="2"/>
  <c r="C29" i="2"/>
  <c r="D29" i="2"/>
  <c r="E29" i="2"/>
  <c r="F29" i="2"/>
  <c r="G29" i="2"/>
  <c r="C30" i="2"/>
  <c r="D30" i="2"/>
  <c r="E30" i="2"/>
  <c r="F30" i="2"/>
  <c r="G30" i="2"/>
  <c r="C31" i="2"/>
  <c r="D31" i="2"/>
  <c r="E31" i="2"/>
  <c r="F31" i="2"/>
  <c r="G31" i="2"/>
  <c r="C32" i="2"/>
  <c r="D32" i="2"/>
  <c r="E32" i="2"/>
  <c r="F32" i="2"/>
  <c r="G32" i="2"/>
  <c r="C33" i="2"/>
  <c r="D33" i="2"/>
  <c r="E33" i="2"/>
  <c r="F33" i="2"/>
  <c r="G33" i="2"/>
  <c r="C7" i="2" l="1"/>
  <c r="D7" i="2"/>
  <c r="E7" i="2"/>
  <c r="F7" i="2"/>
  <c r="G7" i="2"/>
  <c r="C8" i="2"/>
  <c r="D8" i="2"/>
  <c r="E8" i="2"/>
  <c r="F8" i="2"/>
  <c r="G8" i="2"/>
  <c r="C9" i="2"/>
  <c r="D9" i="2"/>
  <c r="E9" i="2"/>
  <c r="F9" i="2"/>
  <c r="G9" i="2"/>
  <c r="C10" i="2"/>
  <c r="D10" i="2"/>
  <c r="E10" i="2"/>
  <c r="F10" i="2"/>
  <c r="G10" i="2"/>
  <c r="C11" i="2"/>
  <c r="D11" i="2"/>
  <c r="E11" i="2"/>
  <c r="F11" i="2"/>
  <c r="G11" i="2"/>
  <c r="C12" i="2"/>
  <c r="D12" i="2"/>
  <c r="E12" i="2"/>
  <c r="F12" i="2"/>
  <c r="G12" i="2"/>
  <c r="C13" i="2"/>
  <c r="D13" i="2"/>
  <c r="E13" i="2"/>
  <c r="F13" i="2"/>
  <c r="G13" i="2"/>
  <c r="G104" i="2" l="1"/>
  <c r="F104" i="2"/>
  <c r="E104" i="2"/>
  <c r="D104" i="2"/>
  <c r="C104" i="2"/>
  <c r="C6" i="2"/>
  <c r="D6" i="2"/>
  <c r="E6" i="2"/>
  <c r="F6" i="2"/>
  <c r="G6" i="2"/>
  <c r="C39" i="2" l="1"/>
  <c r="D39" i="2"/>
  <c r="E39" i="2"/>
  <c r="F39" i="2"/>
  <c r="G39" i="2"/>
  <c r="C19" i="2"/>
  <c r="D19" i="2"/>
  <c r="E19" i="2"/>
  <c r="F19" i="2"/>
  <c r="G19" i="2"/>
  <c r="G79" i="2" l="1"/>
  <c r="F79" i="2"/>
  <c r="E79" i="2"/>
  <c r="D79" i="2"/>
  <c r="C79" i="2"/>
  <c r="G18" i="2" l="1"/>
  <c r="F18" i="2"/>
  <c r="E18" i="2"/>
  <c r="D18" i="2"/>
  <c r="C18" i="2"/>
  <c r="C44" i="2" l="1"/>
  <c r="D44" i="2"/>
  <c r="E44" i="2"/>
  <c r="F44" i="2"/>
  <c r="G44" i="2"/>
  <c r="C24" i="2" l="1"/>
  <c r="D24" i="2"/>
  <c r="E24" i="2"/>
  <c r="F24" i="2"/>
  <c r="G24" i="2"/>
  <c r="G97" i="2" l="1"/>
  <c r="F97" i="2"/>
  <c r="E97" i="2"/>
  <c r="D97" i="2"/>
  <c r="C97" i="2"/>
  <c r="G64" i="2"/>
  <c r="F64" i="2"/>
  <c r="E64" i="2"/>
  <c r="D64" i="2"/>
  <c r="C64" i="2"/>
  <c r="G38" i="2"/>
  <c r="F38" i="2"/>
  <c r="E38" i="2"/>
  <c r="D38" i="2"/>
  <c r="C38" i="2"/>
</calcChain>
</file>

<file path=xl/sharedStrings.xml><?xml version="1.0" encoding="utf-8"?>
<sst xmlns="http://schemas.openxmlformats.org/spreadsheetml/2006/main" count="602" uniqueCount="158">
  <si>
    <t>Dorsal</t>
  </si>
  <si>
    <t>Licença</t>
  </si>
  <si>
    <t>Escalão</t>
  </si>
  <si>
    <t>Nome</t>
  </si>
  <si>
    <t>Data Nasc.</t>
  </si>
  <si>
    <t>Género</t>
  </si>
  <si>
    <t>Atestado médico</t>
  </si>
  <si>
    <t>Clube</t>
  </si>
  <si>
    <t>BENJAMINS MASCULINOS</t>
  </si>
  <si>
    <t>Pos</t>
  </si>
  <si>
    <t>Dorsal</t>
  </si>
  <si>
    <t>Pontos</t>
  </si>
  <si>
    <t>BENJAMINS FEMININOS</t>
  </si>
  <si>
    <t>INFANTIS MASCULINOS</t>
  </si>
  <si>
    <t>INFANTIS FEMININOS</t>
  </si>
  <si>
    <t>INICIADOS MASCULINOS</t>
  </si>
  <si>
    <t>INICIADOS FEMININOS</t>
  </si>
  <si>
    <t>JUVENIS MASCULINOS</t>
  </si>
  <si>
    <t>JUVENIS FEMININOS</t>
  </si>
  <si>
    <t>CLASSIFICAÇÃO POR CLUBES</t>
  </si>
  <si>
    <t>M</t>
  </si>
  <si>
    <t>F</t>
  </si>
  <si>
    <t>Pagar</t>
  </si>
  <si>
    <t>Posição</t>
  </si>
  <si>
    <t>CADETES MASCULINOS</t>
  </si>
  <si>
    <t>Idades</t>
  </si>
  <si>
    <t>Benjamins</t>
  </si>
  <si>
    <t>Juvenis</t>
  </si>
  <si>
    <t>Infantis</t>
  </si>
  <si>
    <t>Iniciados</t>
  </si>
  <si>
    <t>Cadetes</t>
  </si>
  <si>
    <t>---</t>
  </si>
  <si>
    <t>Inscrições no dia: Federados (confirmar na Lista de Federados), 5€</t>
  </si>
  <si>
    <t>Inscrições no dia: Não Federados (confirmar que não estão na Lista de Federados), 7,5€</t>
  </si>
  <si>
    <t>Touca ou dorsal em falta de atletas federados?:  5€, a não ser que ainda não os tenham recebido da Federação, então 0€</t>
  </si>
  <si>
    <t>Maria Pires</t>
  </si>
  <si>
    <t>Não são atribuídos pontos aos Individuais, não federados e outra região.</t>
  </si>
  <si>
    <t>Os atletas e equipas de outras regiões de Portugal não têm acesso aos pódios.</t>
  </si>
  <si>
    <t>Pedro Matias</t>
  </si>
  <si>
    <t>REPSOL TRIATLO</t>
  </si>
  <si>
    <t>C. D. R. R. Baixa da Banheira</t>
  </si>
  <si>
    <t>Henrique Serra</t>
  </si>
  <si>
    <t>Lusitano - Setúbal</t>
  </si>
  <si>
    <t>Escola Triatlo Santo António Évora</t>
  </si>
  <si>
    <t>António Palmeiro</t>
  </si>
  <si>
    <t>Santiago Ribeiro</t>
  </si>
  <si>
    <t>Miguel Revytskyy</t>
  </si>
  <si>
    <t>Tomás Ruivo</t>
  </si>
  <si>
    <t>Margarida Magro</t>
  </si>
  <si>
    <t>António Grou</t>
  </si>
  <si>
    <t>Luis Filipe</t>
  </si>
  <si>
    <t>Afonso Machita</t>
  </si>
  <si>
    <t>Simão Varela</t>
  </si>
  <si>
    <t>Vasco Matias</t>
  </si>
  <si>
    <t>Dinis Figueiredo</t>
  </si>
  <si>
    <t>André Nepomuceno</t>
  </si>
  <si>
    <t>Tomás Pascoal</t>
  </si>
  <si>
    <t>Francisco Magro</t>
  </si>
  <si>
    <t>João Padeiro</t>
  </si>
  <si>
    <t>Diana Mira</t>
  </si>
  <si>
    <t>Inês Santos</t>
  </si>
  <si>
    <t>Gonçalo Raposo</t>
  </si>
  <si>
    <t>Pedro Matos</t>
  </si>
  <si>
    <t>Pedro Cintra</t>
  </si>
  <si>
    <t>Diogo Nepomuceno</t>
  </si>
  <si>
    <t>Diana Galinhola</t>
  </si>
  <si>
    <t>Vanda Stanislavskiy</t>
  </si>
  <si>
    <t>VAL</t>
  </si>
  <si>
    <t>Íris Pratas</t>
  </si>
  <si>
    <t>Dinis Shevchun</t>
  </si>
  <si>
    <t>Duarte Gonçalves</t>
  </si>
  <si>
    <t>INV</t>
  </si>
  <si>
    <t>Hugo Nunes</t>
  </si>
  <si>
    <t>João Gonçalves</t>
  </si>
  <si>
    <t>Martim Maquinista</t>
  </si>
  <si>
    <t>Nicole Rosário</t>
  </si>
  <si>
    <t>Carolina Fonseca</t>
  </si>
  <si>
    <t>Diego Soares</t>
  </si>
  <si>
    <t>Joana Paisana</t>
  </si>
  <si>
    <t>Leonor Medronheira</t>
  </si>
  <si>
    <t>Miguel Medronheira</t>
  </si>
  <si>
    <t>Pedro Paisana</t>
  </si>
  <si>
    <t>Rodrigo Potes</t>
  </si>
  <si>
    <t>Tiago Marques</t>
  </si>
  <si>
    <t>Vasco Paisana</t>
  </si>
  <si>
    <t>Afonso Lopes</t>
  </si>
  <si>
    <t>Cristovão Domingos</t>
  </si>
  <si>
    <t>David dos Santos</t>
  </si>
  <si>
    <t>Gustavo Coelho</t>
  </si>
  <si>
    <t>Matilde Teixeira</t>
  </si>
  <si>
    <t>Rodrigo Gato</t>
  </si>
  <si>
    <t>Rodrigo Paulos</t>
  </si>
  <si>
    <t>Tiago Ferreira</t>
  </si>
  <si>
    <t>Tomás Pita</t>
  </si>
  <si>
    <t>Vicente Graça</t>
  </si>
  <si>
    <t>Diogo Pardal</t>
  </si>
  <si>
    <t>Edson Tavares</t>
  </si>
  <si>
    <t>Leonor Agrela</t>
  </si>
  <si>
    <t>Inês Agrela</t>
  </si>
  <si>
    <t>Samuel Parisot</t>
  </si>
  <si>
    <t>André Canhoto</t>
  </si>
  <si>
    <t>Hugo Rocha</t>
  </si>
  <si>
    <t>Arthur Cristo</t>
  </si>
  <si>
    <t>Artur Ogando</t>
  </si>
  <si>
    <t>Beatriz Santos</t>
  </si>
  <si>
    <t>Beatriz Borregana</t>
  </si>
  <si>
    <t>César Amândio</t>
  </si>
  <si>
    <t xml:space="preserve">Edgar Barata </t>
  </si>
  <si>
    <t>Filipe Carvalho</t>
  </si>
  <si>
    <t>Gaspar Silva</t>
  </si>
  <si>
    <t>Guilherme Gomes</t>
  </si>
  <si>
    <t>João Reis</t>
  </si>
  <si>
    <t>Jérôme Demoulin</t>
  </si>
  <si>
    <t>Laura Ribeiro</t>
  </si>
  <si>
    <t>Maria Lopes</t>
  </si>
  <si>
    <t>Maria Pisco</t>
  </si>
  <si>
    <t>Mariana Poeira</t>
  </si>
  <si>
    <t>Miguel Borregana</t>
  </si>
  <si>
    <t>Pedro Ribeiro</t>
  </si>
  <si>
    <t>Rita Machita</t>
  </si>
  <si>
    <t>Santiago Pereira</t>
  </si>
  <si>
    <t>Tiago Franco Lopes</t>
  </si>
  <si>
    <t>Henrique Gato</t>
  </si>
  <si>
    <t>Diogo Marques</t>
  </si>
  <si>
    <t>Guilherme Alves</t>
  </si>
  <si>
    <t>Guilherme Marques</t>
  </si>
  <si>
    <t>Leonor Pires</t>
  </si>
  <si>
    <t>Leonor Riscado</t>
  </si>
  <si>
    <t>Mariana Martins Soares</t>
  </si>
  <si>
    <t>Miguel Pauzinho</t>
  </si>
  <si>
    <t>Pedro Mirão</t>
  </si>
  <si>
    <t xml:space="preserve">Salvador Correia </t>
  </si>
  <si>
    <t>Rodrigo Calado</t>
  </si>
  <si>
    <t>I Aquatlo de Azeitão - Circuito Jovem Médio Sul - 3ª Etapa</t>
  </si>
  <si>
    <t>27 de Abril de 2019</t>
  </si>
  <si>
    <t>Nascidos entre 2010 e 2012</t>
  </si>
  <si>
    <t>Nascidos em 2008 e 2009</t>
  </si>
  <si>
    <t>Nascidos em 2006 e 2007</t>
  </si>
  <si>
    <t>Nascidos em 2004 e 2005</t>
  </si>
  <si>
    <t>Nascidos em 2002 e 2003</t>
  </si>
  <si>
    <t>Clube de Natação da Amadora/ Outra região</t>
  </si>
  <si>
    <t>BEN</t>
  </si>
  <si>
    <t>INF</t>
  </si>
  <si>
    <t>INI</t>
  </si>
  <si>
    <t>JUV</t>
  </si>
  <si>
    <t>CAD</t>
  </si>
  <si>
    <t>Escola Triatlo Santo António Évora/ Não federado</t>
  </si>
  <si>
    <t>REPSOL TRIATLO/ Não federado</t>
  </si>
  <si>
    <t>Letícia Magalhães</t>
  </si>
  <si>
    <t>Sport Lisboa e Benfica/ Outra região</t>
  </si>
  <si>
    <t>INDIVIDUAL</t>
  </si>
  <si>
    <t>JOÃO BARROS</t>
  </si>
  <si>
    <t>DNS</t>
  </si>
  <si>
    <t>Devemos 2,5€</t>
  </si>
  <si>
    <t>CAIXA</t>
  </si>
  <si>
    <t>José Pedro Mira</t>
  </si>
  <si>
    <t>New</t>
  </si>
  <si>
    <t>Não federado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</si>
</sst>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€&quot;;[Red]\-#,##0\ &quot;€&quot;"/>
    <numFmt numFmtId="8" formatCode="#,##0.00\ &quot;€&quot;;[Red]\-#,##0.00\ &quot;€&quot;"/>
    <numFmt numFmtId="164" formatCode="#,##0.0\ &quot;€&quot;;[Red]\-#,##0.0\ &quot;€&quot;"/>
  </numFmts>
  <fonts count="39" x14ac:knownFonts="1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1"/>
    </font>
    <font>
      <b/>
      <sz val="12"/>
      <name val="Calibri"/>
      <family val="2"/>
      <scheme val="minor"/>
    </font>
    <font>
      <sz val="12"/>
      <color rgb="FF000000"/>
      <name val="Calibri"/>
      <family val="2"/>
      <charset val="1"/>
    </font>
    <font>
      <sz val="11"/>
      <name val="Calibri"/>
      <family val="2"/>
    </font>
    <font>
      <b/>
      <sz val="12"/>
      <name val="Calibri"/>
      <family val="2"/>
      <charset val="1"/>
    </font>
    <font>
      <sz val="12"/>
      <name val="Calibri"/>
      <family val="2"/>
      <charset val="1"/>
    </font>
    <font>
      <sz val="12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name val="Calibri"/>
      <family val="2"/>
      <scheme val="minor"/>
    </font>
    <font>
      <sz val="16"/>
      <color rgb="FF000000"/>
      <name val="Calibri"/>
      <family val="2"/>
    </font>
    <font>
      <sz val="16"/>
      <name val="Calibri"/>
      <family val="2"/>
      <scheme val="minor"/>
    </font>
    <font>
      <sz val="16"/>
      <color rgb="FFFF0000"/>
      <name val="Calibri"/>
      <family val="2"/>
    </font>
    <font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3" fillId="0" borderId="0"/>
    <xf numFmtId="0" fontId="2" fillId="0" borderId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8" applyNumberFormat="0" applyAlignment="0" applyProtection="0"/>
    <xf numFmtId="0" fontId="23" fillId="9" borderId="9" applyNumberFormat="0" applyAlignment="0" applyProtection="0"/>
    <xf numFmtId="0" fontId="24" fillId="9" borderId="8" applyNumberFormat="0" applyAlignment="0" applyProtection="0"/>
    <xf numFmtId="0" fontId="25" fillId="0" borderId="10" applyNumberFormat="0" applyFill="0" applyAlignment="0" applyProtection="0"/>
    <xf numFmtId="0" fontId="26" fillId="10" borderId="11" applyNumberFormat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3" applyNumberFormat="0" applyFill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29" fillId="35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</cellStyleXfs>
  <cellXfs count="8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13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6" fillId="36" borderId="0" xfId="0" applyFont="1" applyFill="1" applyBorder="1" applyAlignment="1">
      <alignment vertical="center"/>
    </xf>
    <xf numFmtId="0" fontId="4" fillId="36" borderId="0" xfId="0" applyFont="1" applyFill="1" applyBorder="1" applyAlignment="1">
      <alignment horizontal="center" vertical="center"/>
    </xf>
    <xf numFmtId="0" fontId="5" fillId="36" borderId="0" xfId="0" applyFont="1" applyFill="1" applyBorder="1" applyAlignment="1">
      <alignment vertical="center"/>
    </xf>
    <xf numFmtId="0" fontId="9" fillId="36" borderId="0" xfId="0" applyFont="1" applyFill="1" applyBorder="1" applyAlignment="1">
      <alignment horizontal="center" vertical="center"/>
    </xf>
    <xf numFmtId="45" fontId="9" fillId="36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30" fillId="0" borderId="1" xfId="43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45" fontId="10" fillId="0" borderId="0" xfId="0" applyNumberFormat="1" applyFont="1" applyBorder="1" applyAlignment="1">
      <alignment horizontal="center" vertical="center"/>
    </xf>
    <xf numFmtId="1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vertical="center"/>
    </xf>
    <xf numFmtId="0" fontId="32" fillId="0" borderId="1" xfId="0" applyFont="1" applyFill="1" applyBorder="1" applyAlignment="1">
      <alignment horizontal="center" vertical="center" shrinkToFit="1"/>
    </xf>
    <xf numFmtId="0" fontId="33" fillId="0" borderId="1" xfId="0" applyFont="1" applyFill="1" applyBorder="1" applyAlignment="1">
      <alignment horizontal="center"/>
    </xf>
    <xf numFmtId="0" fontId="34" fillId="0" borderId="1" xfId="43" applyFont="1" applyFill="1" applyBorder="1" applyAlignment="1">
      <alignment horizontal="center" vertical="center"/>
    </xf>
    <xf numFmtId="0" fontId="33" fillId="0" borderId="1" xfId="0" applyFont="1" applyFill="1" applyBorder="1"/>
    <xf numFmtId="14" fontId="33" fillId="0" borderId="1" xfId="0" applyNumberFormat="1" applyFont="1" applyFill="1" applyBorder="1"/>
    <xf numFmtId="0" fontId="34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1" xfId="0" applyFont="1" applyBorder="1"/>
    <xf numFmtId="14" fontId="33" fillId="0" borderId="1" xfId="0" applyNumberFormat="1" applyFont="1" applyBorder="1"/>
    <xf numFmtId="0" fontId="33" fillId="0" borderId="1" xfId="0" applyFont="1" applyBorder="1" applyAlignment="1">
      <alignment horizontal="center"/>
    </xf>
    <xf numFmtId="0" fontId="35" fillId="0" borderId="1" xfId="0" applyFont="1" applyFill="1" applyBorder="1" applyAlignment="1">
      <alignment horizontal="center"/>
    </xf>
    <xf numFmtId="0" fontId="36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horizontal="right" vertical="center" shrinkToFit="1"/>
    </xf>
    <xf numFmtId="0" fontId="33" fillId="0" borderId="1" xfId="0" applyFont="1" applyFill="1" applyBorder="1" applyAlignment="1">
      <alignment horizontal="left"/>
    </xf>
    <xf numFmtId="164" fontId="38" fillId="0" borderId="0" xfId="0" applyNumberFormat="1" applyFont="1" applyFill="1" applyBorder="1" applyAlignment="1">
      <alignment vertical="center"/>
    </xf>
    <xf numFmtId="0" fontId="36" fillId="0" borderId="1" xfId="0" applyFont="1" applyFill="1" applyBorder="1" applyAlignment="1">
      <alignment horizontal="left" vertical="center"/>
    </xf>
    <xf numFmtId="6" fontId="36" fillId="0" borderId="1" xfId="0" applyNumberFormat="1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left" vertical="center"/>
    </xf>
    <xf numFmtId="8" fontId="12" fillId="0" borderId="1" xfId="0" applyNumberFormat="1" applyFont="1" applyFill="1" applyBorder="1" applyAlignment="1">
      <alignment horizontal="left" vertical="center"/>
    </xf>
    <xf numFmtId="8" fontId="14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33" fillId="3" borderId="1" xfId="0" applyFont="1" applyFill="1" applyBorder="1" applyAlignment="1">
      <alignment horizontal="center"/>
    </xf>
    <xf numFmtId="1" fontId="0" fillId="0" borderId="1" xfId="0" applyNumberFormat="1" applyBorder="1" applyAlignment="1">
      <alignment horizontal="right"/>
    </xf>
    <xf numFmtId="0" fontId="4" fillId="0" borderId="0" xfId="0" applyFont="1" applyFill="1" applyBorder="1" applyAlignment="1">
      <alignment horizontal="left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</cellXfs>
  <cellStyles count="45">
    <cellStyle name="20% - Cor1" xfId="20" builtinId="30" customBuiltin="1"/>
    <cellStyle name="20% - Cor2" xfId="24" builtinId="34" customBuiltin="1"/>
    <cellStyle name="20% - Cor3" xfId="28" builtinId="38" customBuiltin="1"/>
    <cellStyle name="20% - Cor4" xfId="32" builtinId="42" customBuiltin="1"/>
    <cellStyle name="20% - Cor5" xfId="36" builtinId="46" customBuiltin="1"/>
    <cellStyle name="20% - Cor6" xfId="40" builtinId="50" customBuiltin="1"/>
    <cellStyle name="40% - Cor1" xfId="21" builtinId="31" customBuiltin="1"/>
    <cellStyle name="40% - Cor2" xfId="25" builtinId="35" customBuiltin="1"/>
    <cellStyle name="40% - Cor3" xfId="29" builtinId="39" customBuiltin="1"/>
    <cellStyle name="40% - Cor4" xfId="33" builtinId="43" customBuiltin="1"/>
    <cellStyle name="40% - Cor5" xfId="37" builtinId="47" customBuiltin="1"/>
    <cellStyle name="40% - Cor6" xfId="41" builtinId="51" customBuiltin="1"/>
    <cellStyle name="60% - Cor1" xfId="22" builtinId="32" customBuiltin="1"/>
    <cellStyle name="60% - Cor2" xfId="26" builtinId="36" customBuiltin="1"/>
    <cellStyle name="60% - Cor3" xfId="30" builtinId="40" customBuiltin="1"/>
    <cellStyle name="60% - Cor4" xfId="34" builtinId="44" customBuiltin="1"/>
    <cellStyle name="60% - Cor5" xfId="38" builtinId="48" customBuiltin="1"/>
    <cellStyle name="60% - Cor6" xfId="42" builtinId="52" customBuiltin="1"/>
    <cellStyle name="Cabeçalho 1" xfId="4" builtinId="16" customBuiltin="1"/>
    <cellStyle name="Cabeçalho 2" xfId="5" builtinId="17" customBuiltin="1"/>
    <cellStyle name="Cabeçalho 3" xfId="6" builtinId="18" customBuiltin="1"/>
    <cellStyle name="Cabeçalho 4" xfId="7" builtinId="19" customBuiltin="1"/>
    <cellStyle name="Cálculo" xfId="13" builtinId="22" customBuiltin="1"/>
    <cellStyle name="Célula Ligada" xfId="14" builtinId="24" customBuiltin="1"/>
    <cellStyle name="Cor1" xfId="19" builtinId="29" customBuiltin="1"/>
    <cellStyle name="Cor2" xfId="23" builtinId="33" customBuiltin="1"/>
    <cellStyle name="Cor3" xfId="27" builtinId="37" customBuiltin="1"/>
    <cellStyle name="Cor4" xfId="31" builtinId="41" customBuiltin="1"/>
    <cellStyle name="Cor5" xfId="35" builtinId="45" customBuiltin="1"/>
    <cellStyle name="Cor6" xfId="39" builtinId="49" customBuiltin="1"/>
    <cellStyle name="Correto" xfId="8" builtinId="26" customBuiltin="1"/>
    <cellStyle name="Entrada" xfId="11" builtinId="20" customBuiltin="1"/>
    <cellStyle name="Incorreto" xfId="9" builtinId="27" customBuiltin="1"/>
    <cellStyle name="Neutro" xfId="10" builtinId="28" customBuiltin="1"/>
    <cellStyle name="Normal" xfId="0" builtinId="0"/>
    <cellStyle name="Normal 2" xfId="1"/>
    <cellStyle name="Normal 3" xfId="2"/>
    <cellStyle name="Normal 4" xfId="43"/>
    <cellStyle name="Nota 2" xfId="44"/>
    <cellStyle name="Saída" xfId="12" builtinId="21" customBuiltin="1"/>
    <cellStyle name="Texto de Aviso" xfId="16" builtinId="11" customBuiltin="1"/>
    <cellStyle name="Texto Explicativo" xfId="17" builtinId="53" customBuiltin="1"/>
    <cellStyle name="Título" xfId="3" builtinId="15" customBuiltin="1"/>
    <cellStyle name="Total" xfId="18" builtinId="25" customBuiltin="1"/>
    <cellStyle name="Verificar Célula" xfId="15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view="pageBreakPreview" zoomScaleNormal="100" zoomScaleSheetLayoutView="100" workbookViewId="0">
      <pane ySplit="1" topLeftCell="A62" activePane="bottomLeft" state="frozen"/>
      <selection pane="bottomLeft" activeCell="D82" sqref="D82"/>
    </sheetView>
  </sheetViews>
  <sheetFormatPr defaultColWidth="9.140625" defaultRowHeight="15" x14ac:dyDescent="0.25"/>
  <cols>
    <col min="1" max="1" width="11.28515625" style="17" bestFit="1" customWidth="1"/>
    <col min="2" max="2" width="12.140625" style="17" bestFit="1" customWidth="1"/>
    <col min="3" max="3" width="12" style="17" bestFit="1" customWidth="1"/>
    <col min="4" max="4" width="22.28515625" style="16" customWidth="1"/>
    <col min="5" max="5" width="16.28515625" style="17" bestFit="1" customWidth="1"/>
    <col min="6" max="6" width="9.28515625" style="17" customWidth="1"/>
    <col min="7" max="7" width="12.5703125" style="17" hidden="1" customWidth="1"/>
    <col min="8" max="8" width="63.28515625" style="18" bestFit="1" customWidth="1"/>
    <col min="9" max="9" width="6.7109375" style="16" customWidth="1"/>
    <col min="10" max="10" width="8.28515625" style="16" customWidth="1"/>
    <col min="11" max="11" width="10.28515625" style="16" bestFit="1" customWidth="1"/>
    <col min="12" max="12" width="59.28515625" style="16" customWidth="1"/>
    <col min="13" max="16384" width="9.140625" style="16"/>
  </cols>
  <sheetData>
    <row r="1" spans="1:12" s="31" customFormat="1" ht="18" customHeight="1" x14ac:dyDescent="0.25">
      <c r="A1" s="51" t="s">
        <v>0</v>
      </c>
      <c r="B1" s="52" t="s">
        <v>1</v>
      </c>
      <c r="C1" s="52" t="s">
        <v>2</v>
      </c>
      <c r="D1" s="53" t="s">
        <v>3</v>
      </c>
      <c r="E1" s="52" t="s">
        <v>4</v>
      </c>
      <c r="F1" s="52" t="s">
        <v>5</v>
      </c>
      <c r="G1" s="52" t="s">
        <v>6</v>
      </c>
      <c r="H1" s="54" t="s">
        <v>7</v>
      </c>
      <c r="I1" s="30" t="s">
        <v>22</v>
      </c>
    </row>
    <row r="2" spans="1:12" s="31" customFormat="1" ht="15.95" customHeight="1" x14ac:dyDescent="0.35">
      <c r="A2" s="55">
        <v>1040</v>
      </c>
      <c r="B2" s="55">
        <v>105731</v>
      </c>
      <c r="C2" s="56" t="s">
        <v>141</v>
      </c>
      <c r="D2" s="57" t="s">
        <v>77</v>
      </c>
      <c r="E2" s="58">
        <v>40223</v>
      </c>
      <c r="F2" s="55" t="s">
        <v>20</v>
      </c>
      <c r="G2" s="55" t="s">
        <v>67</v>
      </c>
      <c r="H2" s="57" t="s">
        <v>40</v>
      </c>
      <c r="I2" s="44"/>
    </row>
    <row r="3" spans="1:12" s="31" customFormat="1" ht="15.95" customHeight="1" x14ac:dyDescent="0.35">
      <c r="A3" s="55">
        <v>1334</v>
      </c>
      <c r="B3" s="55">
        <v>105417</v>
      </c>
      <c r="C3" s="56" t="s">
        <v>141</v>
      </c>
      <c r="D3" s="57" t="s">
        <v>95</v>
      </c>
      <c r="E3" s="58">
        <v>40906</v>
      </c>
      <c r="F3" s="55" t="s">
        <v>20</v>
      </c>
      <c r="G3" s="55" t="s">
        <v>67</v>
      </c>
      <c r="H3" s="57" t="s">
        <v>140</v>
      </c>
      <c r="I3" s="70" t="s">
        <v>152</v>
      </c>
      <c r="K3" s="30" t="s">
        <v>2</v>
      </c>
      <c r="L3" s="30" t="s">
        <v>25</v>
      </c>
    </row>
    <row r="4" spans="1:12" s="31" customFormat="1" ht="15.95" customHeight="1" x14ac:dyDescent="0.35">
      <c r="A4" s="55">
        <v>1086</v>
      </c>
      <c r="B4" s="55">
        <v>105872</v>
      </c>
      <c r="C4" s="56" t="s">
        <v>141</v>
      </c>
      <c r="D4" s="57" t="s">
        <v>90</v>
      </c>
      <c r="E4" s="58">
        <v>40490</v>
      </c>
      <c r="F4" s="55" t="s">
        <v>20</v>
      </c>
      <c r="G4" s="55" t="s">
        <v>67</v>
      </c>
      <c r="H4" s="57" t="s">
        <v>140</v>
      </c>
      <c r="I4" s="44"/>
      <c r="K4" s="1" t="s">
        <v>26</v>
      </c>
      <c r="L4" s="44" t="s">
        <v>135</v>
      </c>
    </row>
    <row r="5" spans="1:12" s="31" customFormat="1" ht="15.95" customHeight="1" x14ac:dyDescent="0.35">
      <c r="A5" s="55">
        <v>134</v>
      </c>
      <c r="B5" s="55">
        <v>104164</v>
      </c>
      <c r="C5" s="56" t="s">
        <v>141</v>
      </c>
      <c r="D5" s="57" t="s">
        <v>96</v>
      </c>
      <c r="E5" s="58">
        <v>40261</v>
      </c>
      <c r="F5" s="55" t="s">
        <v>20</v>
      </c>
      <c r="G5" s="55" t="s">
        <v>67</v>
      </c>
      <c r="H5" s="57" t="s">
        <v>140</v>
      </c>
      <c r="I5" s="44"/>
      <c r="J5" s="33"/>
      <c r="K5" s="1" t="s">
        <v>28</v>
      </c>
      <c r="L5" s="44" t="s">
        <v>136</v>
      </c>
    </row>
    <row r="6" spans="1:12" s="31" customFormat="1" ht="15.95" customHeight="1" x14ac:dyDescent="0.35">
      <c r="A6" s="76">
        <v>1262</v>
      </c>
      <c r="B6" s="55">
        <v>106200</v>
      </c>
      <c r="C6" s="56" t="s">
        <v>141</v>
      </c>
      <c r="D6" s="57" t="s">
        <v>131</v>
      </c>
      <c r="E6" s="58">
        <v>40938</v>
      </c>
      <c r="F6" s="55" t="s">
        <v>20</v>
      </c>
      <c r="G6" s="55" t="s">
        <v>71</v>
      </c>
      <c r="H6" s="57" t="s">
        <v>43</v>
      </c>
      <c r="I6" s="44"/>
      <c r="K6" s="1" t="s">
        <v>29</v>
      </c>
      <c r="L6" s="44" t="s">
        <v>137</v>
      </c>
    </row>
    <row r="7" spans="1:12" s="31" customFormat="1" ht="15.95" customHeight="1" x14ac:dyDescent="0.35">
      <c r="A7" s="55">
        <v>1090</v>
      </c>
      <c r="B7" s="55">
        <v>105887</v>
      </c>
      <c r="C7" s="56" t="s">
        <v>141</v>
      </c>
      <c r="D7" s="57" t="s">
        <v>44</v>
      </c>
      <c r="E7" s="58">
        <v>40874</v>
      </c>
      <c r="F7" s="55" t="s">
        <v>20</v>
      </c>
      <c r="G7" s="55" t="s">
        <v>67</v>
      </c>
      <c r="H7" s="57" t="s">
        <v>43</v>
      </c>
      <c r="I7" s="44"/>
      <c r="K7" s="1" t="s">
        <v>27</v>
      </c>
      <c r="L7" s="44" t="s">
        <v>138</v>
      </c>
    </row>
    <row r="8" spans="1:12" s="31" customFormat="1" ht="15.95" customHeight="1" x14ac:dyDescent="0.35">
      <c r="A8" s="64">
        <v>654</v>
      </c>
      <c r="B8" s="55">
        <v>105149</v>
      </c>
      <c r="C8" s="56" t="s">
        <v>141</v>
      </c>
      <c r="D8" s="57" t="s">
        <v>45</v>
      </c>
      <c r="E8" s="58">
        <v>40856</v>
      </c>
      <c r="F8" s="55" t="s">
        <v>20</v>
      </c>
      <c r="G8" s="55" t="s">
        <v>67</v>
      </c>
      <c r="H8" s="57" t="s">
        <v>43</v>
      </c>
      <c r="I8" s="44"/>
      <c r="K8" s="1" t="s">
        <v>30</v>
      </c>
      <c r="L8" s="44" t="s">
        <v>139</v>
      </c>
    </row>
    <row r="9" spans="1:12" s="31" customFormat="1" ht="15.95" customHeight="1" x14ac:dyDescent="0.35">
      <c r="A9" s="64">
        <v>5526</v>
      </c>
      <c r="B9" s="55">
        <v>105122</v>
      </c>
      <c r="C9" s="56" t="s">
        <v>141</v>
      </c>
      <c r="D9" s="57" t="s">
        <v>46</v>
      </c>
      <c r="E9" s="58">
        <v>40830</v>
      </c>
      <c r="F9" s="55" t="s">
        <v>20</v>
      </c>
      <c r="G9" s="55" t="s">
        <v>67</v>
      </c>
      <c r="H9" s="57" t="s">
        <v>43</v>
      </c>
      <c r="I9" s="71"/>
      <c r="J9" s="55">
        <v>613</v>
      </c>
    </row>
    <row r="10" spans="1:12" s="31" customFormat="1" ht="15.95" customHeight="1" x14ac:dyDescent="0.35">
      <c r="A10" s="55">
        <v>615</v>
      </c>
      <c r="B10" s="55">
        <v>105124</v>
      </c>
      <c r="C10" s="56" t="s">
        <v>141</v>
      </c>
      <c r="D10" s="57" t="s">
        <v>47</v>
      </c>
      <c r="E10" s="58">
        <v>40775</v>
      </c>
      <c r="F10" s="55" t="s">
        <v>20</v>
      </c>
      <c r="G10" s="55" t="s">
        <v>67</v>
      </c>
      <c r="H10" s="57" t="s">
        <v>43</v>
      </c>
      <c r="I10" s="44"/>
      <c r="L10" s="78" t="s">
        <v>36</v>
      </c>
    </row>
    <row r="11" spans="1:12" s="31" customFormat="1" ht="15.95" customHeight="1" x14ac:dyDescent="0.35">
      <c r="A11" s="55">
        <v>650</v>
      </c>
      <c r="B11" s="55">
        <v>105148</v>
      </c>
      <c r="C11" s="56" t="s">
        <v>141</v>
      </c>
      <c r="D11" s="57" t="s">
        <v>49</v>
      </c>
      <c r="E11" s="58">
        <v>40284</v>
      </c>
      <c r="F11" s="55" t="s">
        <v>20</v>
      </c>
      <c r="G11" s="55" t="s">
        <v>67</v>
      </c>
      <c r="H11" s="57" t="s">
        <v>43</v>
      </c>
      <c r="I11" s="44"/>
      <c r="L11" s="78"/>
    </row>
    <row r="12" spans="1:12" s="31" customFormat="1" ht="15.95" customHeight="1" x14ac:dyDescent="0.35">
      <c r="A12" s="55">
        <v>1057</v>
      </c>
      <c r="B12" s="55">
        <v>105807</v>
      </c>
      <c r="C12" s="56" t="s">
        <v>141</v>
      </c>
      <c r="D12" s="57" t="s">
        <v>107</v>
      </c>
      <c r="E12" s="58">
        <v>41137</v>
      </c>
      <c r="F12" s="55" t="s">
        <v>20</v>
      </c>
      <c r="G12" s="55" t="s">
        <v>67</v>
      </c>
      <c r="H12" s="57" t="s">
        <v>42</v>
      </c>
      <c r="I12" s="44"/>
      <c r="L12" s="78"/>
    </row>
    <row r="13" spans="1:12" s="31" customFormat="1" ht="15.95" customHeight="1" x14ac:dyDescent="0.35">
      <c r="A13" s="55">
        <v>1014</v>
      </c>
      <c r="B13" s="55">
        <v>105557</v>
      </c>
      <c r="C13" s="56" t="s">
        <v>141</v>
      </c>
      <c r="D13" s="57" t="s">
        <v>117</v>
      </c>
      <c r="E13" s="58">
        <v>40791</v>
      </c>
      <c r="F13" s="55" t="s">
        <v>20</v>
      </c>
      <c r="G13" s="55" t="s">
        <v>67</v>
      </c>
      <c r="H13" s="57" t="s">
        <v>42</v>
      </c>
      <c r="I13" s="44"/>
      <c r="L13" s="34"/>
    </row>
    <row r="14" spans="1:12" s="31" customFormat="1" ht="15.95" customHeight="1" x14ac:dyDescent="0.35">
      <c r="A14" s="55">
        <v>1263</v>
      </c>
      <c r="B14" s="55">
        <v>106201</v>
      </c>
      <c r="C14" s="56" t="s">
        <v>141</v>
      </c>
      <c r="D14" s="57" t="s">
        <v>76</v>
      </c>
      <c r="E14" s="58">
        <v>40261</v>
      </c>
      <c r="F14" s="55" t="s">
        <v>21</v>
      </c>
      <c r="G14" s="55" t="s">
        <v>67</v>
      </c>
      <c r="H14" s="57" t="s">
        <v>40</v>
      </c>
      <c r="I14" s="44"/>
      <c r="L14" s="78" t="s">
        <v>37</v>
      </c>
    </row>
    <row r="15" spans="1:12" s="31" customFormat="1" ht="15.95" customHeight="1" x14ac:dyDescent="0.35">
      <c r="A15" s="55">
        <v>1125</v>
      </c>
      <c r="B15" s="55">
        <v>105930</v>
      </c>
      <c r="C15" s="56" t="s">
        <v>141</v>
      </c>
      <c r="D15" s="57" t="s">
        <v>98</v>
      </c>
      <c r="E15" s="58">
        <v>40893</v>
      </c>
      <c r="F15" s="55" t="s">
        <v>21</v>
      </c>
      <c r="G15" s="55" t="s">
        <v>67</v>
      </c>
      <c r="H15" s="57" t="s">
        <v>140</v>
      </c>
      <c r="I15" s="44"/>
      <c r="L15" s="78"/>
    </row>
    <row r="16" spans="1:12" s="31" customFormat="1" ht="15.95" customHeight="1" x14ac:dyDescent="0.35">
      <c r="A16" s="55">
        <v>614</v>
      </c>
      <c r="B16" s="55">
        <v>105123</v>
      </c>
      <c r="C16" s="56" t="s">
        <v>141</v>
      </c>
      <c r="D16" s="57" t="s">
        <v>48</v>
      </c>
      <c r="E16" s="58">
        <v>40747</v>
      </c>
      <c r="F16" s="55" t="s">
        <v>21</v>
      </c>
      <c r="G16" s="55" t="s">
        <v>67</v>
      </c>
      <c r="H16" s="57" t="s">
        <v>43</v>
      </c>
      <c r="I16" s="44"/>
      <c r="L16" s="78"/>
    </row>
    <row r="17" spans="1:12" s="31" customFormat="1" ht="15.95" customHeight="1" x14ac:dyDescent="0.35">
      <c r="A17" s="55" t="s">
        <v>31</v>
      </c>
      <c r="B17" s="55" t="s">
        <v>31</v>
      </c>
      <c r="C17" s="56" t="s">
        <v>141</v>
      </c>
      <c r="D17" s="57" t="s">
        <v>128</v>
      </c>
      <c r="E17" s="58">
        <v>40625</v>
      </c>
      <c r="F17" s="55" t="s">
        <v>21</v>
      </c>
      <c r="G17" s="55" t="s">
        <v>71</v>
      </c>
      <c r="H17" s="57" t="s">
        <v>146</v>
      </c>
      <c r="I17" s="44"/>
      <c r="L17" s="78" t="s">
        <v>32</v>
      </c>
    </row>
    <row r="18" spans="1:12" s="31" customFormat="1" ht="15.95" customHeight="1" x14ac:dyDescent="0.35">
      <c r="A18" s="55">
        <v>1660</v>
      </c>
      <c r="B18" s="55">
        <v>105728</v>
      </c>
      <c r="C18" s="59" t="s">
        <v>145</v>
      </c>
      <c r="D18" s="57" t="s">
        <v>81</v>
      </c>
      <c r="E18" s="58">
        <v>37926</v>
      </c>
      <c r="F18" s="55" t="s">
        <v>20</v>
      </c>
      <c r="G18" s="55" t="s">
        <v>67</v>
      </c>
      <c r="H18" s="57" t="s">
        <v>40</v>
      </c>
      <c r="I18" s="70" t="s">
        <v>152</v>
      </c>
      <c r="L18" s="78"/>
    </row>
    <row r="19" spans="1:12" s="31" customFormat="1" ht="15.95" customHeight="1" x14ac:dyDescent="0.35">
      <c r="A19" s="55">
        <v>1661</v>
      </c>
      <c r="B19" s="55">
        <v>105729</v>
      </c>
      <c r="C19" s="59" t="s">
        <v>145</v>
      </c>
      <c r="D19" s="57" t="s">
        <v>84</v>
      </c>
      <c r="E19" s="58">
        <v>37926</v>
      </c>
      <c r="F19" s="55" t="s">
        <v>20</v>
      </c>
      <c r="G19" s="55" t="s">
        <v>67</v>
      </c>
      <c r="H19" s="57" t="s">
        <v>40</v>
      </c>
      <c r="I19" s="70" t="s">
        <v>152</v>
      </c>
      <c r="L19" s="78"/>
    </row>
    <row r="20" spans="1:12" s="31" customFormat="1" ht="15.95" customHeight="1" x14ac:dyDescent="0.35">
      <c r="A20" s="55">
        <v>1657</v>
      </c>
      <c r="B20" s="55">
        <v>104279</v>
      </c>
      <c r="C20" s="59" t="s">
        <v>145</v>
      </c>
      <c r="D20" s="57" t="s">
        <v>41</v>
      </c>
      <c r="E20" s="58">
        <v>37782</v>
      </c>
      <c r="F20" s="55" t="s">
        <v>20</v>
      </c>
      <c r="G20" s="55" t="s">
        <v>71</v>
      </c>
      <c r="H20" s="57" t="s">
        <v>40</v>
      </c>
      <c r="I20" s="70" t="s">
        <v>152</v>
      </c>
      <c r="L20" s="36"/>
    </row>
    <row r="21" spans="1:12" s="31" customFormat="1" ht="15.95" customHeight="1" x14ac:dyDescent="0.35">
      <c r="A21" s="55" t="s">
        <v>31</v>
      </c>
      <c r="B21" s="55" t="s">
        <v>31</v>
      </c>
      <c r="C21" s="59" t="s">
        <v>145</v>
      </c>
      <c r="D21" s="57" t="s">
        <v>130</v>
      </c>
      <c r="E21" s="58">
        <v>37552</v>
      </c>
      <c r="F21" s="55" t="s">
        <v>20</v>
      </c>
      <c r="G21" s="55" t="s">
        <v>71</v>
      </c>
      <c r="H21" s="57" t="s">
        <v>146</v>
      </c>
      <c r="I21" s="44"/>
      <c r="L21" s="34"/>
    </row>
    <row r="22" spans="1:12" s="31" customFormat="1" ht="15.95" customHeight="1" x14ac:dyDescent="0.35">
      <c r="A22" s="55">
        <v>1532</v>
      </c>
      <c r="B22" s="55">
        <v>104439</v>
      </c>
      <c r="C22" s="59" t="s">
        <v>145</v>
      </c>
      <c r="D22" s="57" t="s">
        <v>38</v>
      </c>
      <c r="E22" s="58">
        <v>37985</v>
      </c>
      <c r="F22" s="55" t="s">
        <v>20</v>
      </c>
      <c r="G22" s="55" t="s">
        <v>67</v>
      </c>
      <c r="H22" s="57" t="s">
        <v>39</v>
      </c>
      <c r="I22" s="44"/>
      <c r="L22" s="78" t="s">
        <v>33</v>
      </c>
    </row>
    <row r="23" spans="1:12" s="31" customFormat="1" ht="15.95" customHeight="1" x14ac:dyDescent="0.35">
      <c r="A23" s="55">
        <v>1659</v>
      </c>
      <c r="B23" s="55">
        <v>105727</v>
      </c>
      <c r="C23" s="59" t="s">
        <v>145</v>
      </c>
      <c r="D23" s="57" t="s">
        <v>78</v>
      </c>
      <c r="E23" s="58">
        <v>37926</v>
      </c>
      <c r="F23" s="55" t="s">
        <v>21</v>
      </c>
      <c r="G23" s="55" t="s">
        <v>67</v>
      </c>
      <c r="H23" s="57" t="s">
        <v>40</v>
      </c>
      <c r="I23" s="70" t="s">
        <v>152</v>
      </c>
      <c r="L23" s="78"/>
    </row>
    <row r="24" spans="1:12" s="31" customFormat="1" ht="15.95" customHeight="1" x14ac:dyDescent="0.35">
      <c r="A24" s="55">
        <v>1039</v>
      </c>
      <c r="B24" s="55">
        <v>105730</v>
      </c>
      <c r="C24" s="59" t="s">
        <v>142</v>
      </c>
      <c r="D24" s="57" t="s">
        <v>80</v>
      </c>
      <c r="E24" s="58">
        <v>40099</v>
      </c>
      <c r="F24" s="55" t="s">
        <v>20</v>
      </c>
      <c r="G24" s="55" t="s">
        <v>67</v>
      </c>
      <c r="H24" s="57" t="s">
        <v>40</v>
      </c>
      <c r="I24" s="44"/>
      <c r="L24" s="78"/>
    </row>
    <row r="25" spans="1:12" s="31" customFormat="1" ht="15.95" customHeight="1" x14ac:dyDescent="0.35">
      <c r="A25" s="55">
        <v>136</v>
      </c>
      <c r="B25" s="55">
        <v>104166</v>
      </c>
      <c r="C25" s="59" t="s">
        <v>142</v>
      </c>
      <c r="D25" s="57" t="s">
        <v>99</v>
      </c>
      <c r="E25" s="58">
        <v>40016</v>
      </c>
      <c r="F25" s="55" t="s">
        <v>20</v>
      </c>
      <c r="G25" s="55" t="s">
        <v>67</v>
      </c>
      <c r="H25" s="57" t="s">
        <v>140</v>
      </c>
      <c r="I25" s="70" t="s">
        <v>152</v>
      </c>
    </row>
    <row r="26" spans="1:12" s="31" customFormat="1" ht="15.95" customHeight="1" x14ac:dyDescent="0.35">
      <c r="A26" s="55">
        <v>132</v>
      </c>
      <c r="B26" s="55">
        <v>104161</v>
      </c>
      <c r="C26" s="59" t="s">
        <v>142</v>
      </c>
      <c r="D26" s="57" t="s">
        <v>91</v>
      </c>
      <c r="E26" s="58">
        <v>39904</v>
      </c>
      <c r="F26" s="55" t="s">
        <v>20</v>
      </c>
      <c r="G26" s="55" t="s">
        <v>67</v>
      </c>
      <c r="H26" s="57" t="s">
        <v>140</v>
      </c>
      <c r="I26" s="44"/>
    </row>
    <row r="27" spans="1:12" s="31" customFormat="1" ht="15.95" customHeight="1" x14ac:dyDescent="0.35">
      <c r="A27" s="55">
        <v>625</v>
      </c>
      <c r="B27" s="55">
        <v>104490</v>
      </c>
      <c r="C27" s="59" t="s">
        <v>142</v>
      </c>
      <c r="D27" s="57" t="s">
        <v>94</v>
      </c>
      <c r="E27" s="58">
        <v>39809</v>
      </c>
      <c r="F27" s="55" t="s">
        <v>20</v>
      </c>
      <c r="G27" s="55" t="s">
        <v>67</v>
      </c>
      <c r="H27" s="57" t="s">
        <v>140</v>
      </c>
      <c r="I27" s="44"/>
      <c r="L27" s="78" t="s">
        <v>34</v>
      </c>
    </row>
    <row r="28" spans="1:12" s="31" customFormat="1" ht="15.95" customHeight="1" x14ac:dyDescent="0.35">
      <c r="A28" s="55">
        <v>201</v>
      </c>
      <c r="B28" s="55">
        <v>104184</v>
      </c>
      <c r="C28" s="59" t="s">
        <v>142</v>
      </c>
      <c r="D28" s="57" t="s">
        <v>50</v>
      </c>
      <c r="E28" s="58">
        <v>40117</v>
      </c>
      <c r="F28" s="55" t="s">
        <v>20</v>
      </c>
      <c r="G28" s="55" t="s">
        <v>67</v>
      </c>
      <c r="H28" s="57" t="s">
        <v>43</v>
      </c>
      <c r="I28" s="44"/>
      <c r="L28" s="78"/>
    </row>
    <row r="29" spans="1:12" s="31" customFormat="1" ht="15.95" customHeight="1" x14ac:dyDescent="0.35">
      <c r="A29" s="55">
        <v>681</v>
      </c>
      <c r="B29" s="55">
        <v>105151</v>
      </c>
      <c r="C29" s="59" t="s">
        <v>142</v>
      </c>
      <c r="D29" s="57" t="s">
        <v>51</v>
      </c>
      <c r="E29" s="58">
        <v>40097</v>
      </c>
      <c r="F29" s="55" t="s">
        <v>20</v>
      </c>
      <c r="G29" s="55" t="s">
        <v>67</v>
      </c>
      <c r="H29" s="57" t="s">
        <v>43</v>
      </c>
      <c r="I29" s="44"/>
    </row>
    <row r="30" spans="1:12" s="31" customFormat="1" ht="15.95" customHeight="1" x14ac:dyDescent="0.35">
      <c r="A30" s="55">
        <v>1154</v>
      </c>
      <c r="B30" s="55">
        <v>105989</v>
      </c>
      <c r="C30" s="59" t="s">
        <v>142</v>
      </c>
      <c r="D30" s="57" t="s">
        <v>52</v>
      </c>
      <c r="E30" s="58">
        <v>40002</v>
      </c>
      <c r="F30" s="55" t="s">
        <v>20</v>
      </c>
      <c r="G30" s="55" t="s">
        <v>67</v>
      </c>
      <c r="H30" s="57" t="s">
        <v>43</v>
      </c>
      <c r="I30" s="72"/>
    </row>
    <row r="31" spans="1:12" s="31" customFormat="1" ht="15.95" customHeight="1" x14ac:dyDescent="0.35">
      <c r="A31" s="55">
        <v>152</v>
      </c>
      <c r="B31" s="55">
        <v>104889</v>
      </c>
      <c r="C31" s="59" t="s">
        <v>142</v>
      </c>
      <c r="D31" s="57" t="s">
        <v>53</v>
      </c>
      <c r="E31" s="58">
        <v>39839</v>
      </c>
      <c r="F31" s="55" t="s">
        <v>20</v>
      </c>
      <c r="G31" s="55" t="s">
        <v>67</v>
      </c>
      <c r="H31" s="57" t="s">
        <v>43</v>
      </c>
      <c r="I31" s="44"/>
    </row>
    <row r="32" spans="1:12" s="31" customFormat="1" ht="15.95" customHeight="1" x14ac:dyDescent="0.35">
      <c r="A32" s="55">
        <v>64</v>
      </c>
      <c r="B32" s="55">
        <v>103202</v>
      </c>
      <c r="C32" s="59" t="s">
        <v>142</v>
      </c>
      <c r="D32" s="57" t="s">
        <v>125</v>
      </c>
      <c r="E32" s="58">
        <v>39504</v>
      </c>
      <c r="F32" s="55" t="s">
        <v>20</v>
      </c>
      <c r="G32" s="55" t="s">
        <v>67</v>
      </c>
      <c r="H32" s="57" t="s">
        <v>43</v>
      </c>
      <c r="I32" s="72"/>
    </row>
    <row r="33" spans="1:9" s="31" customFormat="1" ht="15.95" customHeight="1" x14ac:dyDescent="0.35">
      <c r="A33" s="55">
        <v>917</v>
      </c>
      <c r="B33" s="55">
        <v>104029</v>
      </c>
      <c r="C33" s="59" t="s">
        <v>142</v>
      </c>
      <c r="D33" s="57" t="s">
        <v>120</v>
      </c>
      <c r="E33" s="58">
        <v>39584</v>
      </c>
      <c r="F33" s="55" t="s">
        <v>20</v>
      </c>
      <c r="G33" s="55" t="s">
        <v>67</v>
      </c>
      <c r="H33" s="57" t="s">
        <v>42</v>
      </c>
      <c r="I33" s="72"/>
    </row>
    <row r="34" spans="1:9" s="31" customFormat="1" ht="15.95" customHeight="1" x14ac:dyDescent="0.35">
      <c r="A34" s="55">
        <v>167</v>
      </c>
      <c r="B34" s="55">
        <v>103871</v>
      </c>
      <c r="C34" s="59" t="s">
        <v>142</v>
      </c>
      <c r="D34" s="57" t="s">
        <v>74</v>
      </c>
      <c r="E34" s="58">
        <v>39515</v>
      </c>
      <c r="F34" s="55" t="s">
        <v>20</v>
      </c>
      <c r="G34" s="55" t="s">
        <v>67</v>
      </c>
      <c r="H34" s="57" t="s">
        <v>39</v>
      </c>
      <c r="I34" s="72"/>
    </row>
    <row r="35" spans="1:9" s="31" customFormat="1" ht="15.95" customHeight="1" x14ac:dyDescent="0.35">
      <c r="A35" s="64">
        <v>5503</v>
      </c>
      <c r="B35" s="55" t="s">
        <v>31</v>
      </c>
      <c r="C35" s="59" t="s">
        <v>142</v>
      </c>
      <c r="D35" s="57" t="s">
        <v>70</v>
      </c>
      <c r="E35" s="58">
        <v>39806</v>
      </c>
      <c r="F35" s="55" t="s">
        <v>20</v>
      </c>
      <c r="G35" s="55" t="s">
        <v>71</v>
      </c>
      <c r="H35" s="57" t="s">
        <v>147</v>
      </c>
      <c r="I35" s="72"/>
    </row>
    <row r="36" spans="1:9" s="31" customFormat="1" ht="15.95" customHeight="1" x14ac:dyDescent="0.35">
      <c r="A36" s="55">
        <v>45</v>
      </c>
      <c r="B36" s="55">
        <v>104125</v>
      </c>
      <c r="C36" s="59" t="s">
        <v>142</v>
      </c>
      <c r="D36" s="57" t="s">
        <v>113</v>
      </c>
      <c r="E36" s="58">
        <v>39944</v>
      </c>
      <c r="F36" s="55" t="s">
        <v>21</v>
      </c>
      <c r="G36" s="55" t="s">
        <v>67</v>
      </c>
      <c r="H36" s="57" t="s">
        <v>42</v>
      </c>
      <c r="I36" s="44"/>
    </row>
    <row r="37" spans="1:9" s="31" customFormat="1" ht="15.95" customHeight="1" x14ac:dyDescent="0.35">
      <c r="A37" s="55">
        <v>1361</v>
      </c>
      <c r="B37" s="55">
        <v>105469</v>
      </c>
      <c r="C37" s="59" t="s">
        <v>142</v>
      </c>
      <c r="D37" s="57" t="s">
        <v>75</v>
      </c>
      <c r="E37" s="58">
        <v>39721</v>
      </c>
      <c r="F37" s="55" t="s">
        <v>21</v>
      </c>
      <c r="G37" s="55" t="s">
        <v>67</v>
      </c>
      <c r="H37" s="57" t="s">
        <v>39</v>
      </c>
      <c r="I37" s="44"/>
    </row>
    <row r="38" spans="1:9" s="31" customFormat="1" ht="15.95" customHeight="1" x14ac:dyDescent="0.35">
      <c r="A38" s="55">
        <v>184</v>
      </c>
      <c r="B38" s="55">
        <v>102540</v>
      </c>
      <c r="C38" s="59" t="s">
        <v>143</v>
      </c>
      <c r="D38" s="57" t="s">
        <v>83</v>
      </c>
      <c r="E38" s="58">
        <v>38798</v>
      </c>
      <c r="F38" s="55" t="s">
        <v>20</v>
      </c>
      <c r="G38" s="55" t="s">
        <v>67</v>
      </c>
      <c r="H38" s="57" t="s">
        <v>40</v>
      </c>
      <c r="I38" s="70" t="s">
        <v>152</v>
      </c>
    </row>
    <row r="39" spans="1:9" s="31" customFormat="1" ht="15.95" customHeight="1" x14ac:dyDescent="0.35">
      <c r="A39" s="55">
        <v>786</v>
      </c>
      <c r="B39" s="55">
        <v>103095</v>
      </c>
      <c r="C39" s="59" t="s">
        <v>143</v>
      </c>
      <c r="D39" s="57" t="s">
        <v>88</v>
      </c>
      <c r="E39" s="58">
        <v>39285</v>
      </c>
      <c r="F39" s="55" t="s">
        <v>20</v>
      </c>
      <c r="G39" s="55" t="s">
        <v>67</v>
      </c>
      <c r="H39" s="57" t="s">
        <v>140</v>
      </c>
      <c r="I39" s="72"/>
    </row>
    <row r="40" spans="1:9" s="31" customFormat="1" ht="15.95" customHeight="1" x14ac:dyDescent="0.35">
      <c r="A40" s="55">
        <v>305</v>
      </c>
      <c r="B40" s="55">
        <v>102761</v>
      </c>
      <c r="C40" s="59" t="s">
        <v>143</v>
      </c>
      <c r="D40" s="57" t="s">
        <v>101</v>
      </c>
      <c r="E40" s="58">
        <v>39230</v>
      </c>
      <c r="F40" s="55" t="s">
        <v>20</v>
      </c>
      <c r="G40" s="55" t="s">
        <v>67</v>
      </c>
      <c r="H40" s="57" t="s">
        <v>140</v>
      </c>
      <c r="I40" s="72"/>
    </row>
    <row r="41" spans="1:9" s="31" customFormat="1" ht="15.95" customHeight="1" x14ac:dyDescent="0.35">
      <c r="A41" s="55">
        <v>410</v>
      </c>
      <c r="B41" s="55">
        <v>102767</v>
      </c>
      <c r="C41" s="59" t="s">
        <v>143</v>
      </c>
      <c r="D41" s="57" t="s">
        <v>86</v>
      </c>
      <c r="E41" s="58">
        <v>38974</v>
      </c>
      <c r="F41" s="55" t="s">
        <v>20</v>
      </c>
      <c r="G41" s="55" t="s">
        <v>67</v>
      </c>
      <c r="H41" s="57" t="s">
        <v>140</v>
      </c>
      <c r="I41" s="44"/>
    </row>
    <row r="42" spans="1:9" s="31" customFormat="1" ht="15.95" customHeight="1" x14ac:dyDescent="0.35">
      <c r="A42" s="55">
        <v>1087</v>
      </c>
      <c r="B42" s="55">
        <v>105873</v>
      </c>
      <c r="C42" s="59" t="s">
        <v>143</v>
      </c>
      <c r="D42" s="57" t="s">
        <v>122</v>
      </c>
      <c r="E42" s="58">
        <v>38896</v>
      </c>
      <c r="F42" s="55" t="s">
        <v>20</v>
      </c>
      <c r="G42" s="55" t="s">
        <v>67</v>
      </c>
      <c r="H42" s="57" t="s">
        <v>140</v>
      </c>
      <c r="I42" s="44"/>
    </row>
    <row r="43" spans="1:9" s="31" customFormat="1" ht="15.95" customHeight="1" x14ac:dyDescent="0.35">
      <c r="A43" s="55">
        <v>984</v>
      </c>
      <c r="B43" s="55">
        <v>102410</v>
      </c>
      <c r="C43" s="59" t="s">
        <v>143</v>
      </c>
      <c r="D43" s="57" t="s">
        <v>54</v>
      </c>
      <c r="E43" s="58">
        <v>39342</v>
      </c>
      <c r="F43" s="55" t="s">
        <v>20</v>
      </c>
      <c r="G43" s="55" t="s">
        <v>67</v>
      </c>
      <c r="H43" s="57" t="s">
        <v>43</v>
      </c>
      <c r="I43" s="72"/>
    </row>
    <row r="44" spans="1:9" s="31" customFormat="1" ht="15.95" customHeight="1" x14ac:dyDescent="0.35">
      <c r="A44" s="55">
        <v>69</v>
      </c>
      <c r="B44" s="55">
        <v>103222</v>
      </c>
      <c r="C44" s="59" t="s">
        <v>143</v>
      </c>
      <c r="D44" s="57" t="s">
        <v>132</v>
      </c>
      <c r="E44" s="58">
        <v>39331</v>
      </c>
      <c r="F44" s="55" t="s">
        <v>20</v>
      </c>
      <c r="G44" s="55" t="s">
        <v>67</v>
      </c>
      <c r="H44" s="57" t="s">
        <v>43</v>
      </c>
      <c r="I44" s="72"/>
    </row>
    <row r="45" spans="1:9" s="31" customFormat="1" ht="15.95" customHeight="1" x14ac:dyDescent="0.35">
      <c r="A45" s="55">
        <v>85</v>
      </c>
      <c r="B45" s="55">
        <v>103226</v>
      </c>
      <c r="C45" s="59" t="s">
        <v>143</v>
      </c>
      <c r="D45" s="57" t="s">
        <v>124</v>
      </c>
      <c r="E45" s="58">
        <v>39035</v>
      </c>
      <c r="F45" s="55" t="s">
        <v>20</v>
      </c>
      <c r="G45" s="55" t="s">
        <v>67</v>
      </c>
      <c r="H45" s="57" t="s">
        <v>43</v>
      </c>
      <c r="I45" s="44"/>
    </row>
    <row r="46" spans="1:9" s="31" customFormat="1" ht="15.95" customHeight="1" x14ac:dyDescent="0.35">
      <c r="A46" s="55">
        <v>747</v>
      </c>
      <c r="B46" s="55">
        <v>102409</v>
      </c>
      <c r="C46" s="59" t="s">
        <v>143</v>
      </c>
      <c r="D46" s="57" t="s">
        <v>55</v>
      </c>
      <c r="E46" s="58">
        <v>39021</v>
      </c>
      <c r="F46" s="55" t="s">
        <v>20</v>
      </c>
      <c r="G46" s="55" t="s">
        <v>67</v>
      </c>
      <c r="H46" s="57" t="s">
        <v>43</v>
      </c>
      <c r="I46" s="44"/>
    </row>
    <row r="47" spans="1:9" s="31" customFormat="1" ht="15.95" customHeight="1" x14ac:dyDescent="0.35">
      <c r="A47" s="55">
        <v>552</v>
      </c>
      <c r="B47" s="55">
        <v>101694</v>
      </c>
      <c r="C47" s="59" t="s">
        <v>143</v>
      </c>
      <c r="D47" s="57" t="s">
        <v>56</v>
      </c>
      <c r="E47" s="58">
        <v>38985</v>
      </c>
      <c r="F47" s="55" t="s">
        <v>20</v>
      </c>
      <c r="G47" s="55" t="s">
        <v>67</v>
      </c>
      <c r="H47" s="57" t="s">
        <v>43</v>
      </c>
      <c r="I47" s="44"/>
    </row>
    <row r="48" spans="1:9" s="31" customFormat="1" ht="15.95" customHeight="1" x14ac:dyDescent="0.35">
      <c r="A48" s="55">
        <v>210</v>
      </c>
      <c r="B48" s="55">
        <v>104185</v>
      </c>
      <c r="C48" s="59" t="s">
        <v>143</v>
      </c>
      <c r="D48" s="57" t="s">
        <v>57</v>
      </c>
      <c r="E48" s="58">
        <v>38917</v>
      </c>
      <c r="F48" s="55" t="s">
        <v>20</v>
      </c>
      <c r="G48" s="55" t="s">
        <v>67</v>
      </c>
      <c r="H48" s="57" t="s">
        <v>43</v>
      </c>
      <c r="I48" s="44"/>
    </row>
    <row r="49" spans="1:9" s="31" customFormat="1" ht="15.95" customHeight="1" x14ac:dyDescent="0.35">
      <c r="A49" s="55">
        <v>960</v>
      </c>
      <c r="B49" s="55">
        <v>102404</v>
      </c>
      <c r="C49" s="59" t="s">
        <v>143</v>
      </c>
      <c r="D49" s="57" t="s">
        <v>129</v>
      </c>
      <c r="E49" s="58">
        <v>38890</v>
      </c>
      <c r="F49" s="55" t="s">
        <v>20</v>
      </c>
      <c r="G49" s="55" t="s">
        <v>67</v>
      </c>
      <c r="H49" s="57" t="s">
        <v>43</v>
      </c>
      <c r="I49" s="72"/>
    </row>
    <row r="50" spans="1:9" s="31" customFormat="1" ht="15.95" customHeight="1" x14ac:dyDescent="0.35">
      <c r="A50" s="55">
        <v>678</v>
      </c>
      <c r="B50" s="55">
        <v>103704</v>
      </c>
      <c r="C50" s="59" t="s">
        <v>143</v>
      </c>
      <c r="D50" s="57" t="s">
        <v>58</v>
      </c>
      <c r="E50" s="58">
        <v>38886</v>
      </c>
      <c r="F50" s="55" t="s">
        <v>20</v>
      </c>
      <c r="G50" s="55" t="s">
        <v>67</v>
      </c>
      <c r="H50" s="57" t="s">
        <v>43</v>
      </c>
      <c r="I50" s="44"/>
    </row>
    <row r="51" spans="1:9" s="31" customFormat="1" ht="15.95" customHeight="1" x14ac:dyDescent="0.35">
      <c r="A51" s="55">
        <v>802</v>
      </c>
      <c r="B51" s="55">
        <v>102281</v>
      </c>
      <c r="C51" s="59" t="s">
        <v>143</v>
      </c>
      <c r="D51" s="57" t="s">
        <v>110</v>
      </c>
      <c r="E51" s="58">
        <v>39363</v>
      </c>
      <c r="F51" s="55" t="s">
        <v>20</v>
      </c>
      <c r="G51" s="55" t="s">
        <v>67</v>
      </c>
      <c r="H51" s="57" t="s">
        <v>42</v>
      </c>
      <c r="I51" s="72"/>
    </row>
    <row r="52" spans="1:9" s="31" customFormat="1" ht="15.95" customHeight="1" x14ac:dyDescent="0.35">
      <c r="A52" s="55">
        <v>188</v>
      </c>
      <c r="B52" s="55">
        <v>104887</v>
      </c>
      <c r="C52" s="59" t="s">
        <v>143</v>
      </c>
      <c r="D52" s="57" t="s">
        <v>121</v>
      </c>
      <c r="E52" s="58">
        <v>39322</v>
      </c>
      <c r="F52" s="55" t="s">
        <v>20</v>
      </c>
      <c r="G52" s="55" t="s">
        <v>67</v>
      </c>
      <c r="H52" s="57" t="s">
        <v>42</v>
      </c>
      <c r="I52" s="44"/>
    </row>
    <row r="53" spans="1:9" s="31" customFormat="1" ht="15.95" customHeight="1" x14ac:dyDescent="0.35">
      <c r="A53" s="55">
        <v>1015</v>
      </c>
      <c r="B53" s="55">
        <v>105558</v>
      </c>
      <c r="C53" s="59" t="s">
        <v>143</v>
      </c>
      <c r="D53" s="57" t="s">
        <v>112</v>
      </c>
      <c r="E53" s="58">
        <v>39049</v>
      </c>
      <c r="F53" s="55" t="s">
        <v>20</v>
      </c>
      <c r="G53" s="55" t="s">
        <v>67</v>
      </c>
      <c r="H53" s="57" t="s">
        <v>42</v>
      </c>
      <c r="I53" s="44"/>
    </row>
    <row r="54" spans="1:9" s="31" customFormat="1" ht="15.95" customHeight="1" x14ac:dyDescent="0.35">
      <c r="A54" s="55">
        <v>73</v>
      </c>
      <c r="B54" s="55">
        <v>101936</v>
      </c>
      <c r="C54" s="59" t="s">
        <v>143</v>
      </c>
      <c r="D54" s="57" t="s">
        <v>103</v>
      </c>
      <c r="E54" s="58">
        <v>38977</v>
      </c>
      <c r="F54" s="55" t="s">
        <v>20</v>
      </c>
      <c r="G54" s="55" t="s">
        <v>67</v>
      </c>
      <c r="H54" s="57" t="s">
        <v>42</v>
      </c>
      <c r="I54" s="44"/>
    </row>
    <row r="55" spans="1:9" s="31" customFormat="1" ht="15.95" customHeight="1" x14ac:dyDescent="0.35">
      <c r="A55" s="55">
        <v>12</v>
      </c>
      <c r="B55" s="55">
        <v>101940</v>
      </c>
      <c r="C55" s="59" t="s">
        <v>143</v>
      </c>
      <c r="D55" s="57" t="s">
        <v>109</v>
      </c>
      <c r="E55" s="58">
        <v>38942</v>
      </c>
      <c r="F55" s="55" t="s">
        <v>20</v>
      </c>
      <c r="G55" s="55" t="s">
        <v>67</v>
      </c>
      <c r="H55" s="57" t="s">
        <v>42</v>
      </c>
      <c r="I55" s="44"/>
    </row>
    <row r="56" spans="1:9" s="31" customFormat="1" ht="15.95" customHeight="1" x14ac:dyDescent="0.35">
      <c r="A56" s="55">
        <v>565</v>
      </c>
      <c r="B56" s="55">
        <v>104449</v>
      </c>
      <c r="C56" s="59" t="s">
        <v>143</v>
      </c>
      <c r="D56" s="57" t="s">
        <v>111</v>
      </c>
      <c r="E56" s="58">
        <v>38859</v>
      </c>
      <c r="F56" s="55" t="s">
        <v>20</v>
      </c>
      <c r="G56" s="55" t="s">
        <v>67</v>
      </c>
      <c r="H56" s="57" t="s">
        <v>42</v>
      </c>
      <c r="I56" s="44"/>
    </row>
    <row r="57" spans="1:9" s="31" customFormat="1" ht="15.95" customHeight="1" x14ac:dyDescent="0.35">
      <c r="A57" s="55">
        <v>535</v>
      </c>
      <c r="B57" s="55">
        <v>105108</v>
      </c>
      <c r="C57" s="59" t="s">
        <v>143</v>
      </c>
      <c r="D57" s="57" t="s">
        <v>73</v>
      </c>
      <c r="E57" s="58">
        <v>38852</v>
      </c>
      <c r="F57" s="55" t="s">
        <v>20</v>
      </c>
      <c r="G57" s="55" t="s">
        <v>67</v>
      </c>
      <c r="H57" s="57" t="s">
        <v>39</v>
      </c>
      <c r="I57" s="72"/>
    </row>
    <row r="58" spans="1:9" s="31" customFormat="1" ht="15.95" customHeight="1" x14ac:dyDescent="0.35">
      <c r="A58" s="55">
        <v>1126</v>
      </c>
      <c r="B58" s="55">
        <v>105931</v>
      </c>
      <c r="C58" s="59" t="s">
        <v>143</v>
      </c>
      <c r="D58" s="57" t="s">
        <v>97</v>
      </c>
      <c r="E58" s="58">
        <v>38869</v>
      </c>
      <c r="F58" s="55" t="s">
        <v>21</v>
      </c>
      <c r="G58" s="55" t="s">
        <v>67</v>
      </c>
      <c r="H58" s="57" t="s">
        <v>140</v>
      </c>
      <c r="I58" s="72"/>
    </row>
    <row r="59" spans="1:9" s="31" customFormat="1" ht="15.95" customHeight="1" x14ac:dyDescent="0.35">
      <c r="A59" s="55">
        <v>980</v>
      </c>
      <c r="B59" s="55">
        <v>103102</v>
      </c>
      <c r="C59" s="59" t="s">
        <v>143</v>
      </c>
      <c r="D59" s="57" t="s">
        <v>89</v>
      </c>
      <c r="E59" s="58">
        <v>38847</v>
      </c>
      <c r="F59" s="55" t="s">
        <v>21</v>
      </c>
      <c r="G59" s="55" t="s">
        <v>67</v>
      </c>
      <c r="H59" s="57" t="s">
        <v>140</v>
      </c>
      <c r="I59" s="44"/>
    </row>
    <row r="60" spans="1:9" s="31" customFormat="1" ht="15.95" customHeight="1" x14ac:dyDescent="0.35">
      <c r="A60" s="55">
        <v>463</v>
      </c>
      <c r="B60" s="55">
        <v>101681</v>
      </c>
      <c r="C60" s="59" t="s">
        <v>143</v>
      </c>
      <c r="D60" s="57" t="s">
        <v>35</v>
      </c>
      <c r="E60" s="58">
        <v>39271</v>
      </c>
      <c r="F60" s="55" t="s">
        <v>21</v>
      </c>
      <c r="G60" s="55" t="s">
        <v>67</v>
      </c>
      <c r="H60" s="57" t="s">
        <v>43</v>
      </c>
      <c r="I60" s="73"/>
    </row>
    <row r="61" spans="1:9" s="31" customFormat="1" ht="15.95" customHeight="1" x14ac:dyDescent="0.35">
      <c r="A61" s="55">
        <v>1250</v>
      </c>
      <c r="B61" s="55">
        <v>106151</v>
      </c>
      <c r="C61" s="59" t="s">
        <v>143</v>
      </c>
      <c r="D61" s="57" t="s">
        <v>65</v>
      </c>
      <c r="E61" s="58">
        <v>39066</v>
      </c>
      <c r="F61" s="55" t="s">
        <v>21</v>
      </c>
      <c r="G61" s="55" t="s">
        <v>67</v>
      </c>
      <c r="H61" s="57" t="s">
        <v>43</v>
      </c>
      <c r="I61" s="73"/>
    </row>
    <row r="62" spans="1:9" s="31" customFormat="1" ht="15.95" customHeight="1" x14ac:dyDescent="0.35">
      <c r="A62" s="55">
        <v>671</v>
      </c>
      <c r="B62" s="55">
        <v>105150</v>
      </c>
      <c r="C62" s="59" t="s">
        <v>143</v>
      </c>
      <c r="D62" s="57" t="s">
        <v>127</v>
      </c>
      <c r="E62" s="58">
        <v>39043</v>
      </c>
      <c r="F62" s="55" t="s">
        <v>21</v>
      </c>
      <c r="G62" s="55" t="s">
        <v>67</v>
      </c>
      <c r="H62" s="57" t="s">
        <v>43</v>
      </c>
      <c r="I62" s="73"/>
    </row>
    <row r="63" spans="1:9" s="31" customFormat="1" ht="15.95" customHeight="1" x14ac:dyDescent="0.35">
      <c r="A63" s="55" t="s">
        <v>31</v>
      </c>
      <c r="B63" s="55" t="s">
        <v>31</v>
      </c>
      <c r="C63" s="59" t="s">
        <v>143</v>
      </c>
      <c r="D63" s="57" t="s">
        <v>126</v>
      </c>
      <c r="E63" s="58">
        <v>39088</v>
      </c>
      <c r="F63" s="55" t="s">
        <v>21</v>
      </c>
      <c r="G63" s="55" t="s">
        <v>71</v>
      </c>
      <c r="H63" s="57" t="s">
        <v>146</v>
      </c>
      <c r="I63" s="44"/>
    </row>
    <row r="64" spans="1:9" s="31" customFormat="1" ht="15.95" customHeight="1" x14ac:dyDescent="0.35">
      <c r="A64" s="55">
        <v>708</v>
      </c>
      <c r="B64" s="55">
        <v>105160</v>
      </c>
      <c r="C64" s="59" t="s">
        <v>143</v>
      </c>
      <c r="D64" s="57" t="s">
        <v>116</v>
      </c>
      <c r="E64" s="58">
        <v>39424</v>
      </c>
      <c r="F64" s="55" t="s">
        <v>21</v>
      </c>
      <c r="G64" s="55" t="s">
        <v>67</v>
      </c>
      <c r="H64" s="57" t="s">
        <v>42</v>
      </c>
      <c r="I64" s="44"/>
    </row>
    <row r="65" spans="1:11" s="31" customFormat="1" ht="15.95" customHeight="1" x14ac:dyDescent="0.35">
      <c r="A65" s="55">
        <v>189</v>
      </c>
      <c r="B65" s="55">
        <v>104890</v>
      </c>
      <c r="C65" s="59" t="s">
        <v>143</v>
      </c>
      <c r="D65" s="57" t="s">
        <v>105</v>
      </c>
      <c r="E65" s="58">
        <v>39368</v>
      </c>
      <c r="F65" s="55" t="s">
        <v>21</v>
      </c>
      <c r="G65" s="55" t="s">
        <v>67</v>
      </c>
      <c r="H65" s="57" t="s">
        <v>42</v>
      </c>
      <c r="I65" s="70" t="s">
        <v>152</v>
      </c>
    </row>
    <row r="66" spans="1:11" s="31" customFormat="1" ht="15.95" customHeight="1" x14ac:dyDescent="0.35">
      <c r="A66" s="55">
        <v>331</v>
      </c>
      <c r="B66" s="55">
        <v>103417</v>
      </c>
      <c r="C66" s="59" t="s">
        <v>143</v>
      </c>
      <c r="D66" s="57" t="s">
        <v>119</v>
      </c>
      <c r="E66" s="58">
        <v>39311</v>
      </c>
      <c r="F66" s="55" t="s">
        <v>21</v>
      </c>
      <c r="G66" s="55" t="s">
        <v>67</v>
      </c>
      <c r="H66" s="57" t="s">
        <v>42</v>
      </c>
      <c r="I66" s="44"/>
    </row>
    <row r="67" spans="1:11" s="31" customFormat="1" ht="15.95" customHeight="1" x14ac:dyDescent="0.35">
      <c r="A67" s="55">
        <v>732</v>
      </c>
      <c r="B67" s="55">
        <v>104562</v>
      </c>
      <c r="C67" s="59" t="s">
        <v>143</v>
      </c>
      <c r="D67" s="57" t="s">
        <v>104</v>
      </c>
      <c r="E67" s="58">
        <v>39308</v>
      </c>
      <c r="F67" s="55" t="s">
        <v>21</v>
      </c>
      <c r="G67" s="55" t="s">
        <v>67</v>
      </c>
      <c r="H67" s="57" t="s">
        <v>42</v>
      </c>
      <c r="I67" s="44"/>
    </row>
    <row r="68" spans="1:11" s="31" customFormat="1" ht="15.95" customHeight="1" x14ac:dyDescent="0.35">
      <c r="A68" s="55">
        <v>1070</v>
      </c>
      <c r="B68" s="55">
        <v>105821</v>
      </c>
      <c r="C68" s="59" t="s">
        <v>143</v>
      </c>
      <c r="D68" s="57" t="s">
        <v>115</v>
      </c>
      <c r="E68" s="58">
        <v>39083</v>
      </c>
      <c r="F68" s="55" t="s">
        <v>21</v>
      </c>
      <c r="G68" s="55" t="s">
        <v>67</v>
      </c>
      <c r="H68" s="57" t="s">
        <v>42</v>
      </c>
      <c r="I68" s="44"/>
    </row>
    <row r="69" spans="1:11" s="31" customFormat="1" ht="15.95" customHeight="1" x14ac:dyDescent="0.35">
      <c r="A69" s="55">
        <v>170</v>
      </c>
      <c r="B69" s="55">
        <v>104886</v>
      </c>
      <c r="C69" s="59" t="s">
        <v>143</v>
      </c>
      <c r="D69" s="57" t="s">
        <v>114</v>
      </c>
      <c r="E69" s="58">
        <v>38958</v>
      </c>
      <c r="F69" s="55" t="s">
        <v>21</v>
      </c>
      <c r="G69" s="55" t="s">
        <v>67</v>
      </c>
      <c r="H69" s="57" t="s">
        <v>42</v>
      </c>
      <c r="I69" s="44"/>
    </row>
    <row r="70" spans="1:11" s="31" customFormat="1" ht="15.95" customHeight="1" x14ac:dyDescent="0.35">
      <c r="A70" s="55">
        <v>1012</v>
      </c>
      <c r="B70" s="55">
        <v>105555</v>
      </c>
      <c r="C70" s="59" t="s">
        <v>143</v>
      </c>
      <c r="D70" s="57" t="s">
        <v>68</v>
      </c>
      <c r="E70" s="58">
        <v>39224</v>
      </c>
      <c r="F70" s="55" t="s">
        <v>21</v>
      </c>
      <c r="G70" s="55" t="s">
        <v>67</v>
      </c>
      <c r="H70" s="57" t="s">
        <v>39</v>
      </c>
      <c r="I70" s="44"/>
    </row>
    <row r="71" spans="1:11" s="31" customFormat="1" ht="15.95" customHeight="1" x14ac:dyDescent="0.35">
      <c r="A71" s="60">
        <v>799</v>
      </c>
      <c r="B71" s="60">
        <v>102291</v>
      </c>
      <c r="C71" s="59" t="s">
        <v>143</v>
      </c>
      <c r="D71" s="61" t="s">
        <v>148</v>
      </c>
      <c r="E71" s="62">
        <v>39398</v>
      </c>
      <c r="F71" s="63" t="s">
        <v>21</v>
      </c>
      <c r="G71" s="59"/>
      <c r="H71" s="61" t="s">
        <v>149</v>
      </c>
      <c r="I71" s="44"/>
    </row>
    <row r="72" spans="1:11" s="31" customFormat="1" ht="15.95" customHeight="1" x14ac:dyDescent="0.35">
      <c r="A72" s="55">
        <v>366</v>
      </c>
      <c r="B72" s="55">
        <v>104278</v>
      </c>
      <c r="C72" s="59" t="s">
        <v>144</v>
      </c>
      <c r="D72" s="57" t="s">
        <v>82</v>
      </c>
      <c r="E72" s="58">
        <v>38083</v>
      </c>
      <c r="F72" s="55" t="s">
        <v>20</v>
      </c>
      <c r="G72" s="55" t="s">
        <v>67</v>
      </c>
      <c r="H72" s="57" t="s">
        <v>40</v>
      </c>
      <c r="I72" s="70" t="s">
        <v>152</v>
      </c>
    </row>
    <row r="73" spans="1:11" s="31" customFormat="1" ht="15.95" customHeight="1" x14ac:dyDescent="0.35">
      <c r="A73" s="55">
        <v>655</v>
      </c>
      <c r="B73" s="55">
        <v>103096</v>
      </c>
      <c r="C73" s="59" t="s">
        <v>144</v>
      </c>
      <c r="D73" s="57" t="s">
        <v>100</v>
      </c>
      <c r="E73" s="58">
        <v>38693</v>
      </c>
      <c r="F73" s="55" t="s">
        <v>20</v>
      </c>
      <c r="G73" s="55" t="s">
        <v>67</v>
      </c>
      <c r="H73" s="57" t="s">
        <v>140</v>
      </c>
      <c r="I73" s="44"/>
    </row>
    <row r="74" spans="1:11" s="31" customFormat="1" ht="15.95" customHeight="1" x14ac:dyDescent="0.35">
      <c r="A74" s="64">
        <v>5524</v>
      </c>
      <c r="B74" s="55">
        <v>103092</v>
      </c>
      <c r="C74" s="59" t="s">
        <v>144</v>
      </c>
      <c r="D74" s="57" t="s">
        <v>87</v>
      </c>
      <c r="E74" s="58">
        <v>38661</v>
      </c>
      <c r="F74" s="55" t="s">
        <v>20</v>
      </c>
      <c r="G74" s="55" t="s">
        <v>67</v>
      </c>
      <c r="H74" s="57" t="s">
        <v>140</v>
      </c>
      <c r="I74" s="71">
        <v>5</v>
      </c>
      <c r="J74" s="55">
        <v>442</v>
      </c>
      <c r="K74" s="65"/>
    </row>
    <row r="75" spans="1:11" s="31" customFormat="1" ht="15.95" customHeight="1" x14ac:dyDescent="0.35">
      <c r="A75" s="55">
        <v>593</v>
      </c>
      <c r="B75" s="55">
        <v>103097</v>
      </c>
      <c r="C75" s="59" t="s">
        <v>144</v>
      </c>
      <c r="D75" s="57" t="s">
        <v>93</v>
      </c>
      <c r="E75" s="58">
        <v>38363</v>
      </c>
      <c r="F75" s="55" t="s">
        <v>20</v>
      </c>
      <c r="G75" s="55" t="s">
        <v>67</v>
      </c>
      <c r="H75" s="57" t="s">
        <v>140</v>
      </c>
      <c r="I75" s="44"/>
    </row>
    <row r="76" spans="1:11" s="31" customFormat="1" ht="15.95" customHeight="1" x14ac:dyDescent="0.35">
      <c r="A76" s="55">
        <v>173</v>
      </c>
      <c r="B76" s="55">
        <v>104176</v>
      </c>
      <c r="C76" s="59" t="s">
        <v>144</v>
      </c>
      <c r="D76" s="57" t="s">
        <v>92</v>
      </c>
      <c r="E76" s="58">
        <v>38195</v>
      </c>
      <c r="F76" s="55" t="s">
        <v>20</v>
      </c>
      <c r="G76" s="55" t="s">
        <v>67</v>
      </c>
      <c r="H76" s="57" t="s">
        <v>140</v>
      </c>
      <c r="I76" s="44"/>
    </row>
    <row r="77" spans="1:11" ht="15.95" customHeight="1" x14ac:dyDescent="0.35">
      <c r="A77" s="64">
        <v>5525</v>
      </c>
      <c r="B77" s="55">
        <v>103815</v>
      </c>
      <c r="C77" s="59" t="s">
        <v>144</v>
      </c>
      <c r="D77" s="57" t="s">
        <v>85</v>
      </c>
      <c r="E77" s="58">
        <v>38077</v>
      </c>
      <c r="F77" s="55" t="s">
        <v>20</v>
      </c>
      <c r="G77" s="55" t="s">
        <v>67</v>
      </c>
      <c r="H77" s="57" t="s">
        <v>140</v>
      </c>
      <c r="I77" s="71">
        <v>5</v>
      </c>
      <c r="J77" s="55">
        <v>791</v>
      </c>
    </row>
    <row r="78" spans="1:11" ht="15.95" customHeight="1" x14ac:dyDescent="0.35">
      <c r="A78" s="55">
        <v>62</v>
      </c>
      <c r="B78" s="55">
        <v>103201</v>
      </c>
      <c r="C78" s="59" t="s">
        <v>144</v>
      </c>
      <c r="D78" s="57" t="s">
        <v>123</v>
      </c>
      <c r="E78" s="58">
        <v>38714</v>
      </c>
      <c r="F78" s="55" t="s">
        <v>20</v>
      </c>
      <c r="G78" s="55" t="s">
        <v>67</v>
      </c>
      <c r="H78" s="57" t="s">
        <v>43</v>
      </c>
      <c r="I78" s="44"/>
    </row>
    <row r="79" spans="1:11" ht="15.95" customHeight="1" x14ac:dyDescent="0.35">
      <c r="A79" s="55">
        <v>685</v>
      </c>
      <c r="B79" s="55">
        <v>105153</v>
      </c>
      <c r="C79" s="59" t="s">
        <v>144</v>
      </c>
      <c r="D79" s="57" t="s">
        <v>61</v>
      </c>
      <c r="E79" s="58">
        <v>38240</v>
      </c>
      <c r="F79" s="55" t="s">
        <v>20</v>
      </c>
      <c r="G79" s="55" t="s">
        <v>67</v>
      </c>
      <c r="H79" s="57" t="s">
        <v>43</v>
      </c>
      <c r="I79" s="44"/>
    </row>
    <row r="80" spans="1:11" ht="15.95" customHeight="1" x14ac:dyDescent="0.35">
      <c r="A80" s="55">
        <v>418</v>
      </c>
      <c r="B80" s="55">
        <v>104300</v>
      </c>
      <c r="C80" s="59" t="s">
        <v>144</v>
      </c>
      <c r="D80" s="57" t="s">
        <v>62</v>
      </c>
      <c r="E80" s="58">
        <v>38173</v>
      </c>
      <c r="F80" s="55" t="s">
        <v>20</v>
      </c>
      <c r="G80" s="55" t="s">
        <v>67</v>
      </c>
      <c r="H80" s="57" t="s">
        <v>43</v>
      </c>
      <c r="I80" s="44"/>
    </row>
    <row r="81" spans="1:11" ht="15.95" customHeight="1" x14ac:dyDescent="0.35">
      <c r="A81" s="55">
        <v>1376</v>
      </c>
      <c r="B81" s="55">
        <v>105492</v>
      </c>
      <c r="C81" s="59" t="s">
        <v>144</v>
      </c>
      <c r="D81" s="57" t="s">
        <v>63</v>
      </c>
      <c r="E81" s="58">
        <v>38051</v>
      </c>
      <c r="F81" s="55" t="s">
        <v>20</v>
      </c>
      <c r="G81" s="55" t="s">
        <v>67</v>
      </c>
      <c r="H81" s="57" t="s">
        <v>43</v>
      </c>
      <c r="I81" s="44"/>
    </row>
    <row r="82" spans="1:11" ht="15.95" customHeight="1" x14ac:dyDescent="0.35">
      <c r="A82" s="55">
        <v>15</v>
      </c>
      <c r="B82" s="55">
        <v>101659</v>
      </c>
      <c r="C82" s="59" t="s">
        <v>144</v>
      </c>
      <c r="D82" s="57" t="s">
        <v>64</v>
      </c>
      <c r="E82" s="58">
        <v>38003</v>
      </c>
      <c r="F82" s="55" t="s">
        <v>20</v>
      </c>
      <c r="G82" s="55" t="s">
        <v>67</v>
      </c>
      <c r="H82" s="57" t="s">
        <v>43</v>
      </c>
      <c r="I82" s="44"/>
    </row>
    <row r="83" spans="1:11" ht="15.95" customHeight="1" x14ac:dyDescent="0.35">
      <c r="A83" s="55">
        <v>784</v>
      </c>
      <c r="B83" s="55">
        <v>103790</v>
      </c>
      <c r="C83" s="59" t="s">
        <v>144</v>
      </c>
      <c r="D83" s="57" t="s">
        <v>102</v>
      </c>
      <c r="E83" s="58">
        <v>38540</v>
      </c>
      <c r="F83" s="55" t="s">
        <v>20</v>
      </c>
      <c r="G83" s="55" t="s">
        <v>67</v>
      </c>
      <c r="H83" s="57" t="s">
        <v>42</v>
      </c>
      <c r="I83" s="44"/>
    </row>
    <row r="84" spans="1:11" ht="15.95" customHeight="1" x14ac:dyDescent="0.35">
      <c r="A84" s="55">
        <v>891</v>
      </c>
      <c r="B84" s="55">
        <v>101938</v>
      </c>
      <c r="C84" s="59" t="s">
        <v>144</v>
      </c>
      <c r="D84" s="57" t="s">
        <v>106</v>
      </c>
      <c r="E84" s="58">
        <v>38178</v>
      </c>
      <c r="F84" s="55" t="s">
        <v>20</v>
      </c>
      <c r="G84" s="55" t="s">
        <v>67</v>
      </c>
      <c r="H84" s="57" t="s">
        <v>42</v>
      </c>
      <c r="I84" s="44"/>
    </row>
    <row r="85" spans="1:11" ht="15.95" customHeight="1" x14ac:dyDescent="0.35">
      <c r="A85" s="55">
        <v>43</v>
      </c>
      <c r="B85" s="55">
        <v>104124</v>
      </c>
      <c r="C85" s="59" t="s">
        <v>144</v>
      </c>
      <c r="D85" s="57" t="s">
        <v>118</v>
      </c>
      <c r="E85" s="58">
        <v>38174</v>
      </c>
      <c r="F85" s="55" t="s">
        <v>20</v>
      </c>
      <c r="G85" s="55" t="s">
        <v>67</v>
      </c>
      <c r="H85" s="57" t="s">
        <v>42</v>
      </c>
      <c r="I85" s="44"/>
    </row>
    <row r="86" spans="1:11" ht="15.95" customHeight="1" x14ac:dyDescent="0.35">
      <c r="A86" s="55">
        <v>328</v>
      </c>
      <c r="B86" s="55">
        <v>103416</v>
      </c>
      <c r="C86" s="59" t="s">
        <v>144</v>
      </c>
      <c r="D86" s="57" t="s">
        <v>108</v>
      </c>
      <c r="E86" s="58">
        <v>38117</v>
      </c>
      <c r="F86" s="55" t="s">
        <v>20</v>
      </c>
      <c r="G86" s="55" t="s">
        <v>67</v>
      </c>
      <c r="H86" s="57" t="s">
        <v>42</v>
      </c>
      <c r="I86" s="44"/>
    </row>
    <row r="87" spans="1:11" ht="15.95" customHeight="1" x14ac:dyDescent="0.35">
      <c r="A87" s="55">
        <v>1337</v>
      </c>
      <c r="B87" s="55">
        <v>105409</v>
      </c>
      <c r="C87" s="59" t="s">
        <v>144</v>
      </c>
      <c r="D87" s="57" t="s">
        <v>72</v>
      </c>
      <c r="E87" s="58">
        <v>38422</v>
      </c>
      <c r="F87" s="55" t="s">
        <v>20</v>
      </c>
      <c r="G87" s="55" t="s">
        <v>67</v>
      </c>
      <c r="H87" s="57" t="s">
        <v>39</v>
      </c>
      <c r="I87" s="44"/>
    </row>
    <row r="88" spans="1:11" ht="15.95" customHeight="1" x14ac:dyDescent="0.35">
      <c r="A88" s="55">
        <v>851</v>
      </c>
      <c r="B88" s="55">
        <v>102043</v>
      </c>
      <c r="C88" s="59" t="s">
        <v>144</v>
      </c>
      <c r="D88" s="57" t="s">
        <v>69</v>
      </c>
      <c r="E88" s="58">
        <v>38202</v>
      </c>
      <c r="F88" s="55" t="s">
        <v>20</v>
      </c>
      <c r="G88" s="55" t="s">
        <v>67</v>
      </c>
      <c r="H88" s="57" t="s">
        <v>39</v>
      </c>
      <c r="I88" s="44"/>
    </row>
    <row r="89" spans="1:11" ht="15.95" customHeight="1" x14ac:dyDescent="0.35">
      <c r="A89" s="55">
        <v>365</v>
      </c>
      <c r="B89" s="55">
        <v>104276</v>
      </c>
      <c r="C89" s="59" t="s">
        <v>144</v>
      </c>
      <c r="D89" s="57" t="s">
        <v>79</v>
      </c>
      <c r="E89" s="58">
        <v>38710</v>
      </c>
      <c r="F89" s="55" t="s">
        <v>21</v>
      </c>
      <c r="G89" s="55" t="s">
        <v>67</v>
      </c>
      <c r="H89" s="57" t="s">
        <v>40</v>
      </c>
      <c r="I89" s="44"/>
    </row>
    <row r="90" spans="1:11" ht="15.95" customHeight="1" x14ac:dyDescent="0.35">
      <c r="A90" s="55">
        <v>1071</v>
      </c>
      <c r="B90" s="55">
        <v>105828</v>
      </c>
      <c r="C90" s="59" t="s">
        <v>144</v>
      </c>
      <c r="D90" s="57" t="s">
        <v>59</v>
      </c>
      <c r="E90" s="58">
        <v>38699</v>
      </c>
      <c r="F90" s="55" t="s">
        <v>21</v>
      </c>
      <c r="G90" s="55" t="s">
        <v>67</v>
      </c>
      <c r="H90" s="57" t="s">
        <v>43</v>
      </c>
      <c r="I90" s="44"/>
    </row>
    <row r="91" spans="1:11" ht="15.95" customHeight="1" x14ac:dyDescent="0.35">
      <c r="A91" s="64">
        <v>5549</v>
      </c>
      <c r="B91" s="55">
        <v>101669</v>
      </c>
      <c r="C91" s="59" t="s">
        <v>144</v>
      </c>
      <c r="D91" s="57" t="s">
        <v>60</v>
      </c>
      <c r="E91" s="58">
        <v>38470</v>
      </c>
      <c r="F91" s="55" t="s">
        <v>21</v>
      </c>
      <c r="G91" s="55" t="s">
        <v>67</v>
      </c>
      <c r="H91" s="57" t="s">
        <v>43</v>
      </c>
      <c r="I91" s="73"/>
      <c r="K91" s="55">
        <v>242</v>
      </c>
    </row>
    <row r="92" spans="1:11" ht="21" x14ac:dyDescent="0.35">
      <c r="A92" s="55">
        <v>143</v>
      </c>
      <c r="B92" s="55">
        <v>103274</v>
      </c>
      <c r="C92" s="59" t="s">
        <v>144</v>
      </c>
      <c r="D92" s="57" t="s">
        <v>66</v>
      </c>
      <c r="E92" s="58">
        <v>38165</v>
      </c>
      <c r="F92" s="55" t="s">
        <v>21</v>
      </c>
      <c r="G92" s="55" t="s">
        <v>67</v>
      </c>
      <c r="H92" s="57" t="s">
        <v>39</v>
      </c>
      <c r="I92" s="70" t="s">
        <v>152</v>
      </c>
    </row>
    <row r="93" spans="1:11" ht="21" x14ac:dyDescent="0.35">
      <c r="A93" s="64">
        <v>5514</v>
      </c>
      <c r="B93" s="55"/>
      <c r="C93" s="59" t="s">
        <v>144</v>
      </c>
      <c r="D93" s="57" t="s">
        <v>151</v>
      </c>
      <c r="E93" s="58">
        <v>38501</v>
      </c>
      <c r="F93" s="55" t="s">
        <v>20</v>
      </c>
      <c r="G93" s="55" t="s">
        <v>67</v>
      </c>
      <c r="H93" s="57" t="s">
        <v>150</v>
      </c>
      <c r="I93" s="74">
        <v>7.5</v>
      </c>
      <c r="K93" s="66" t="s">
        <v>153</v>
      </c>
    </row>
    <row r="94" spans="1:11" ht="21" x14ac:dyDescent="0.35">
      <c r="A94" s="55">
        <v>1375</v>
      </c>
      <c r="B94" s="55">
        <v>105491</v>
      </c>
      <c r="C94" s="55" t="s">
        <v>142</v>
      </c>
      <c r="D94" s="55" t="s">
        <v>155</v>
      </c>
      <c r="E94" s="55">
        <v>39949</v>
      </c>
      <c r="F94" s="55" t="s">
        <v>20</v>
      </c>
      <c r="G94" s="55" t="s">
        <v>20</v>
      </c>
      <c r="H94" s="68" t="s">
        <v>43</v>
      </c>
      <c r="I94" s="75" t="s">
        <v>156</v>
      </c>
    </row>
    <row r="97" spans="3:9" x14ac:dyDescent="0.25">
      <c r="C97"/>
      <c r="H97" s="67" t="s">
        <v>154</v>
      </c>
      <c r="I97" s="69">
        <v>17.5</v>
      </c>
    </row>
  </sheetData>
  <sortState ref="A2:H92">
    <sortCondition ref="C2:C92"/>
    <sortCondition descending="1" ref="F2:F92"/>
    <sortCondition ref="H2:H92"/>
  </sortState>
  <mergeCells count="5">
    <mergeCell ref="L27:L28"/>
    <mergeCell ref="L10:L12"/>
    <mergeCell ref="L17:L19"/>
    <mergeCell ref="L14:L16"/>
    <mergeCell ref="L22:L24"/>
  </mergeCells>
  <printOptions horizontalCentered="1"/>
  <pageMargins left="0.25" right="0.25" top="0.75" bottom="0.75" header="0.3" footer="0.3"/>
  <pageSetup paperSize="9" scale="59" firstPageNumber="0" orientation="portrait" horizontalDpi="4294967293" verticalDpi="4294967293" r:id="rId1"/>
  <colBreaks count="1" manualBreakCount="1">
    <brk id="8" max="9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D111"/>
  <sheetViews>
    <sheetView tabSelected="1" view="pageBreakPreview" topLeftCell="A91" zoomScaleNormal="100" zoomScaleSheetLayoutView="100" workbookViewId="0">
      <selection activeCell="G32" sqref="G32"/>
    </sheetView>
  </sheetViews>
  <sheetFormatPr defaultColWidth="9.140625" defaultRowHeight="15.75" x14ac:dyDescent="0.25"/>
  <cols>
    <col min="1" max="1" width="5.28515625" style="8"/>
    <col min="2" max="2" width="7.7109375" style="27"/>
    <col min="3" max="3" width="7.7109375" style="8"/>
    <col min="4" max="4" width="8.140625" style="8"/>
    <col min="5" max="5" width="47.7109375" style="8" customWidth="1"/>
    <col min="6" max="6" width="8.140625" style="8" bestFit="1" customWidth="1"/>
    <col min="7" max="7" width="42.5703125" style="8" bestFit="1" customWidth="1"/>
    <col min="8" max="8" width="9.140625" style="47"/>
    <col min="9" max="11" width="9" style="8"/>
    <col min="12" max="12" width="8.7109375" style="8" customWidth="1"/>
    <col min="13" max="1018" width="9" style="8"/>
    <col min="1019" max="16384" width="9.140625" style="14"/>
  </cols>
  <sheetData>
    <row r="1" spans="1:8" ht="18" customHeight="1" x14ac:dyDescent="0.25">
      <c r="A1" s="37" t="s">
        <v>133</v>
      </c>
      <c r="B1" s="38"/>
      <c r="C1" s="39"/>
      <c r="D1" s="39"/>
      <c r="E1" s="37"/>
      <c r="F1" s="37"/>
      <c r="G1" s="37"/>
      <c r="H1" s="40"/>
    </row>
    <row r="2" spans="1:8" ht="18" customHeight="1" x14ac:dyDescent="0.25">
      <c r="A2" s="37" t="s">
        <v>134</v>
      </c>
      <c r="B2" s="38"/>
      <c r="C2" s="39"/>
      <c r="D2" s="39"/>
      <c r="E2" s="37"/>
      <c r="F2" s="37"/>
      <c r="G2" s="37"/>
      <c r="H2" s="41"/>
    </row>
    <row r="3" spans="1:8" ht="18" customHeight="1" x14ac:dyDescent="0.25">
      <c r="A3" s="5"/>
      <c r="B3" s="23"/>
      <c r="C3" s="5"/>
      <c r="D3" s="5"/>
      <c r="E3" s="5"/>
      <c r="F3" s="9"/>
      <c r="H3" s="5"/>
    </row>
    <row r="4" spans="1:8" ht="18" customHeight="1" x14ac:dyDescent="0.25">
      <c r="A4" s="29" t="s">
        <v>8</v>
      </c>
      <c r="B4" s="42"/>
      <c r="C4" s="29"/>
      <c r="D4" s="29"/>
      <c r="E4" s="29"/>
      <c r="F4" s="29"/>
      <c r="G4" s="29"/>
      <c r="H4" s="29"/>
    </row>
    <row r="5" spans="1:8" ht="18" customHeight="1" x14ac:dyDescent="0.25">
      <c r="A5" s="6" t="s">
        <v>9</v>
      </c>
      <c r="B5" s="24" t="s">
        <v>10</v>
      </c>
      <c r="C5" s="6" t="s">
        <v>1</v>
      </c>
      <c r="D5" s="6" t="s">
        <v>2</v>
      </c>
      <c r="E5" s="6" t="s">
        <v>3</v>
      </c>
      <c r="F5" s="6" t="s">
        <v>5</v>
      </c>
      <c r="G5" s="6" t="s">
        <v>7</v>
      </c>
      <c r="H5" s="6" t="s">
        <v>11</v>
      </c>
    </row>
    <row r="6" spans="1:8" ht="18" customHeight="1" x14ac:dyDescent="0.25">
      <c r="A6" s="2"/>
      <c r="B6" s="1">
        <v>134</v>
      </c>
      <c r="C6" s="2">
        <f>IFERROR((VLOOKUP(B6,INSCRITOS!A:B,2,0)),"")</f>
        <v>104164</v>
      </c>
      <c r="D6" s="2" t="str">
        <f>IFERROR((VLOOKUP(B6,INSCRITOS!A:C,3,0)),"")</f>
        <v>BEN</v>
      </c>
      <c r="E6" s="7" t="str">
        <f>IFERROR((VLOOKUP(B6,INSCRITOS!A:D,4,0)),"")</f>
        <v>Edson Tavares</v>
      </c>
      <c r="F6" s="2" t="str">
        <f>IFERROR((VLOOKUP(B6,INSCRITOS!A:F,6,0)),"")</f>
        <v>M</v>
      </c>
      <c r="G6" s="7" t="str">
        <f>IFERROR((VLOOKUP(B6,INSCRITOS!A:H,8,0)),"")</f>
        <v>Clube de Natação da Amadora/ Outra região</v>
      </c>
      <c r="H6" s="45"/>
    </row>
    <row r="7" spans="1:8" ht="18" customHeight="1" x14ac:dyDescent="0.25">
      <c r="A7" s="2"/>
      <c r="B7" s="35">
        <v>1086</v>
      </c>
      <c r="C7" s="2">
        <f>IFERROR((VLOOKUP(B7,INSCRITOS!A:B,2,0)),"")</f>
        <v>105872</v>
      </c>
      <c r="D7" s="2" t="str">
        <f>IFERROR((VLOOKUP(B7,INSCRITOS!A:C,3,0)),"")</f>
        <v>BEN</v>
      </c>
      <c r="E7" s="7" t="str">
        <f>IFERROR((VLOOKUP(B7,INSCRITOS!A:D,4,0)),"")</f>
        <v>Rodrigo Gato</v>
      </c>
      <c r="F7" s="2" t="str">
        <f>IFERROR((VLOOKUP(B7,INSCRITOS!A:F,6,0)),"")</f>
        <v>M</v>
      </c>
      <c r="G7" s="7" t="str">
        <f>IFERROR((VLOOKUP(B7,INSCRITOS!A:H,8,0)),"")</f>
        <v>Clube de Natação da Amadora/ Outra região</v>
      </c>
      <c r="H7" s="45"/>
    </row>
    <row r="8" spans="1:8" ht="18" customHeight="1" x14ac:dyDescent="0.25">
      <c r="A8" s="2">
        <v>1</v>
      </c>
      <c r="B8" s="35">
        <v>5526</v>
      </c>
      <c r="C8" s="2">
        <f>IFERROR((VLOOKUP(B8,INSCRITOS!A:B,2,0)),"")</f>
        <v>105122</v>
      </c>
      <c r="D8" s="2" t="str">
        <f>IFERROR((VLOOKUP(B8,INSCRITOS!A:C,3,0)),"")</f>
        <v>BEN</v>
      </c>
      <c r="E8" s="7" t="str">
        <f>IFERROR((VLOOKUP(B8,INSCRITOS!A:D,4,0)),"")</f>
        <v>Miguel Revytskyy</v>
      </c>
      <c r="F8" s="2" t="str">
        <f>IFERROR((VLOOKUP(B8,INSCRITOS!A:F,6,0)),"")</f>
        <v>M</v>
      </c>
      <c r="G8" s="7" t="str">
        <f>IFERROR((VLOOKUP(B8,INSCRITOS!A:H,8,0)),"")</f>
        <v>Escola Triatlo Santo António Évora</v>
      </c>
      <c r="H8" s="45">
        <v>100</v>
      </c>
    </row>
    <row r="9" spans="1:8" ht="18" customHeight="1" x14ac:dyDescent="0.25">
      <c r="A9" s="2">
        <v>2</v>
      </c>
      <c r="B9" s="35">
        <v>650</v>
      </c>
      <c r="C9" s="2">
        <f>IFERROR((VLOOKUP(B9,INSCRITOS!A:B,2,0)),"")</f>
        <v>105148</v>
      </c>
      <c r="D9" s="2" t="str">
        <f>IFERROR((VLOOKUP(B9,INSCRITOS!A:C,3,0)),"")</f>
        <v>BEN</v>
      </c>
      <c r="E9" s="7" t="str">
        <f>IFERROR((VLOOKUP(B9,INSCRITOS!A:D,4,0)),"")</f>
        <v>António Grou</v>
      </c>
      <c r="F9" s="2" t="str">
        <f>IFERROR((VLOOKUP(B9,INSCRITOS!A:F,6,0)),"")</f>
        <v>M</v>
      </c>
      <c r="G9" s="7" t="str">
        <f>IFERROR((VLOOKUP(B9,INSCRITOS!A:H,8,0)),"")</f>
        <v>Escola Triatlo Santo António Évora</v>
      </c>
      <c r="H9" s="45">
        <v>99</v>
      </c>
    </row>
    <row r="10" spans="1:8" ht="18" customHeight="1" x14ac:dyDescent="0.25">
      <c r="A10" s="2">
        <v>3</v>
      </c>
      <c r="B10" s="35">
        <v>1014</v>
      </c>
      <c r="C10" s="2">
        <f>IFERROR((VLOOKUP(B10,INSCRITOS!A:B,2,0)),"")</f>
        <v>105557</v>
      </c>
      <c r="D10" s="2" t="str">
        <f>IFERROR((VLOOKUP(B10,INSCRITOS!A:C,3,0)),"")</f>
        <v>BEN</v>
      </c>
      <c r="E10" s="7" t="str">
        <f>IFERROR((VLOOKUP(B10,INSCRITOS!A:D,4,0)),"")</f>
        <v>Miguel Borregana</v>
      </c>
      <c r="F10" s="2" t="str">
        <f>IFERROR((VLOOKUP(B10,INSCRITOS!A:F,6,0)),"")</f>
        <v>M</v>
      </c>
      <c r="G10" s="7" t="str">
        <f>IFERROR((VLOOKUP(B10,INSCRITOS!A:H,8,0)),"")</f>
        <v>Lusitano - Setúbal</v>
      </c>
      <c r="H10" s="45">
        <v>98</v>
      </c>
    </row>
    <row r="11" spans="1:8" ht="18" customHeight="1" x14ac:dyDescent="0.25">
      <c r="A11" s="2">
        <v>4</v>
      </c>
      <c r="B11" s="32">
        <v>1090</v>
      </c>
      <c r="C11" s="2">
        <f>IFERROR((VLOOKUP(B11,INSCRITOS!A:B,2,0)),"")</f>
        <v>105887</v>
      </c>
      <c r="D11" s="2" t="str">
        <f>IFERROR((VLOOKUP(B11,INSCRITOS!A:C,3,0)),"")</f>
        <v>BEN</v>
      </c>
      <c r="E11" s="7" t="str">
        <f>IFERROR((VLOOKUP(B11,INSCRITOS!A:D,4,0)),"")</f>
        <v>António Palmeiro</v>
      </c>
      <c r="F11" s="2" t="str">
        <f>IFERROR((VLOOKUP(B11,INSCRITOS!A:F,6,0)),"")</f>
        <v>M</v>
      </c>
      <c r="G11" s="7" t="str">
        <f>IFERROR((VLOOKUP(B11,INSCRITOS!A:H,8,0)),"")</f>
        <v>Escola Triatlo Santo António Évora</v>
      </c>
      <c r="H11" s="45">
        <v>97</v>
      </c>
    </row>
    <row r="12" spans="1:8" ht="18" customHeight="1" x14ac:dyDescent="0.25">
      <c r="A12" s="2">
        <v>5</v>
      </c>
      <c r="B12" s="32">
        <v>1040</v>
      </c>
      <c r="C12" s="2">
        <f>IFERROR((VLOOKUP(B12,INSCRITOS!A:B,2,0)),"")</f>
        <v>105731</v>
      </c>
      <c r="D12" s="2" t="str">
        <f>IFERROR((VLOOKUP(B12,INSCRITOS!A:C,3,0)),"")</f>
        <v>BEN</v>
      </c>
      <c r="E12" s="7" t="str">
        <f>IFERROR((VLOOKUP(B12,INSCRITOS!A:D,4,0)),"")</f>
        <v>Diego Soares</v>
      </c>
      <c r="F12" s="2" t="str">
        <f>IFERROR((VLOOKUP(B12,INSCRITOS!A:F,6,0)),"")</f>
        <v>M</v>
      </c>
      <c r="G12" s="7" t="str">
        <f>IFERROR((VLOOKUP(B12,INSCRITOS!A:H,8,0)),"")</f>
        <v>C. D. R. R. Baixa da Banheira</v>
      </c>
      <c r="H12" s="45">
        <v>96</v>
      </c>
    </row>
    <row r="13" spans="1:8" ht="18" customHeight="1" x14ac:dyDescent="0.25">
      <c r="A13" s="2">
        <v>6</v>
      </c>
      <c r="B13" s="1">
        <v>1057</v>
      </c>
      <c r="C13" s="2">
        <f>IFERROR((VLOOKUP(B13,INSCRITOS!A:B,2,0)),"")</f>
        <v>105807</v>
      </c>
      <c r="D13" s="2" t="str">
        <f>IFERROR((VLOOKUP(B13,INSCRITOS!A:C,3,0)),"")</f>
        <v>BEN</v>
      </c>
      <c r="E13" s="7" t="str">
        <f>IFERROR((VLOOKUP(B13,INSCRITOS!A:D,4,0)),"")</f>
        <v xml:space="preserve">Edgar Barata </v>
      </c>
      <c r="F13" s="2" t="str">
        <f>IFERROR((VLOOKUP(B13,INSCRITOS!A:F,6,0)),"")</f>
        <v>M</v>
      </c>
      <c r="G13" s="7" t="str">
        <f>IFERROR((VLOOKUP(B13,INSCRITOS!A:H,8,0)),"")</f>
        <v>Lusitano - Setúbal</v>
      </c>
      <c r="H13" s="45">
        <v>95</v>
      </c>
    </row>
    <row r="14" spans="1:8" ht="18" customHeight="1" x14ac:dyDescent="0.25">
      <c r="A14" s="4"/>
      <c r="B14" s="26"/>
      <c r="C14" s="4"/>
      <c r="D14" s="4"/>
      <c r="F14" s="4"/>
      <c r="H14" s="46"/>
    </row>
    <row r="15" spans="1:8" ht="18" customHeight="1" x14ac:dyDescent="0.25">
      <c r="A15" s="4"/>
      <c r="C15" s="4"/>
      <c r="D15" s="4"/>
      <c r="F15" s="4"/>
    </row>
    <row r="16" spans="1:8" ht="18" customHeight="1" x14ac:dyDescent="0.25">
      <c r="A16" s="29" t="s">
        <v>12</v>
      </c>
      <c r="B16" s="42"/>
      <c r="C16" s="29"/>
      <c r="D16" s="29"/>
      <c r="E16" s="29"/>
      <c r="F16" s="29"/>
      <c r="G16" s="29"/>
      <c r="H16" s="29"/>
    </row>
    <row r="17" spans="1:1018" ht="18" customHeight="1" x14ac:dyDescent="0.25">
      <c r="A17" s="6" t="s">
        <v>9</v>
      </c>
      <c r="B17" s="24" t="s">
        <v>10</v>
      </c>
      <c r="C17" s="6" t="s">
        <v>1</v>
      </c>
      <c r="D17" s="6" t="s">
        <v>2</v>
      </c>
      <c r="E17" s="6" t="s">
        <v>3</v>
      </c>
      <c r="F17" s="6" t="s">
        <v>5</v>
      </c>
      <c r="G17" s="6" t="s">
        <v>7</v>
      </c>
      <c r="H17" s="6" t="s">
        <v>11</v>
      </c>
    </row>
    <row r="18" spans="1:1018" s="15" customFormat="1" ht="18" customHeight="1" x14ac:dyDescent="0.25">
      <c r="A18" s="10">
        <v>1</v>
      </c>
      <c r="B18" s="35">
        <v>614</v>
      </c>
      <c r="C18" s="2">
        <f>IFERROR((VLOOKUP(B18,INSCRITOS!A:B,2,0)),"")</f>
        <v>105123</v>
      </c>
      <c r="D18" s="2" t="str">
        <f>IFERROR((VLOOKUP(B18,INSCRITOS!A:C,3,0)),"")</f>
        <v>BEN</v>
      </c>
      <c r="E18" s="7" t="str">
        <f>IFERROR((VLOOKUP(B18,INSCRITOS!A:D,4,0)),"")</f>
        <v>Margarida Magro</v>
      </c>
      <c r="F18" s="2" t="str">
        <f>IFERROR((VLOOKUP(B18,INSCRITOS!A:F,6,0)),"")</f>
        <v>F</v>
      </c>
      <c r="G18" s="7" t="str">
        <f>IFERROR((VLOOKUP(B18,INSCRITOS!A:H,8,0)),"")</f>
        <v>Escola Triatlo Santo António Évora</v>
      </c>
      <c r="H18" s="3">
        <v>100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3"/>
      <c r="DN18" s="13"/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3"/>
      <c r="EE18" s="13"/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  <c r="GD18" s="13"/>
      <c r="GE18" s="13"/>
      <c r="GF18" s="13"/>
      <c r="GG18" s="13"/>
      <c r="GH18" s="13"/>
      <c r="GI18" s="13"/>
      <c r="GJ18" s="13"/>
      <c r="GK18" s="13"/>
      <c r="GL18" s="13"/>
      <c r="GM18" s="13"/>
      <c r="GN18" s="13"/>
      <c r="GO18" s="13"/>
      <c r="GP18" s="13"/>
      <c r="GQ18" s="13"/>
      <c r="GR18" s="13"/>
      <c r="GS18" s="13"/>
      <c r="GT18" s="13"/>
      <c r="GU18" s="13"/>
      <c r="GV18" s="13"/>
      <c r="GW18" s="13"/>
      <c r="GX18" s="13"/>
      <c r="GY18" s="13"/>
      <c r="GZ18" s="13"/>
      <c r="HA18" s="13"/>
      <c r="HB18" s="13"/>
      <c r="HC18" s="13"/>
      <c r="HD18" s="13"/>
      <c r="HE18" s="13"/>
      <c r="HF18" s="13"/>
      <c r="HG18" s="13"/>
      <c r="HH18" s="13"/>
      <c r="HI18" s="13"/>
      <c r="HJ18" s="13"/>
      <c r="HK18" s="13"/>
      <c r="HL18" s="13"/>
      <c r="HM18" s="13"/>
      <c r="HN18" s="13"/>
      <c r="HO18" s="13"/>
      <c r="HP18" s="13"/>
      <c r="HQ18" s="13"/>
      <c r="HR18" s="13"/>
      <c r="HS18" s="13"/>
      <c r="HT18" s="13"/>
      <c r="HU18" s="13"/>
      <c r="HV18" s="13"/>
      <c r="HW18" s="13"/>
      <c r="HX18" s="13"/>
      <c r="HY18" s="13"/>
      <c r="HZ18" s="13"/>
      <c r="IA18" s="13"/>
      <c r="IB18" s="13"/>
      <c r="IC18" s="13"/>
      <c r="ID18" s="13"/>
      <c r="IE18" s="13"/>
      <c r="IF18" s="13"/>
      <c r="IG18" s="13"/>
      <c r="IH18" s="13"/>
      <c r="II18" s="13"/>
      <c r="IJ18" s="13"/>
      <c r="IK18" s="13"/>
      <c r="IL18" s="13"/>
      <c r="IM18" s="13"/>
      <c r="IN18" s="13"/>
      <c r="IO18" s="13"/>
      <c r="IP18" s="13"/>
      <c r="IQ18" s="13"/>
      <c r="IR18" s="13"/>
      <c r="IS18" s="13"/>
      <c r="IT18" s="13"/>
      <c r="IU18" s="13"/>
      <c r="IV18" s="13"/>
      <c r="IW18" s="13"/>
      <c r="IX18" s="13"/>
      <c r="IY18" s="13"/>
      <c r="IZ18" s="13"/>
      <c r="JA18" s="13"/>
      <c r="JB18" s="13"/>
      <c r="JC18" s="13"/>
      <c r="JD18" s="13"/>
      <c r="JE18" s="13"/>
      <c r="JF18" s="13"/>
      <c r="JG18" s="13"/>
      <c r="JH18" s="13"/>
      <c r="JI18" s="13"/>
      <c r="JJ18" s="13"/>
      <c r="JK18" s="13"/>
      <c r="JL18" s="13"/>
      <c r="JM18" s="13"/>
      <c r="JN18" s="13"/>
      <c r="JO18" s="13"/>
      <c r="JP18" s="13"/>
      <c r="JQ18" s="13"/>
      <c r="JR18" s="13"/>
      <c r="JS18" s="13"/>
      <c r="JT18" s="13"/>
      <c r="JU18" s="13"/>
      <c r="JV18" s="13"/>
      <c r="JW18" s="13"/>
      <c r="JX18" s="13"/>
      <c r="JY18" s="13"/>
      <c r="JZ18" s="13"/>
      <c r="KA18" s="13"/>
      <c r="KB18" s="13"/>
      <c r="KC18" s="13"/>
      <c r="KD18" s="13"/>
      <c r="KE18" s="13"/>
      <c r="KF18" s="13"/>
      <c r="KG18" s="13"/>
      <c r="KH18" s="13"/>
      <c r="KI18" s="13"/>
      <c r="KJ18" s="13"/>
      <c r="KK18" s="13"/>
      <c r="KL18" s="13"/>
      <c r="KM18" s="13"/>
      <c r="KN18" s="13"/>
      <c r="KO18" s="13"/>
      <c r="KP18" s="13"/>
      <c r="KQ18" s="13"/>
      <c r="KR18" s="13"/>
      <c r="KS18" s="13"/>
      <c r="KT18" s="13"/>
      <c r="KU18" s="13"/>
      <c r="KV18" s="13"/>
      <c r="KW18" s="13"/>
      <c r="KX18" s="13"/>
      <c r="KY18" s="13"/>
      <c r="KZ18" s="13"/>
      <c r="LA18" s="13"/>
      <c r="LB18" s="13"/>
      <c r="LC18" s="13"/>
      <c r="LD18" s="13"/>
      <c r="LE18" s="13"/>
      <c r="LF18" s="13"/>
      <c r="LG18" s="13"/>
      <c r="LH18" s="13"/>
      <c r="LI18" s="13"/>
      <c r="LJ18" s="13"/>
      <c r="LK18" s="13"/>
      <c r="LL18" s="13"/>
      <c r="LM18" s="13"/>
      <c r="LN18" s="13"/>
      <c r="LO18" s="13"/>
      <c r="LP18" s="13"/>
      <c r="LQ18" s="13"/>
      <c r="LR18" s="13"/>
      <c r="LS18" s="13"/>
      <c r="LT18" s="13"/>
      <c r="LU18" s="13"/>
      <c r="LV18" s="13"/>
      <c r="LW18" s="13"/>
      <c r="LX18" s="13"/>
      <c r="LY18" s="13"/>
      <c r="LZ18" s="13"/>
      <c r="MA18" s="13"/>
      <c r="MB18" s="13"/>
      <c r="MC18" s="13"/>
      <c r="MD18" s="13"/>
      <c r="ME18" s="13"/>
      <c r="MF18" s="13"/>
      <c r="MG18" s="13"/>
      <c r="MH18" s="13"/>
      <c r="MI18" s="13"/>
      <c r="MJ18" s="13"/>
      <c r="MK18" s="13"/>
      <c r="ML18" s="13"/>
      <c r="MM18" s="13"/>
      <c r="MN18" s="13"/>
      <c r="MO18" s="13"/>
      <c r="MP18" s="13"/>
      <c r="MQ18" s="13"/>
      <c r="MR18" s="13"/>
      <c r="MS18" s="13"/>
      <c r="MT18" s="13"/>
      <c r="MU18" s="13"/>
      <c r="MV18" s="13"/>
      <c r="MW18" s="13"/>
      <c r="MX18" s="13"/>
      <c r="MY18" s="13"/>
      <c r="MZ18" s="13"/>
      <c r="NA18" s="13"/>
      <c r="NB18" s="13"/>
      <c r="NC18" s="13"/>
      <c r="ND18" s="13"/>
      <c r="NE18" s="13"/>
      <c r="NF18" s="13"/>
      <c r="NG18" s="13"/>
      <c r="NH18" s="13"/>
      <c r="NI18" s="13"/>
      <c r="NJ18" s="13"/>
      <c r="NK18" s="13"/>
      <c r="NL18" s="13"/>
      <c r="NM18" s="13"/>
      <c r="NN18" s="13"/>
      <c r="NO18" s="13"/>
      <c r="NP18" s="13"/>
      <c r="NQ18" s="13"/>
      <c r="NR18" s="13"/>
      <c r="NS18" s="13"/>
      <c r="NT18" s="13"/>
      <c r="NU18" s="13"/>
      <c r="NV18" s="13"/>
      <c r="NW18" s="13"/>
      <c r="NX18" s="13"/>
      <c r="NY18" s="13"/>
      <c r="NZ18" s="13"/>
      <c r="OA18" s="13"/>
      <c r="OB18" s="13"/>
      <c r="OC18" s="13"/>
      <c r="OD18" s="13"/>
      <c r="OE18" s="13"/>
      <c r="OF18" s="13"/>
      <c r="OG18" s="13"/>
      <c r="OH18" s="13"/>
      <c r="OI18" s="13"/>
      <c r="OJ18" s="13"/>
      <c r="OK18" s="13"/>
      <c r="OL18" s="13"/>
      <c r="OM18" s="13"/>
      <c r="ON18" s="13"/>
      <c r="OO18" s="13"/>
      <c r="OP18" s="13"/>
      <c r="OQ18" s="13"/>
      <c r="OR18" s="13"/>
      <c r="OS18" s="13"/>
      <c r="OT18" s="13"/>
      <c r="OU18" s="13"/>
      <c r="OV18" s="13"/>
      <c r="OW18" s="13"/>
      <c r="OX18" s="13"/>
      <c r="OY18" s="13"/>
      <c r="OZ18" s="13"/>
      <c r="PA18" s="13"/>
      <c r="PB18" s="13"/>
      <c r="PC18" s="13"/>
      <c r="PD18" s="13"/>
      <c r="PE18" s="13"/>
      <c r="PF18" s="13"/>
      <c r="PG18" s="13"/>
      <c r="PH18" s="13"/>
      <c r="PI18" s="13"/>
      <c r="PJ18" s="13"/>
      <c r="PK18" s="13"/>
      <c r="PL18" s="13"/>
      <c r="PM18" s="13"/>
      <c r="PN18" s="13"/>
      <c r="PO18" s="13"/>
      <c r="PP18" s="13"/>
      <c r="PQ18" s="13"/>
      <c r="PR18" s="13"/>
      <c r="PS18" s="13"/>
      <c r="PT18" s="13"/>
      <c r="PU18" s="13"/>
      <c r="PV18" s="13"/>
      <c r="PW18" s="13"/>
      <c r="PX18" s="13"/>
      <c r="PY18" s="13"/>
      <c r="PZ18" s="13"/>
      <c r="QA18" s="13"/>
      <c r="QB18" s="13"/>
      <c r="QC18" s="13"/>
      <c r="QD18" s="13"/>
      <c r="QE18" s="13"/>
      <c r="QF18" s="13"/>
      <c r="QG18" s="13"/>
      <c r="QH18" s="13"/>
      <c r="QI18" s="13"/>
      <c r="QJ18" s="13"/>
      <c r="QK18" s="13"/>
      <c r="QL18" s="13"/>
      <c r="QM18" s="13"/>
      <c r="QN18" s="13"/>
      <c r="QO18" s="13"/>
      <c r="QP18" s="13"/>
      <c r="QQ18" s="13"/>
      <c r="QR18" s="13"/>
      <c r="QS18" s="13"/>
      <c r="QT18" s="13"/>
      <c r="QU18" s="13"/>
      <c r="QV18" s="13"/>
      <c r="QW18" s="13"/>
      <c r="QX18" s="13"/>
      <c r="QY18" s="13"/>
      <c r="QZ18" s="13"/>
      <c r="RA18" s="13"/>
      <c r="RB18" s="13"/>
      <c r="RC18" s="13"/>
      <c r="RD18" s="13"/>
      <c r="RE18" s="13"/>
      <c r="RF18" s="13"/>
      <c r="RG18" s="13"/>
      <c r="RH18" s="13"/>
      <c r="RI18" s="13"/>
      <c r="RJ18" s="13"/>
      <c r="RK18" s="13"/>
      <c r="RL18" s="13"/>
      <c r="RM18" s="13"/>
      <c r="RN18" s="13"/>
      <c r="RO18" s="13"/>
      <c r="RP18" s="13"/>
      <c r="RQ18" s="13"/>
      <c r="RR18" s="13"/>
      <c r="RS18" s="13"/>
      <c r="RT18" s="13"/>
      <c r="RU18" s="13"/>
      <c r="RV18" s="13"/>
      <c r="RW18" s="13"/>
      <c r="RX18" s="13"/>
      <c r="RY18" s="13"/>
      <c r="RZ18" s="13"/>
      <c r="SA18" s="13"/>
      <c r="SB18" s="13"/>
      <c r="SC18" s="13"/>
      <c r="SD18" s="13"/>
      <c r="SE18" s="13"/>
      <c r="SF18" s="13"/>
      <c r="SG18" s="13"/>
      <c r="SH18" s="13"/>
      <c r="SI18" s="13"/>
      <c r="SJ18" s="13"/>
      <c r="SK18" s="13"/>
      <c r="SL18" s="13"/>
      <c r="SM18" s="13"/>
      <c r="SN18" s="13"/>
      <c r="SO18" s="13"/>
      <c r="SP18" s="13"/>
      <c r="SQ18" s="13"/>
      <c r="SR18" s="13"/>
      <c r="SS18" s="13"/>
      <c r="ST18" s="13"/>
      <c r="SU18" s="13"/>
      <c r="SV18" s="13"/>
      <c r="SW18" s="13"/>
      <c r="SX18" s="13"/>
      <c r="SY18" s="13"/>
      <c r="SZ18" s="13"/>
      <c r="TA18" s="13"/>
      <c r="TB18" s="13"/>
      <c r="TC18" s="13"/>
      <c r="TD18" s="13"/>
      <c r="TE18" s="13"/>
      <c r="TF18" s="13"/>
      <c r="TG18" s="13"/>
      <c r="TH18" s="13"/>
      <c r="TI18" s="13"/>
      <c r="TJ18" s="13"/>
      <c r="TK18" s="13"/>
      <c r="TL18" s="13"/>
      <c r="TM18" s="13"/>
      <c r="TN18" s="13"/>
      <c r="TO18" s="13"/>
      <c r="TP18" s="13"/>
      <c r="TQ18" s="13"/>
      <c r="TR18" s="13"/>
      <c r="TS18" s="13"/>
      <c r="TT18" s="13"/>
      <c r="TU18" s="13"/>
      <c r="TV18" s="13"/>
      <c r="TW18" s="13"/>
      <c r="TX18" s="13"/>
      <c r="TY18" s="13"/>
      <c r="TZ18" s="13"/>
      <c r="UA18" s="13"/>
      <c r="UB18" s="13"/>
      <c r="UC18" s="13"/>
      <c r="UD18" s="13"/>
      <c r="UE18" s="13"/>
      <c r="UF18" s="13"/>
      <c r="UG18" s="13"/>
      <c r="UH18" s="13"/>
      <c r="UI18" s="13"/>
      <c r="UJ18" s="13"/>
      <c r="UK18" s="13"/>
      <c r="UL18" s="13"/>
      <c r="UM18" s="13"/>
      <c r="UN18" s="13"/>
      <c r="UO18" s="13"/>
      <c r="UP18" s="13"/>
      <c r="UQ18" s="13"/>
      <c r="UR18" s="13"/>
      <c r="US18" s="13"/>
      <c r="UT18" s="13"/>
      <c r="UU18" s="13"/>
      <c r="UV18" s="13"/>
      <c r="UW18" s="13"/>
      <c r="UX18" s="13"/>
      <c r="UY18" s="13"/>
      <c r="UZ18" s="13"/>
      <c r="VA18" s="13"/>
      <c r="VB18" s="13"/>
      <c r="VC18" s="13"/>
      <c r="VD18" s="13"/>
      <c r="VE18" s="13"/>
      <c r="VF18" s="13"/>
      <c r="VG18" s="13"/>
      <c r="VH18" s="13"/>
      <c r="VI18" s="13"/>
      <c r="VJ18" s="13"/>
      <c r="VK18" s="13"/>
      <c r="VL18" s="13"/>
      <c r="VM18" s="13"/>
      <c r="VN18" s="13"/>
      <c r="VO18" s="13"/>
      <c r="VP18" s="13"/>
      <c r="VQ18" s="13"/>
      <c r="VR18" s="13"/>
      <c r="VS18" s="13"/>
      <c r="VT18" s="13"/>
      <c r="VU18" s="13"/>
      <c r="VV18" s="13"/>
      <c r="VW18" s="13"/>
      <c r="VX18" s="13"/>
      <c r="VY18" s="13"/>
      <c r="VZ18" s="13"/>
      <c r="WA18" s="13"/>
      <c r="WB18" s="13"/>
      <c r="WC18" s="13"/>
      <c r="WD18" s="13"/>
      <c r="WE18" s="13"/>
      <c r="WF18" s="13"/>
      <c r="WG18" s="13"/>
      <c r="WH18" s="13"/>
      <c r="WI18" s="13"/>
      <c r="WJ18" s="13"/>
      <c r="WK18" s="13"/>
      <c r="WL18" s="13"/>
      <c r="WM18" s="13"/>
      <c r="WN18" s="13"/>
      <c r="WO18" s="13"/>
      <c r="WP18" s="13"/>
      <c r="WQ18" s="13"/>
      <c r="WR18" s="13"/>
      <c r="WS18" s="13"/>
      <c r="WT18" s="13"/>
      <c r="WU18" s="13"/>
      <c r="WV18" s="13"/>
      <c r="WW18" s="13"/>
      <c r="WX18" s="13"/>
      <c r="WY18" s="13"/>
      <c r="WZ18" s="13"/>
      <c r="XA18" s="13"/>
      <c r="XB18" s="13"/>
      <c r="XC18" s="13"/>
      <c r="XD18" s="13"/>
      <c r="XE18" s="13"/>
      <c r="XF18" s="13"/>
      <c r="XG18" s="13"/>
      <c r="XH18" s="13"/>
      <c r="XI18" s="13"/>
      <c r="XJ18" s="13"/>
      <c r="XK18" s="13"/>
      <c r="XL18" s="13"/>
      <c r="XM18" s="13"/>
      <c r="XN18" s="13"/>
      <c r="XO18" s="13"/>
      <c r="XP18" s="13"/>
      <c r="XQ18" s="13"/>
      <c r="XR18" s="13"/>
      <c r="XS18" s="13"/>
      <c r="XT18" s="13"/>
      <c r="XU18" s="13"/>
      <c r="XV18" s="13"/>
      <c r="XW18" s="13"/>
      <c r="XX18" s="13"/>
      <c r="XY18" s="13"/>
      <c r="XZ18" s="13"/>
      <c r="YA18" s="13"/>
      <c r="YB18" s="13"/>
      <c r="YC18" s="13"/>
      <c r="YD18" s="13"/>
      <c r="YE18" s="13"/>
      <c r="YF18" s="13"/>
      <c r="YG18" s="13"/>
      <c r="YH18" s="13"/>
      <c r="YI18" s="13"/>
      <c r="YJ18" s="13"/>
      <c r="YK18" s="13"/>
      <c r="YL18" s="13"/>
      <c r="YM18" s="13"/>
      <c r="YN18" s="13"/>
      <c r="YO18" s="13"/>
      <c r="YP18" s="13"/>
      <c r="YQ18" s="13"/>
      <c r="YR18" s="13"/>
      <c r="YS18" s="13"/>
      <c r="YT18" s="13"/>
      <c r="YU18" s="13"/>
      <c r="YV18" s="13"/>
      <c r="YW18" s="13"/>
      <c r="YX18" s="13"/>
      <c r="YY18" s="13"/>
      <c r="YZ18" s="13"/>
      <c r="ZA18" s="13"/>
      <c r="ZB18" s="13"/>
      <c r="ZC18" s="13"/>
      <c r="ZD18" s="13"/>
      <c r="ZE18" s="13"/>
      <c r="ZF18" s="13"/>
      <c r="ZG18" s="13"/>
      <c r="ZH18" s="13"/>
      <c r="ZI18" s="13"/>
      <c r="ZJ18" s="13"/>
      <c r="ZK18" s="13"/>
      <c r="ZL18" s="13"/>
      <c r="ZM18" s="13"/>
      <c r="ZN18" s="13"/>
      <c r="ZO18" s="13"/>
      <c r="ZP18" s="13"/>
      <c r="ZQ18" s="13"/>
      <c r="ZR18" s="13"/>
      <c r="ZS18" s="13"/>
      <c r="ZT18" s="13"/>
      <c r="ZU18" s="13"/>
      <c r="ZV18" s="13"/>
      <c r="ZW18" s="13"/>
      <c r="ZX18" s="13"/>
      <c r="ZY18" s="13"/>
      <c r="ZZ18" s="13"/>
      <c r="AAA18" s="13"/>
      <c r="AAB18" s="13"/>
      <c r="AAC18" s="13"/>
      <c r="AAD18" s="13"/>
      <c r="AAE18" s="13"/>
      <c r="AAF18" s="13"/>
      <c r="AAG18" s="13"/>
      <c r="AAH18" s="13"/>
      <c r="AAI18" s="13"/>
      <c r="AAJ18" s="13"/>
      <c r="AAK18" s="13"/>
      <c r="AAL18" s="13"/>
      <c r="AAM18" s="13"/>
      <c r="AAN18" s="13"/>
      <c r="AAO18" s="13"/>
      <c r="AAP18" s="13"/>
      <c r="AAQ18" s="13"/>
      <c r="AAR18" s="13"/>
      <c r="AAS18" s="13"/>
      <c r="AAT18" s="13"/>
      <c r="AAU18" s="13"/>
      <c r="AAV18" s="13"/>
      <c r="AAW18" s="13"/>
      <c r="AAX18" s="13"/>
      <c r="AAY18" s="13"/>
      <c r="AAZ18" s="13"/>
      <c r="ABA18" s="13"/>
      <c r="ABB18" s="13"/>
      <c r="ABC18" s="13"/>
      <c r="ABD18" s="13"/>
      <c r="ABE18" s="13"/>
      <c r="ABF18" s="13"/>
      <c r="ABG18" s="13"/>
      <c r="ABH18" s="13"/>
      <c r="ABI18" s="13"/>
      <c r="ABJ18" s="13"/>
      <c r="ABK18" s="13"/>
      <c r="ABL18" s="13"/>
      <c r="ABM18" s="13"/>
      <c r="ABN18" s="13"/>
      <c r="ABO18" s="13"/>
      <c r="ABP18" s="13"/>
      <c r="ABQ18" s="13"/>
      <c r="ABR18" s="13"/>
      <c r="ABS18" s="13"/>
      <c r="ABT18" s="13"/>
      <c r="ABU18" s="13"/>
      <c r="ABV18" s="13"/>
      <c r="ABW18" s="13"/>
      <c r="ABX18" s="13"/>
      <c r="ABY18" s="13"/>
      <c r="ABZ18" s="13"/>
      <c r="ACA18" s="13"/>
      <c r="ACB18" s="13"/>
      <c r="ACC18" s="13"/>
      <c r="ACD18" s="13"/>
      <c r="ACE18" s="13"/>
      <c r="ACF18" s="13"/>
      <c r="ACG18" s="13"/>
      <c r="ACH18" s="13"/>
      <c r="ACI18" s="13"/>
      <c r="ACJ18" s="13"/>
      <c r="ACK18" s="13"/>
      <c r="ACL18" s="13"/>
      <c r="ACM18" s="13"/>
      <c r="ACN18" s="13"/>
      <c r="ACO18" s="13"/>
      <c r="ACP18" s="13"/>
      <c r="ACQ18" s="13"/>
      <c r="ACR18" s="13"/>
      <c r="ACS18" s="13"/>
      <c r="ACT18" s="13"/>
      <c r="ACU18" s="13"/>
      <c r="ACV18" s="13"/>
      <c r="ACW18" s="13"/>
      <c r="ACX18" s="13"/>
      <c r="ACY18" s="13"/>
      <c r="ACZ18" s="13"/>
      <c r="ADA18" s="13"/>
      <c r="ADB18" s="13"/>
      <c r="ADC18" s="13"/>
      <c r="ADD18" s="13"/>
      <c r="ADE18" s="13"/>
      <c r="ADF18" s="13"/>
      <c r="ADG18" s="13"/>
      <c r="ADH18" s="13"/>
      <c r="ADI18" s="13"/>
      <c r="ADJ18" s="13"/>
      <c r="ADK18" s="13"/>
      <c r="ADL18" s="13"/>
      <c r="ADM18" s="13"/>
      <c r="ADN18" s="13"/>
      <c r="ADO18" s="13"/>
      <c r="ADP18" s="13"/>
      <c r="ADQ18" s="13"/>
      <c r="ADR18" s="13"/>
      <c r="ADS18" s="13"/>
      <c r="ADT18" s="13"/>
      <c r="ADU18" s="13"/>
      <c r="ADV18" s="13"/>
      <c r="ADW18" s="13"/>
      <c r="ADX18" s="13"/>
      <c r="ADY18" s="13"/>
      <c r="ADZ18" s="13"/>
      <c r="AEA18" s="13"/>
      <c r="AEB18" s="13"/>
      <c r="AEC18" s="13"/>
      <c r="AED18" s="13"/>
      <c r="AEE18" s="13"/>
      <c r="AEF18" s="13"/>
      <c r="AEG18" s="13"/>
      <c r="AEH18" s="13"/>
      <c r="AEI18" s="13"/>
      <c r="AEJ18" s="13"/>
      <c r="AEK18" s="13"/>
      <c r="AEL18" s="13"/>
      <c r="AEM18" s="13"/>
      <c r="AEN18" s="13"/>
      <c r="AEO18" s="13"/>
      <c r="AEP18" s="13"/>
      <c r="AEQ18" s="13"/>
      <c r="AER18" s="13"/>
      <c r="AES18" s="13"/>
      <c r="AET18" s="13"/>
      <c r="AEU18" s="13"/>
      <c r="AEV18" s="13"/>
      <c r="AEW18" s="13"/>
      <c r="AEX18" s="13"/>
      <c r="AEY18" s="13"/>
      <c r="AEZ18" s="13"/>
      <c r="AFA18" s="13"/>
      <c r="AFB18" s="13"/>
      <c r="AFC18" s="13"/>
      <c r="AFD18" s="13"/>
      <c r="AFE18" s="13"/>
      <c r="AFF18" s="13"/>
      <c r="AFG18" s="13"/>
      <c r="AFH18" s="13"/>
      <c r="AFI18" s="13"/>
      <c r="AFJ18" s="13"/>
      <c r="AFK18" s="13"/>
      <c r="AFL18" s="13"/>
      <c r="AFM18" s="13"/>
      <c r="AFN18" s="13"/>
      <c r="AFO18" s="13"/>
      <c r="AFP18" s="13"/>
      <c r="AFQ18" s="13"/>
      <c r="AFR18" s="13"/>
      <c r="AFS18" s="13"/>
      <c r="AFT18" s="13"/>
      <c r="AFU18" s="13"/>
      <c r="AFV18" s="13"/>
      <c r="AFW18" s="13"/>
      <c r="AFX18" s="13"/>
      <c r="AFY18" s="13"/>
      <c r="AFZ18" s="13"/>
      <c r="AGA18" s="13"/>
      <c r="AGB18" s="13"/>
      <c r="AGC18" s="13"/>
      <c r="AGD18" s="13"/>
      <c r="AGE18" s="13"/>
      <c r="AGF18" s="13"/>
      <c r="AGG18" s="13"/>
      <c r="AGH18" s="13"/>
      <c r="AGI18" s="13"/>
      <c r="AGJ18" s="13"/>
      <c r="AGK18" s="13"/>
      <c r="AGL18" s="13"/>
      <c r="AGM18" s="13"/>
      <c r="AGN18" s="13"/>
      <c r="AGO18" s="13"/>
      <c r="AGP18" s="13"/>
      <c r="AGQ18" s="13"/>
      <c r="AGR18" s="13"/>
      <c r="AGS18" s="13"/>
      <c r="AGT18" s="13"/>
      <c r="AGU18" s="13"/>
      <c r="AGV18" s="13"/>
      <c r="AGW18" s="13"/>
      <c r="AGX18" s="13"/>
      <c r="AGY18" s="13"/>
      <c r="AGZ18" s="13"/>
      <c r="AHA18" s="13"/>
      <c r="AHB18" s="13"/>
      <c r="AHC18" s="13"/>
      <c r="AHD18" s="13"/>
      <c r="AHE18" s="13"/>
      <c r="AHF18" s="13"/>
      <c r="AHG18" s="13"/>
      <c r="AHH18" s="13"/>
      <c r="AHI18" s="13"/>
      <c r="AHJ18" s="13"/>
      <c r="AHK18" s="13"/>
      <c r="AHL18" s="13"/>
      <c r="AHM18" s="13"/>
      <c r="AHN18" s="13"/>
      <c r="AHO18" s="13"/>
      <c r="AHP18" s="13"/>
      <c r="AHQ18" s="13"/>
      <c r="AHR18" s="13"/>
      <c r="AHS18" s="13"/>
      <c r="AHT18" s="13"/>
      <c r="AHU18" s="13"/>
      <c r="AHV18" s="13"/>
      <c r="AHW18" s="13"/>
      <c r="AHX18" s="13"/>
      <c r="AHY18" s="13"/>
      <c r="AHZ18" s="13"/>
      <c r="AIA18" s="13"/>
      <c r="AIB18" s="13"/>
      <c r="AIC18" s="13"/>
      <c r="AID18" s="13"/>
      <c r="AIE18" s="13"/>
      <c r="AIF18" s="13"/>
      <c r="AIG18" s="13"/>
      <c r="AIH18" s="13"/>
      <c r="AII18" s="13"/>
      <c r="AIJ18" s="13"/>
      <c r="AIK18" s="13"/>
      <c r="AIL18" s="13"/>
      <c r="AIM18" s="13"/>
      <c r="AIN18" s="13"/>
      <c r="AIO18" s="13"/>
      <c r="AIP18" s="13"/>
      <c r="AIQ18" s="13"/>
      <c r="AIR18" s="13"/>
      <c r="AIS18" s="13"/>
      <c r="AIT18" s="13"/>
      <c r="AIU18" s="13"/>
      <c r="AIV18" s="13"/>
      <c r="AIW18" s="13"/>
      <c r="AIX18" s="13"/>
      <c r="AIY18" s="13"/>
      <c r="AIZ18" s="13"/>
      <c r="AJA18" s="13"/>
      <c r="AJB18" s="13"/>
      <c r="AJC18" s="13"/>
      <c r="AJD18" s="13"/>
      <c r="AJE18" s="13"/>
      <c r="AJF18" s="13"/>
      <c r="AJG18" s="13"/>
      <c r="AJH18" s="13"/>
      <c r="AJI18" s="13"/>
      <c r="AJJ18" s="13"/>
      <c r="AJK18" s="13"/>
      <c r="AJL18" s="13"/>
      <c r="AJM18" s="13"/>
      <c r="AJN18" s="13"/>
      <c r="AJO18" s="13"/>
      <c r="AJP18" s="13"/>
      <c r="AJQ18" s="13"/>
      <c r="AJR18" s="13"/>
      <c r="AJS18" s="13"/>
      <c r="AJT18" s="13"/>
      <c r="AJU18" s="13"/>
      <c r="AJV18" s="13"/>
      <c r="AJW18" s="13"/>
      <c r="AJX18" s="13"/>
      <c r="AJY18" s="13"/>
      <c r="AJZ18" s="13"/>
      <c r="AKA18" s="13"/>
      <c r="AKB18" s="13"/>
      <c r="AKC18" s="13"/>
      <c r="AKD18" s="13"/>
      <c r="AKE18" s="13"/>
      <c r="AKF18" s="13"/>
      <c r="AKG18" s="13"/>
      <c r="AKH18" s="13"/>
      <c r="AKI18" s="13"/>
      <c r="AKJ18" s="13"/>
      <c r="AKK18" s="13"/>
      <c r="AKL18" s="13"/>
      <c r="AKM18" s="13"/>
      <c r="AKN18" s="13"/>
      <c r="AKO18" s="13"/>
      <c r="AKP18" s="13"/>
      <c r="AKQ18" s="13"/>
      <c r="AKR18" s="13"/>
      <c r="AKS18" s="13"/>
      <c r="AKT18" s="13"/>
      <c r="AKU18" s="13"/>
      <c r="AKV18" s="13"/>
      <c r="AKW18" s="13"/>
      <c r="AKX18" s="13"/>
      <c r="AKY18" s="13"/>
      <c r="AKZ18" s="13"/>
      <c r="ALA18" s="13"/>
      <c r="ALB18" s="13"/>
      <c r="ALC18" s="13"/>
      <c r="ALD18" s="13"/>
      <c r="ALE18" s="13"/>
      <c r="ALF18" s="13"/>
      <c r="ALG18" s="13"/>
      <c r="ALH18" s="13"/>
      <c r="ALI18" s="13"/>
      <c r="ALJ18" s="13"/>
      <c r="ALK18" s="13"/>
      <c r="ALL18" s="13"/>
      <c r="ALM18" s="13"/>
      <c r="ALN18" s="13"/>
      <c r="ALO18" s="13"/>
      <c r="ALP18" s="13"/>
      <c r="ALQ18" s="13"/>
      <c r="ALR18" s="13"/>
      <c r="ALS18" s="13"/>
      <c r="ALT18" s="13"/>
      <c r="ALU18" s="13"/>
      <c r="ALV18" s="13"/>
      <c r="ALW18" s="13"/>
      <c r="ALX18" s="13"/>
      <c r="ALY18" s="13"/>
      <c r="ALZ18" s="13"/>
      <c r="AMA18" s="13"/>
      <c r="AMB18" s="13"/>
      <c r="AMC18" s="13"/>
      <c r="AMD18" s="13"/>
    </row>
    <row r="19" spans="1:1018" s="15" customFormat="1" ht="18" customHeight="1" x14ac:dyDescent="0.25">
      <c r="A19" s="10"/>
      <c r="B19" s="1">
        <v>1125</v>
      </c>
      <c r="C19" s="2">
        <f>IFERROR((VLOOKUP(B19,INSCRITOS!A:B,2,0)),"")</f>
        <v>105930</v>
      </c>
      <c r="D19" s="2" t="str">
        <f>IFERROR((VLOOKUP(B19,INSCRITOS!A:C,3,0)),"")</f>
        <v>BEN</v>
      </c>
      <c r="E19" s="7" t="str">
        <f>IFERROR((VLOOKUP(B19,INSCRITOS!A:D,4,0)),"")</f>
        <v>Inês Agrela</v>
      </c>
      <c r="F19" s="2" t="str">
        <f>IFERROR((VLOOKUP(B19,INSCRITOS!A:F,6,0)),"")</f>
        <v>F</v>
      </c>
      <c r="G19" s="7" t="str">
        <f>IFERROR((VLOOKUP(B19,INSCRITOS!A:H,8,0)),"")</f>
        <v>Clube de Natação da Amadora/ Outra região</v>
      </c>
      <c r="H19" s="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  <c r="IW19" s="13"/>
      <c r="IX19" s="13"/>
      <c r="IY19" s="13"/>
      <c r="IZ19" s="13"/>
      <c r="JA19" s="13"/>
      <c r="JB19" s="13"/>
      <c r="JC19" s="13"/>
      <c r="JD19" s="13"/>
      <c r="JE19" s="13"/>
      <c r="JF19" s="13"/>
      <c r="JG19" s="13"/>
      <c r="JH19" s="13"/>
      <c r="JI19" s="13"/>
      <c r="JJ19" s="13"/>
      <c r="JK19" s="13"/>
      <c r="JL19" s="13"/>
      <c r="JM19" s="13"/>
      <c r="JN19" s="13"/>
      <c r="JO19" s="13"/>
      <c r="JP19" s="13"/>
      <c r="JQ19" s="13"/>
      <c r="JR19" s="13"/>
      <c r="JS19" s="13"/>
      <c r="JT19" s="13"/>
      <c r="JU19" s="13"/>
      <c r="JV19" s="13"/>
      <c r="JW19" s="13"/>
      <c r="JX19" s="13"/>
      <c r="JY19" s="13"/>
      <c r="JZ19" s="13"/>
      <c r="KA19" s="13"/>
      <c r="KB19" s="13"/>
      <c r="KC19" s="13"/>
      <c r="KD19" s="13"/>
      <c r="KE19" s="13"/>
      <c r="KF19" s="13"/>
      <c r="KG19" s="13"/>
      <c r="KH19" s="13"/>
      <c r="KI19" s="13"/>
      <c r="KJ19" s="13"/>
      <c r="KK19" s="13"/>
      <c r="KL19" s="13"/>
      <c r="KM19" s="13"/>
      <c r="KN19" s="13"/>
      <c r="KO19" s="13"/>
      <c r="KP19" s="13"/>
      <c r="KQ19" s="13"/>
      <c r="KR19" s="13"/>
      <c r="KS19" s="13"/>
      <c r="KT19" s="13"/>
      <c r="KU19" s="13"/>
      <c r="KV19" s="13"/>
      <c r="KW19" s="13"/>
      <c r="KX19" s="13"/>
      <c r="KY19" s="13"/>
      <c r="KZ19" s="13"/>
      <c r="LA19" s="13"/>
      <c r="LB19" s="13"/>
      <c r="LC19" s="13"/>
      <c r="LD19" s="13"/>
      <c r="LE19" s="13"/>
      <c r="LF19" s="13"/>
      <c r="LG19" s="13"/>
      <c r="LH19" s="13"/>
      <c r="LI19" s="13"/>
      <c r="LJ19" s="13"/>
      <c r="LK19" s="13"/>
      <c r="LL19" s="13"/>
      <c r="LM19" s="13"/>
      <c r="LN19" s="13"/>
      <c r="LO19" s="13"/>
      <c r="LP19" s="13"/>
      <c r="LQ19" s="13"/>
      <c r="LR19" s="13"/>
      <c r="LS19" s="13"/>
      <c r="LT19" s="13"/>
      <c r="LU19" s="13"/>
      <c r="LV19" s="13"/>
      <c r="LW19" s="13"/>
      <c r="LX19" s="13"/>
      <c r="LY19" s="13"/>
      <c r="LZ19" s="13"/>
      <c r="MA19" s="13"/>
      <c r="MB19" s="13"/>
      <c r="MC19" s="13"/>
      <c r="MD19" s="13"/>
      <c r="ME19" s="13"/>
      <c r="MF19" s="13"/>
      <c r="MG19" s="13"/>
      <c r="MH19" s="13"/>
      <c r="MI19" s="13"/>
      <c r="MJ19" s="13"/>
      <c r="MK19" s="13"/>
      <c r="ML19" s="13"/>
      <c r="MM19" s="13"/>
      <c r="MN19" s="13"/>
      <c r="MO19" s="13"/>
      <c r="MP19" s="13"/>
      <c r="MQ19" s="13"/>
      <c r="MR19" s="13"/>
      <c r="MS19" s="13"/>
      <c r="MT19" s="13"/>
      <c r="MU19" s="13"/>
      <c r="MV19" s="13"/>
      <c r="MW19" s="13"/>
      <c r="MX19" s="13"/>
      <c r="MY19" s="13"/>
      <c r="MZ19" s="13"/>
      <c r="NA19" s="13"/>
      <c r="NB19" s="13"/>
      <c r="NC19" s="13"/>
      <c r="ND19" s="13"/>
      <c r="NE19" s="13"/>
      <c r="NF19" s="13"/>
      <c r="NG19" s="13"/>
      <c r="NH19" s="13"/>
      <c r="NI19" s="13"/>
      <c r="NJ19" s="13"/>
      <c r="NK19" s="13"/>
      <c r="NL19" s="13"/>
      <c r="NM19" s="13"/>
      <c r="NN19" s="13"/>
      <c r="NO19" s="13"/>
      <c r="NP19" s="13"/>
      <c r="NQ19" s="13"/>
      <c r="NR19" s="13"/>
      <c r="NS19" s="13"/>
      <c r="NT19" s="13"/>
      <c r="NU19" s="13"/>
      <c r="NV19" s="13"/>
      <c r="NW19" s="13"/>
      <c r="NX19" s="13"/>
      <c r="NY19" s="13"/>
      <c r="NZ19" s="13"/>
      <c r="OA19" s="13"/>
      <c r="OB19" s="13"/>
      <c r="OC19" s="13"/>
      <c r="OD19" s="13"/>
      <c r="OE19" s="13"/>
      <c r="OF19" s="13"/>
      <c r="OG19" s="13"/>
      <c r="OH19" s="13"/>
      <c r="OI19" s="13"/>
      <c r="OJ19" s="13"/>
      <c r="OK19" s="13"/>
      <c r="OL19" s="13"/>
      <c r="OM19" s="13"/>
      <c r="ON19" s="13"/>
      <c r="OO19" s="13"/>
      <c r="OP19" s="13"/>
      <c r="OQ19" s="13"/>
      <c r="OR19" s="13"/>
      <c r="OS19" s="13"/>
      <c r="OT19" s="13"/>
      <c r="OU19" s="13"/>
      <c r="OV19" s="13"/>
      <c r="OW19" s="13"/>
      <c r="OX19" s="13"/>
      <c r="OY19" s="13"/>
      <c r="OZ19" s="13"/>
      <c r="PA19" s="13"/>
      <c r="PB19" s="13"/>
      <c r="PC19" s="13"/>
      <c r="PD19" s="13"/>
      <c r="PE19" s="13"/>
      <c r="PF19" s="13"/>
      <c r="PG19" s="13"/>
      <c r="PH19" s="13"/>
      <c r="PI19" s="13"/>
      <c r="PJ19" s="13"/>
      <c r="PK19" s="13"/>
      <c r="PL19" s="13"/>
      <c r="PM19" s="13"/>
      <c r="PN19" s="13"/>
      <c r="PO19" s="13"/>
      <c r="PP19" s="13"/>
      <c r="PQ19" s="13"/>
      <c r="PR19" s="13"/>
      <c r="PS19" s="13"/>
      <c r="PT19" s="13"/>
      <c r="PU19" s="13"/>
      <c r="PV19" s="13"/>
      <c r="PW19" s="13"/>
      <c r="PX19" s="13"/>
      <c r="PY19" s="13"/>
      <c r="PZ19" s="13"/>
      <c r="QA19" s="13"/>
      <c r="QB19" s="13"/>
      <c r="QC19" s="13"/>
      <c r="QD19" s="13"/>
      <c r="QE19" s="13"/>
      <c r="QF19" s="13"/>
      <c r="QG19" s="13"/>
      <c r="QH19" s="13"/>
      <c r="QI19" s="13"/>
      <c r="QJ19" s="13"/>
      <c r="QK19" s="13"/>
      <c r="QL19" s="13"/>
      <c r="QM19" s="13"/>
      <c r="QN19" s="13"/>
      <c r="QO19" s="13"/>
      <c r="QP19" s="13"/>
      <c r="QQ19" s="13"/>
      <c r="QR19" s="13"/>
      <c r="QS19" s="13"/>
      <c r="QT19" s="13"/>
      <c r="QU19" s="13"/>
      <c r="QV19" s="13"/>
      <c r="QW19" s="13"/>
      <c r="QX19" s="13"/>
      <c r="QY19" s="13"/>
      <c r="QZ19" s="13"/>
      <c r="RA19" s="13"/>
      <c r="RB19" s="13"/>
      <c r="RC19" s="13"/>
      <c r="RD19" s="13"/>
      <c r="RE19" s="13"/>
      <c r="RF19" s="13"/>
      <c r="RG19" s="13"/>
      <c r="RH19" s="13"/>
      <c r="RI19" s="13"/>
      <c r="RJ19" s="13"/>
      <c r="RK19" s="13"/>
      <c r="RL19" s="13"/>
      <c r="RM19" s="13"/>
      <c r="RN19" s="13"/>
      <c r="RO19" s="13"/>
      <c r="RP19" s="13"/>
      <c r="RQ19" s="13"/>
      <c r="RR19" s="13"/>
      <c r="RS19" s="13"/>
      <c r="RT19" s="13"/>
      <c r="RU19" s="13"/>
      <c r="RV19" s="13"/>
      <c r="RW19" s="13"/>
      <c r="RX19" s="13"/>
      <c r="RY19" s="13"/>
      <c r="RZ19" s="13"/>
      <c r="SA19" s="13"/>
      <c r="SB19" s="13"/>
      <c r="SC19" s="13"/>
      <c r="SD19" s="13"/>
      <c r="SE19" s="13"/>
      <c r="SF19" s="13"/>
      <c r="SG19" s="13"/>
      <c r="SH19" s="13"/>
      <c r="SI19" s="13"/>
      <c r="SJ19" s="13"/>
      <c r="SK19" s="13"/>
      <c r="SL19" s="13"/>
      <c r="SM19" s="13"/>
      <c r="SN19" s="13"/>
      <c r="SO19" s="13"/>
      <c r="SP19" s="13"/>
      <c r="SQ19" s="13"/>
      <c r="SR19" s="13"/>
      <c r="SS19" s="13"/>
      <c r="ST19" s="13"/>
      <c r="SU19" s="13"/>
      <c r="SV19" s="13"/>
      <c r="SW19" s="13"/>
      <c r="SX19" s="13"/>
      <c r="SY19" s="13"/>
      <c r="SZ19" s="13"/>
      <c r="TA19" s="13"/>
      <c r="TB19" s="13"/>
      <c r="TC19" s="13"/>
      <c r="TD19" s="13"/>
      <c r="TE19" s="13"/>
      <c r="TF19" s="13"/>
      <c r="TG19" s="13"/>
      <c r="TH19" s="13"/>
      <c r="TI19" s="13"/>
      <c r="TJ19" s="13"/>
      <c r="TK19" s="13"/>
      <c r="TL19" s="13"/>
      <c r="TM19" s="13"/>
      <c r="TN19" s="13"/>
      <c r="TO19" s="13"/>
      <c r="TP19" s="13"/>
      <c r="TQ19" s="13"/>
      <c r="TR19" s="13"/>
      <c r="TS19" s="13"/>
      <c r="TT19" s="13"/>
      <c r="TU19" s="13"/>
      <c r="TV19" s="13"/>
      <c r="TW19" s="13"/>
      <c r="TX19" s="13"/>
      <c r="TY19" s="13"/>
      <c r="TZ19" s="13"/>
      <c r="UA19" s="13"/>
      <c r="UB19" s="13"/>
      <c r="UC19" s="13"/>
      <c r="UD19" s="13"/>
      <c r="UE19" s="13"/>
      <c r="UF19" s="13"/>
      <c r="UG19" s="13"/>
      <c r="UH19" s="13"/>
      <c r="UI19" s="13"/>
      <c r="UJ19" s="13"/>
      <c r="UK19" s="13"/>
      <c r="UL19" s="13"/>
      <c r="UM19" s="13"/>
      <c r="UN19" s="13"/>
      <c r="UO19" s="13"/>
      <c r="UP19" s="13"/>
      <c r="UQ19" s="13"/>
      <c r="UR19" s="13"/>
      <c r="US19" s="13"/>
      <c r="UT19" s="13"/>
      <c r="UU19" s="13"/>
      <c r="UV19" s="13"/>
      <c r="UW19" s="13"/>
      <c r="UX19" s="13"/>
      <c r="UY19" s="13"/>
      <c r="UZ19" s="13"/>
      <c r="VA19" s="13"/>
      <c r="VB19" s="13"/>
      <c r="VC19" s="13"/>
      <c r="VD19" s="13"/>
      <c r="VE19" s="13"/>
      <c r="VF19" s="13"/>
      <c r="VG19" s="13"/>
      <c r="VH19" s="13"/>
      <c r="VI19" s="13"/>
      <c r="VJ19" s="13"/>
      <c r="VK19" s="13"/>
      <c r="VL19" s="13"/>
      <c r="VM19" s="13"/>
      <c r="VN19" s="13"/>
      <c r="VO19" s="13"/>
      <c r="VP19" s="13"/>
      <c r="VQ19" s="13"/>
      <c r="VR19" s="13"/>
      <c r="VS19" s="13"/>
      <c r="VT19" s="13"/>
      <c r="VU19" s="13"/>
      <c r="VV19" s="13"/>
      <c r="VW19" s="13"/>
      <c r="VX19" s="13"/>
      <c r="VY19" s="13"/>
      <c r="VZ19" s="13"/>
      <c r="WA19" s="13"/>
      <c r="WB19" s="13"/>
      <c r="WC19" s="13"/>
      <c r="WD19" s="13"/>
      <c r="WE19" s="13"/>
      <c r="WF19" s="13"/>
      <c r="WG19" s="13"/>
      <c r="WH19" s="13"/>
      <c r="WI19" s="13"/>
      <c r="WJ19" s="13"/>
      <c r="WK19" s="13"/>
      <c r="WL19" s="13"/>
      <c r="WM19" s="13"/>
      <c r="WN19" s="13"/>
      <c r="WO19" s="13"/>
      <c r="WP19" s="13"/>
      <c r="WQ19" s="13"/>
      <c r="WR19" s="13"/>
      <c r="WS19" s="13"/>
      <c r="WT19" s="13"/>
      <c r="WU19" s="13"/>
      <c r="WV19" s="13"/>
      <c r="WW19" s="13"/>
      <c r="WX19" s="13"/>
      <c r="WY19" s="13"/>
      <c r="WZ19" s="13"/>
      <c r="XA19" s="13"/>
      <c r="XB19" s="13"/>
      <c r="XC19" s="13"/>
      <c r="XD19" s="13"/>
      <c r="XE19" s="13"/>
      <c r="XF19" s="13"/>
      <c r="XG19" s="13"/>
      <c r="XH19" s="13"/>
      <c r="XI19" s="13"/>
      <c r="XJ19" s="13"/>
      <c r="XK19" s="13"/>
      <c r="XL19" s="13"/>
      <c r="XM19" s="13"/>
      <c r="XN19" s="13"/>
      <c r="XO19" s="13"/>
      <c r="XP19" s="13"/>
      <c r="XQ19" s="13"/>
      <c r="XR19" s="13"/>
      <c r="XS19" s="13"/>
      <c r="XT19" s="13"/>
      <c r="XU19" s="13"/>
      <c r="XV19" s="13"/>
      <c r="XW19" s="13"/>
      <c r="XX19" s="13"/>
      <c r="XY19" s="13"/>
      <c r="XZ19" s="13"/>
      <c r="YA19" s="13"/>
      <c r="YB19" s="13"/>
      <c r="YC19" s="13"/>
      <c r="YD19" s="13"/>
      <c r="YE19" s="13"/>
      <c r="YF19" s="13"/>
      <c r="YG19" s="13"/>
      <c r="YH19" s="13"/>
      <c r="YI19" s="13"/>
      <c r="YJ19" s="13"/>
      <c r="YK19" s="13"/>
      <c r="YL19" s="13"/>
      <c r="YM19" s="13"/>
      <c r="YN19" s="13"/>
      <c r="YO19" s="13"/>
      <c r="YP19" s="13"/>
      <c r="YQ19" s="13"/>
      <c r="YR19" s="13"/>
      <c r="YS19" s="13"/>
      <c r="YT19" s="13"/>
      <c r="YU19" s="13"/>
      <c r="YV19" s="13"/>
      <c r="YW19" s="13"/>
      <c r="YX19" s="13"/>
      <c r="YY19" s="13"/>
      <c r="YZ19" s="13"/>
      <c r="ZA19" s="13"/>
      <c r="ZB19" s="13"/>
      <c r="ZC19" s="13"/>
      <c r="ZD19" s="13"/>
      <c r="ZE19" s="13"/>
      <c r="ZF19" s="13"/>
      <c r="ZG19" s="13"/>
      <c r="ZH19" s="13"/>
      <c r="ZI19" s="13"/>
      <c r="ZJ19" s="13"/>
      <c r="ZK19" s="13"/>
      <c r="ZL19" s="13"/>
      <c r="ZM19" s="13"/>
      <c r="ZN19" s="13"/>
      <c r="ZO19" s="13"/>
      <c r="ZP19" s="13"/>
      <c r="ZQ19" s="13"/>
      <c r="ZR19" s="13"/>
      <c r="ZS19" s="13"/>
      <c r="ZT19" s="13"/>
      <c r="ZU19" s="13"/>
      <c r="ZV19" s="13"/>
      <c r="ZW19" s="13"/>
      <c r="ZX19" s="13"/>
      <c r="ZY19" s="13"/>
      <c r="ZZ19" s="13"/>
      <c r="AAA19" s="13"/>
      <c r="AAB19" s="13"/>
      <c r="AAC19" s="13"/>
      <c r="AAD19" s="13"/>
      <c r="AAE19" s="13"/>
      <c r="AAF19" s="13"/>
      <c r="AAG19" s="13"/>
      <c r="AAH19" s="13"/>
      <c r="AAI19" s="13"/>
      <c r="AAJ19" s="13"/>
      <c r="AAK19" s="13"/>
      <c r="AAL19" s="13"/>
      <c r="AAM19" s="13"/>
      <c r="AAN19" s="13"/>
      <c r="AAO19" s="13"/>
      <c r="AAP19" s="13"/>
      <c r="AAQ19" s="13"/>
      <c r="AAR19" s="13"/>
      <c r="AAS19" s="13"/>
      <c r="AAT19" s="13"/>
      <c r="AAU19" s="13"/>
      <c r="AAV19" s="13"/>
      <c r="AAW19" s="13"/>
      <c r="AAX19" s="13"/>
      <c r="AAY19" s="13"/>
      <c r="AAZ19" s="13"/>
      <c r="ABA19" s="13"/>
      <c r="ABB19" s="13"/>
      <c r="ABC19" s="13"/>
      <c r="ABD19" s="13"/>
      <c r="ABE19" s="13"/>
      <c r="ABF19" s="13"/>
      <c r="ABG19" s="13"/>
      <c r="ABH19" s="13"/>
      <c r="ABI19" s="13"/>
      <c r="ABJ19" s="13"/>
      <c r="ABK19" s="13"/>
      <c r="ABL19" s="13"/>
      <c r="ABM19" s="13"/>
      <c r="ABN19" s="13"/>
      <c r="ABO19" s="13"/>
      <c r="ABP19" s="13"/>
      <c r="ABQ19" s="13"/>
      <c r="ABR19" s="13"/>
      <c r="ABS19" s="13"/>
      <c r="ABT19" s="13"/>
      <c r="ABU19" s="13"/>
      <c r="ABV19" s="13"/>
      <c r="ABW19" s="13"/>
      <c r="ABX19" s="13"/>
      <c r="ABY19" s="13"/>
      <c r="ABZ19" s="13"/>
      <c r="ACA19" s="13"/>
      <c r="ACB19" s="13"/>
      <c r="ACC19" s="13"/>
      <c r="ACD19" s="13"/>
      <c r="ACE19" s="13"/>
      <c r="ACF19" s="13"/>
      <c r="ACG19" s="13"/>
      <c r="ACH19" s="13"/>
      <c r="ACI19" s="13"/>
      <c r="ACJ19" s="13"/>
      <c r="ACK19" s="13"/>
      <c r="ACL19" s="13"/>
      <c r="ACM19" s="13"/>
      <c r="ACN19" s="13"/>
      <c r="ACO19" s="13"/>
      <c r="ACP19" s="13"/>
      <c r="ACQ19" s="13"/>
      <c r="ACR19" s="13"/>
      <c r="ACS19" s="13"/>
      <c r="ACT19" s="13"/>
      <c r="ACU19" s="13"/>
      <c r="ACV19" s="13"/>
      <c r="ACW19" s="13"/>
      <c r="ACX19" s="13"/>
      <c r="ACY19" s="13"/>
      <c r="ACZ19" s="13"/>
      <c r="ADA19" s="13"/>
      <c r="ADB19" s="13"/>
      <c r="ADC19" s="13"/>
      <c r="ADD19" s="13"/>
      <c r="ADE19" s="13"/>
      <c r="ADF19" s="13"/>
      <c r="ADG19" s="13"/>
      <c r="ADH19" s="13"/>
      <c r="ADI19" s="13"/>
      <c r="ADJ19" s="13"/>
      <c r="ADK19" s="13"/>
      <c r="ADL19" s="13"/>
      <c r="ADM19" s="13"/>
      <c r="ADN19" s="13"/>
      <c r="ADO19" s="13"/>
      <c r="ADP19" s="13"/>
      <c r="ADQ19" s="13"/>
      <c r="ADR19" s="13"/>
      <c r="ADS19" s="13"/>
      <c r="ADT19" s="13"/>
      <c r="ADU19" s="13"/>
      <c r="ADV19" s="13"/>
      <c r="ADW19" s="13"/>
      <c r="ADX19" s="13"/>
      <c r="ADY19" s="13"/>
      <c r="ADZ19" s="13"/>
      <c r="AEA19" s="13"/>
      <c r="AEB19" s="13"/>
      <c r="AEC19" s="13"/>
      <c r="AED19" s="13"/>
      <c r="AEE19" s="13"/>
      <c r="AEF19" s="13"/>
      <c r="AEG19" s="13"/>
      <c r="AEH19" s="13"/>
      <c r="AEI19" s="13"/>
      <c r="AEJ19" s="13"/>
      <c r="AEK19" s="13"/>
      <c r="AEL19" s="13"/>
      <c r="AEM19" s="13"/>
      <c r="AEN19" s="13"/>
      <c r="AEO19" s="13"/>
      <c r="AEP19" s="13"/>
      <c r="AEQ19" s="13"/>
      <c r="AER19" s="13"/>
      <c r="AES19" s="13"/>
      <c r="AET19" s="13"/>
      <c r="AEU19" s="13"/>
      <c r="AEV19" s="13"/>
      <c r="AEW19" s="13"/>
      <c r="AEX19" s="13"/>
      <c r="AEY19" s="13"/>
      <c r="AEZ19" s="13"/>
      <c r="AFA19" s="13"/>
      <c r="AFB19" s="13"/>
      <c r="AFC19" s="13"/>
      <c r="AFD19" s="13"/>
      <c r="AFE19" s="13"/>
      <c r="AFF19" s="13"/>
      <c r="AFG19" s="13"/>
      <c r="AFH19" s="13"/>
      <c r="AFI19" s="13"/>
      <c r="AFJ19" s="13"/>
      <c r="AFK19" s="13"/>
      <c r="AFL19" s="13"/>
      <c r="AFM19" s="13"/>
      <c r="AFN19" s="13"/>
      <c r="AFO19" s="13"/>
      <c r="AFP19" s="13"/>
      <c r="AFQ19" s="13"/>
      <c r="AFR19" s="13"/>
      <c r="AFS19" s="13"/>
      <c r="AFT19" s="13"/>
      <c r="AFU19" s="13"/>
      <c r="AFV19" s="13"/>
      <c r="AFW19" s="13"/>
      <c r="AFX19" s="13"/>
      <c r="AFY19" s="13"/>
      <c r="AFZ19" s="13"/>
      <c r="AGA19" s="13"/>
      <c r="AGB19" s="13"/>
      <c r="AGC19" s="13"/>
      <c r="AGD19" s="13"/>
      <c r="AGE19" s="13"/>
      <c r="AGF19" s="13"/>
      <c r="AGG19" s="13"/>
      <c r="AGH19" s="13"/>
      <c r="AGI19" s="13"/>
      <c r="AGJ19" s="13"/>
      <c r="AGK19" s="13"/>
      <c r="AGL19" s="13"/>
      <c r="AGM19" s="13"/>
      <c r="AGN19" s="13"/>
      <c r="AGO19" s="13"/>
      <c r="AGP19" s="13"/>
      <c r="AGQ19" s="13"/>
      <c r="AGR19" s="13"/>
      <c r="AGS19" s="13"/>
      <c r="AGT19" s="13"/>
      <c r="AGU19" s="13"/>
      <c r="AGV19" s="13"/>
      <c r="AGW19" s="13"/>
      <c r="AGX19" s="13"/>
      <c r="AGY19" s="13"/>
      <c r="AGZ19" s="13"/>
      <c r="AHA19" s="13"/>
      <c r="AHB19" s="13"/>
      <c r="AHC19" s="13"/>
      <c r="AHD19" s="13"/>
      <c r="AHE19" s="13"/>
      <c r="AHF19" s="13"/>
      <c r="AHG19" s="13"/>
      <c r="AHH19" s="13"/>
      <c r="AHI19" s="13"/>
      <c r="AHJ19" s="13"/>
      <c r="AHK19" s="13"/>
      <c r="AHL19" s="13"/>
      <c r="AHM19" s="13"/>
      <c r="AHN19" s="13"/>
      <c r="AHO19" s="13"/>
      <c r="AHP19" s="13"/>
      <c r="AHQ19" s="13"/>
      <c r="AHR19" s="13"/>
      <c r="AHS19" s="13"/>
      <c r="AHT19" s="13"/>
      <c r="AHU19" s="13"/>
      <c r="AHV19" s="13"/>
      <c r="AHW19" s="13"/>
      <c r="AHX19" s="13"/>
      <c r="AHY19" s="13"/>
      <c r="AHZ19" s="13"/>
      <c r="AIA19" s="13"/>
      <c r="AIB19" s="13"/>
      <c r="AIC19" s="13"/>
      <c r="AID19" s="13"/>
      <c r="AIE19" s="13"/>
      <c r="AIF19" s="13"/>
      <c r="AIG19" s="13"/>
      <c r="AIH19" s="13"/>
      <c r="AII19" s="13"/>
      <c r="AIJ19" s="13"/>
      <c r="AIK19" s="13"/>
      <c r="AIL19" s="13"/>
      <c r="AIM19" s="13"/>
      <c r="AIN19" s="13"/>
      <c r="AIO19" s="13"/>
      <c r="AIP19" s="13"/>
      <c r="AIQ19" s="13"/>
      <c r="AIR19" s="13"/>
      <c r="AIS19" s="13"/>
      <c r="AIT19" s="13"/>
      <c r="AIU19" s="13"/>
      <c r="AIV19" s="13"/>
      <c r="AIW19" s="13"/>
      <c r="AIX19" s="13"/>
      <c r="AIY19" s="13"/>
      <c r="AIZ19" s="13"/>
      <c r="AJA19" s="13"/>
      <c r="AJB19" s="13"/>
      <c r="AJC19" s="13"/>
      <c r="AJD19" s="13"/>
      <c r="AJE19" s="13"/>
      <c r="AJF19" s="13"/>
      <c r="AJG19" s="13"/>
      <c r="AJH19" s="13"/>
      <c r="AJI19" s="13"/>
      <c r="AJJ19" s="13"/>
      <c r="AJK19" s="13"/>
      <c r="AJL19" s="13"/>
      <c r="AJM19" s="13"/>
      <c r="AJN19" s="13"/>
      <c r="AJO19" s="13"/>
      <c r="AJP19" s="13"/>
      <c r="AJQ19" s="13"/>
      <c r="AJR19" s="13"/>
      <c r="AJS19" s="13"/>
      <c r="AJT19" s="13"/>
      <c r="AJU19" s="13"/>
      <c r="AJV19" s="13"/>
      <c r="AJW19" s="13"/>
      <c r="AJX19" s="13"/>
      <c r="AJY19" s="13"/>
      <c r="AJZ19" s="13"/>
      <c r="AKA19" s="13"/>
      <c r="AKB19" s="13"/>
      <c r="AKC19" s="13"/>
      <c r="AKD19" s="13"/>
      <c r="AKE19" s="13"/>
      <c r="AKF19" s="13"/>
      <c r="AKG19" s="13"/>
      <c r="AKH19" s="13"/>
      <c r="AKI19" s="13"/>
      <c r="AKJ19" s="13"/>
      <c r="AKK19" s="13"/>
      <c r="AKL19" s="13"/>
      <c r="AKM19" s="13"/>
      <c r="AKN19" s="13"/>
      <c r="AKO19" s="13"/>
      <c r="AKP19" s="13"/>
      <c r="AKQ19" s="13"/>
      <c r="AKR19" s="13"/>
      <c r="AKS19" s="13"/>
      <c r="AKT19" s="13"/>
      <c r="AKU19" s="13"/>
      <c r="AKV19" s="13"/>
      <c r="AKW19" s="13"/>
      <c r="AKX19" s="13"/>
      <c r="AKY19" s="13"/>
      <c r="AKZ19" s="13"/>
      <c r="ALA19" s="13"/>
      <c r="ALB19" s="13"/>
      <c r="ALC19" s="13"/>
      <c r="ALD19" s="13"/>
      <c r="ALE19" s="13"/>
      <c r="ALF19" s="13"/>
      <c r="ALG19" s="13"/>
      <c r="ALH19" s="13"/>
      <c r="ALI19" s="13"/>
      <c r="ALJ19" s="13"/>
      <c r="ALK19" s="13"/>
      <c r="ALL19" s="13"/>
      <c r="ALM19" s="13"/>
      <c r="ALN19" s="13"/>
      <c r="ALO19" s="13"/>
      <c r="ALP19" s="13"/>
      <c r="ALQ19" s="13"/>
      <c r="ALR19" s="13"/>
      <c r="ALS19" s="13"/>
      <c r="ALT19" s="13"/>
      <c r="ALU19" s="13"/>
      <c r="ALV19" s="13"/>
      <c r="ALW19" s="13"/>
      <c r="ALX19" s="13"/>
      <c r="ALY19" s="13"/>
      <c r="ALZ19" s="13"/>
      <c r="AMA19" s="13"/>
      <c r="AMB19" s="13"/>
      <c r="AMC19" s="13"/>
      <c r="AMD19" s="13"/>
    </row>
    <row r="20" spans="1:1018" s="15" customFormat="1" ht="18" customHeight="1" x14ac:dyDescent="0.25">
      <c r="A20" s="21"/>
      <c r="B20" s="26"/>
      <c r="C20" s="4"/>
      <c r="D20" s="4"/>
      <c r="E20" s="8"/>
      <c r="F20" s="4"/>
      <c r="G20" s="8"/>
      <c r="H20" s="22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  <c r="IW20" s="13"/>
      <c r="IX20" s="13"/>
      <c r="IY20" s="13"/>
      <c r="IZ20" s="13"/>
      <c r="JA20" s="13"/>
      <c r="JB20" s="13"/>
      <c r="JC20" s="13"/>
      <c r="JD20" s="13"/>
      <c r="JE20" s="13"/>
      <c r="JF20" s="13"/>
      <c r="JG20" s="13"/>
      <c r="JH20" s="13"/>
      <c r="JI20" s="13"/>
      <c r="JJ20" s="13"/>
      <c r="JK20" s="13"/>
      <c r="JL20" s="13"/>
      <c r="JM20" s="13"/>
      <c r="JN20" s="13"/>
      <c r="JO20" s="13"/>
      <c r="JP20" s="13"/>
      <c r="JQ20" s="13"/>
      <c r="JR20" s="13"/>
      <c r="JS20" s="13"/>
      <c r="JT20" s="13"/>
      <c r="JU20" s="13"/>
      <c r="JV20" s="13"/>
      <c r="JW20" s="13"/>
      <c r="JX20" s="13"/>
      <c r="JY20" s="13"/>
      <c r="JZ20" s="13"/>
      <c r="KA20" s="13"/>
      <c r="KB20" s="13"/>
      <c r="KC20" s="13"/>
      <c r="KD20" s="13"/>
      <c r="KE20" s="13"/>
      <c r="KF20" s="13"/>
      <c r="KG20" s="13"/>
      <c r="KH20" s="13"/>
      <c r="KI20" s="13"/>
      <c r="KJ20" s="13"/>
      <c r="KK20" s="13"/>
      <c r="KL20" s="13"/>
      <c r="KM20" s="13"/>
      <c r="KN20" s="13"/>
      <c r="KO20" s="13"/>
      <c r="KP20" s="13"/>
      <c r="KQ20" s="13"/>
      <c r="KR20" s="13"/>
      <c r="KS20" s="13"/>
      <c r="KT20" s="13"/>
      <c r="KU20" s="13"/>
      <c r="KV20" s="13"/>
      <c r="KW20" s="13"/>
      <c r="KX20" s="13"/>
      <c r="KY20" s="13"/>
      <c r="KZ20" s="13"/>
      <c r="LA20" s="13"/>
      <c r="LB20" s="13"/>
      <c r="LC20" s="13"/>
      <c r="LD20" s="13"/>
      <c r="LE20" s="13"/>
      <c r="LF20" s="13"/>
      <c r="LG20" s="13"/>
      <c r="LH20" s="13"/>
      <c r="LI20" s="13"/>
      <c r="LJ20" s="13"/>
      <c r="LK20" s="13"/>
      <c r="LL20" s="13"/>
      <c r="LM20" s="13"/>
      <c r="LN20" s="13"/>
      <c r="LO20" s="13"/>
      <c r="LP20" s="13"/>
      <c r="LQ20" s="13"/>
      <c r="LR20" s="13"/>
      <c r="LS20" s="13"/>
      <c r="LT20" s="13"/>
      <c r="LU20" s="13"/>
      <c r="LV20" s="13"/>
      <c r="LW20" s="13"/>
      <c r="LX20" s="13"/>
      <c r="LY20" s="13"/>
      <c r="LZ20" s="13"/>
      <c r="MA20" s="13"/>
      <c r="MB20" s="13"/>
      <c r="MC20" s="13"/>
      <c r="MD20" s="13"/>
      <c r="ME20" s="13"/>
      <c r="MF20" s="13"/>
      <c r="MG20" s="13"/>
      <c r="MH20" s="13"/>
      <c r="MI20" s="13"/>
      <c r="MJ20" s="13"/>
      <c r="MK20" s="13"/>
      <c r="ML20" s="13"/>
      <c r="MM20" s="13"/>
      <c r="MN20" s="13"/>
      <c r="MO20" s="13"/>
      <c r="MP20" s="13"/>
      <c r="MQ20" s="13"/>
      <c r="MR20" s="13"/>
      <c r="MS20" s="13"/>
      <c r="MT20" s="13"/>
      <c r="MU20" s="13"/>
      <c r="MV20" s="13"/>
      <c r="MW20" s="13"/>
      <c r="MX20" s="13"/>
      <c r="MY20" s="13"/>
      <c r="MZ20" s="13"/>
      <c r="NA20" s="13"/>
      <c r="NB20" s="13"/>
      <c r="NC20" s="13"/>
      <c r="ND20" s="13"/>
      <c r="NE20" s="13"/>
      <c r="NF20" s="13"/>
      <c r="NG20" s="13"/>
      <c r="NH20" s="13"/>
      <c r="NI20" s="13"/>
      <c r="NJ20" s="13"/>
      <c r="NK20" s="13"/>
      <c r="NL20" s="13"/>
      <c r="NM20" s="13"/>
      <c r="NN20" s="13"/>
      <c r="NO20" s="13"/>
      <c r="NP20" s="13"/>
      <c r="NQ20" s="13"/>
      <c r="NR20" s="13"/>
      <c r="NS20" s="13"/>
      <c r="NT20" s="13"/>
      <c r="NU20" s="13"/>
      <c r="NV20" s="13"/>
      <c r="NW20" s="13"/>
      <c r="NX20" s="13"/>
      <c r="NY20" s="13"/>
      <c r="NZ20" s="13"/>
      <c r="OA20" s="13"/>
      <c r="OB20" s="13"/>
      <c r="OC20" s="13"/>
      <c r="OD20" s="13"/>
      <c r="OE20" s="13"/>
      <c r="OF20" s="13"/>
      <c r="OG20" s="13"/>
      <c r="OH20" s="13"/>
      <c r="OI20" s="13"/>
      <c r="OJ20" s="13"/>
      <c r="OK20" s="13"/>
      <c r="OL20" s="13"/>
      <c r="OM20" s="13"/>
      <c r="ON20" s="13"/>
      <c r="OO20" s="13"/>
      <c r="OP20" s="13"/>
      <c r="OQ20" s="13"/>
      <c r="OR20" s="13"/>
      <c r="OS20" s="13"/>
      <c r="OT20" s="13"/>
      <c r="OU20" s="13"/>
      <c r="OV20" s="13"/>
      <c r="OW20" s="13"/>
      <c r="OX20" s="13"/>
      <c r="OY20" s="13"/>
      <c r="OZ20" s="13"/>
      <c r="PA20" s="13"/>
      <c r="PB20" s="13"/>
      <c r="PC20" s="13"/>
      <c r="PD20" s="13"/>
      <c r="PE20" s="13"/>
      <c r="PF20" s="13"/>
      <c r="PG20" s="13"/>
      <c r="PH20" s="13"/>
      <c r="PI20" s="13"/>
      <c r="PJ20" s="13"/>
      <c r="PK20" s="13"/>
      <c r="PL20" s="13"/>
      <c r="PM20" s="13"/>
      <c r="PN20" s="13"/>
      <c r="PO20" s="13"/>
      <c r="PP20" s="13"/>
      <c r="PQ20" s="13"/>
      <c r="PR20" s="13"/>
      <c r="PS20" s="13"/>
      <c r="PT20" s="13"/>
      <c r="PU20" s="13"/>
      <c r="PV20" s="13"/>
      <c r="PW20" s="13"/>
      <c r="PX20" s="13"/>
      <c r="PY20" s="13"/>
      <c r="PZ20" s="13"/>
      <c r="QA20" s="13"/>
      <c r="QB20" s="13"/>
      <c r="QC20" s="13"/>
      <c r="QD20" s="13"/>
      <c r="QE20" s="13"/>
      <c r="QF20" s="13"/>
      <c r="QG20" s="13"/>
      <c r="QH20" s="13"/>
      <c r="QI20" s="13"/>
      <c r="QJ20" s="13"/>
      <c r="QK20" s="13"/>
      <c r="QL20" s="13"/>
      <c r="QM20" s="13"/>
      <c r="QN20" s="13"/>
      <c r="QO20" s="13"/>
      <c r="QP20" s="13"/>
      <c r="QQ20" s="13"/>
      <c r="QR20" s="13"/>
      <c r="QS20" s="13"/>
      <c r="QT20" s="13"/>
      <c r="QU20" s="13"/>
      <c r="QV20" s="13"/>
      <c r="QW20" s="13"/>
      <c r="QX20" s="13"/>
      <c r="QY20" s="13"/>
      <c r="QZ20" s="13"/>
      <c r="RA20" s="13"/>
      <c r="RB20" s="13"/>
      <c r="RC20" s="13"/>
      <c r="RD20" s="13"/>
      <c r="RE20" s="13"/>
      <c r="RF20" s="13"/>
      <c r="RG20" s="13"/>
      <c r="RH20" s="13"/>
      <c r="RI20" s="13"/>
      <c r="RJ20" s="13"/>
      <c r="RK20" s="13"/>
      <c r="RL20" s="13"/>
      <c r="RM20" s="13"/>
      <c r="RN20" s="13"/>
      <c r="RO20" s="13"/>
      <c r="RP20" s="13"/>
      <c r="RQ20" s="13"/>
      <c r="RR20" s="13"/>
      <c r="RS20" s="13"/>
      <c r="RT20" s="13"/>
      <c r="RU20" s="13"/>
      <c r="RV20" s="13"/>
      <c r="RW20" s="13"/>
      <c r="RX20" s="13"/>
      <c r="RY20" s="13"/>
      <c r="RZ20" s="13"/>
      <c r="SA20" s="13"/>
      <c r="SB20" s="13"/>
      <c r="SC20" s="13"/>
      <c r="SD20" s="13"/>
      <c r="SE20" s="13"/>
      <c r="SF20" s="13"/>
      <c r="SG20" s="13"/>
      <c r="SH20" s="13"/>
      <c r="SI20" s="13"/>
      <c r="SJ20" s="13"/>
      <c r="SK20" s="13"/>
      <c r="SL20" s="13"/>
      <c r="SM20" s="13"/>
      <c r="SN20" s="13"/>
      <c r="SO20" s="13"/>
      <c r="SP20" s="13"/>
      <c r="SQ20" s="13"/>
      <c r="SR20" s="13"/>
      <c r="SS20" s="13"/>
      <c r="ST20" s="13"/>
      <c r="SU20" s="13"/>
      <c r="SV20" s="13"/>
      <c r="SW20" s="13"/>
      <c r="SX20" s="13"/>
      <c r="SY20" s="13"/>
      <c r="SZ20" s="13"/>
      <c r="TA20" s="13"/>
      <c r="TB20" s="13"/>
      <c r="TC20" s="13"/>
      <c r="TD20" s="13"/>
      <c r="TE20" s="13"/>
      <c r="TF20" s="13"/>
      <c r="TG20" s="13"/>
      <c r="TH20" s="13"/>
      <c r="TI20" s="13"/>
      <c r="TJ20" s="13"/>
      <c r="TK20" s="13"/>
      <c r="TL20" s="13"/>
      <c r="TM20" s="13"/>
      <c r="TN20" s="13"/>
      <c r="TO20" s="13"/>
      <c r="TP20" s="13"/>
      <c r="TQ20" s="13"/>
      <c r="TR20" s="13"/>
      <c r="TS20" s="13"/>
      <c r="TT20" s="13"/>
      <c r="TU20" s="13"/>
      <c r="TV20" s="13"/>
      <c r="TW20" s="13"/>
      <c r="TX20" s="13"/>
      <c r="TY20" s="13"/>
      <c r="TZ20" s="13"/>
      <c r="UA20" s="13"/>
      <c r="UB20" s="13"/>
      <c r="UC20" s="13"/>
      <c r="UD20" s="13"/>
      <c r="UE20" s="13"/>
      <c r="UF20" s="13"/>
      <c r="UG20" s="13"/>
      <c r="UH20" s="13"/>
      <c r="UI20" s="13"/>
      <c r="UJ20" s="13"/>
      <c r="UK20" s="13"/>
      <c r="UL20" s="13"/>
      <c r="UM20" s="13"/>
      <c r="UN20" s="13"/>
      <c r="UO20" s="13"/>
      <c r="UP20" s="13"/>
      <c r="UQ20" s="13"/>
      <c r="UR20" s="13"/>
      <c r="US20" s="13"/>
      <c r="UT20" s="13"/>
      <c r="UU20" s="13"/>
      <c r="UV20" s="13"/>
      <c r="UW20" s="13"/>
      <c r="UX20" s="13"/>
      <c r="UY20" s="13"/>
      <c r="UZ20" s="13"/>
      <c r="VA20" s="13"/>
      <c r="VB20" s="13"/>
      <c r="VC20" s="13"/>
      <c r="VD20" s="13"/>
      <c r="VE20" s="13"/>
      <c r="VF20" s="13"/>
      <c r="VG20" s="13"/>
      <c r="VH20" s="13"/>
      <c r="VI20" s="13"/>
      <c r="VJ20" s="13"/>
      <c r="VK20" s="13"/>
      <c r="VL20" s="13"/>
      <c r="VM20" s="13"/>
      <c r="VN20" s="13"/>
      <c r="VO20" s="13"/>
      <c r="VP20" s="13"/>
      <c r="VQ20" s="13"/>
      <c r="VR20" s="13"/>
      <c r="VS20" s="13"/>
      <c r="VT20" s="13"/>
      <c r="VU20" s="13"/>
      <c r="VV20" s="13"/>
      <c r="VW20" s="13"/>
      <c r="VX20" s="13"/>
      <c r="VY20" s="13"/>
      <c r="VZ20" s="13"/>
      <c r="WA20" s="13"/>
      <c r="WB20" s="13"/>
      <c r="WC20" s="13"/>
      <c r="WD20" s="13"/>
      <c r="WE20" s="13"/>
      <c r="WF20" s="13"/>
      <c r="WG20" s="13"/>
      <c r="WH20" s="13"/>
      <c r="WI20" s="13"/>
      <c r="WJ20" s="13"/>
      <c r="WK20" s="13"/>
      <c r="WL20" s="13"/>
      <c r="WM20" s="13"/>
      <c r="WN20" s="13"/>
      <c r="WO20" s="13"/>
      <c r="WP20" s="13"/>
      <c r="WQ20" s="13"/>
      <c r="WR20" s="13"/>
      <c r="WS20" s="13"/>
      <c r="WT20" s="13"/>
      <c r="WU20" s="13"/>
      <c r="WV20" s="13"/>
      <c r="WW20" s="13"/>
      <c r="WX20" s="13"/>
      <c r="WY20" s="13"/>
      <c r="WZ20" s="13"/>
      <c r="XA20" s="13"/>
      <c r="XB20" s="13"/>
      <c r="XC20" s="13"/>
      <c r="XD20" s="13"/>
      <c r="XE20" s="13"/>
      <c r="XF20" s="13"/>
      <c r="XG20" s="13"/>
      <c r="XH20" s="13"/>
      <c r="XI20" s="13"/>
      <c r="XJ20" s="13"/>
      <c r="XK20" s="13"/>
      <c r="XL20" s="13"/>
      <c r="XM20" s="13"/>
      <c r="XN20" s="13"/>
      <c r="XO20" s="13"/>
      <c r="XP20" s="13"/>
      <c r="XQ20" s="13"/>
      <c r="XR20" s="13"/>
      <c r="XS20" s="13"/>
      <c r="XT20" s="13"/>
      <c r="XU20" s="13"/>
      <c r="XV20" s="13"/>
      <c r="XW20" s="13"/>
      <c r="XX20" s="13"/>
      <c r="XY20" s="13"/>
      <c r="XZ20" s="13"/>
      <c r="YA20" s="13"/>
      <c r="YB20" s="13"/>
      <c r="YC20" s="13"/>
      <c r="YD20" s="13"/>
      <c r="YE20" s="13"/>
      <c r="YF20" s="13"/>
      <c r="YG20" s="13"/>
      <c r="YH20" s="13"/>
      <c r="YI20" s="13"/>
      <c r="YJ20" s="13"/>
      <c r="YK20" s="13"/>
      <c r="YL20" s="13"/>
      <c r="YM20" s="13"/>
      <c r="YN20" s="13"/>
      <c r="YO20" s="13"/>
      <c r="YP20" s="13"/>
      <c r="YQ20" s="13"/>
      <c r="YR20" s="13"/>
      <c r="YS20" s="13"/>
      <c r="YT20" s="13"/>
      <c r="YU20" s="13"/>
      <c r="YV20" s="13"/>
      <c r="YW20" s="13"/>
      <c r="YX20" s="13"/>
      <c r="YY20" s="13"/>
      <c r="YZ20" s="13"/>
      <c r="ZA20" s="13"/>
      <c r="ZB20" s="13"/>
      <c r="ZC20" s="13"/>
      <c r="ZD20" s="13"/>
      <c r="ZE20" s="13"/>
      <c r="ZF20" s="13"/>
      <c r="ZG20" s="13"/>
      <c r="ZH20" s="13"/>
      <c r="ZI20" s="13"/>
      <c r="ZJ20" s="13"/>
      <c r="ZK20" s="13"/>
      <c r="ZL20" s="13"/>
      <c r="ZM20" s="13"/>
      <c r="ZN20" s="13"/>
      <c r="ZO20" s="13"/>
      <c r="ZP20" s="13"/>
      <c r="ZQ20" s="13"/>
      <c r="ZR20" s="13"/>
      <c r="ZS20" s="13"/>
      <c r="ZT20" s="13"/>
      <c r="ZU20" s="13"/>
      <c r="ZV20" s="13"/>
      <c r="ZW20" s="13"/>
      <c r="ZX20" s="13"/>
      <c r="ZY20" s="13"/>
      <c r="ZZ20" s="13"/>
      <c r="AAA20" s="13"/>
      <c r="AAB20" s="13"/>
      <c r="AAC20" s="13"/>
      <c r="AAD20" s="13"/>
      <c r="AAE20" s="13"/>
      <c r="AAF20" s="13"/>
      <c r="AAG20" s="13"/>
      <c r="AAH20" s="13"/>
      <c r="AAI20" s="13"/>
      <c r="AAJ20" s="13"/>
      <c r="AAK20" s="13"/>
      <c r="AAL20" s="13"/>
      <c r="AAM20" s="13"/>
      <c r="AAN20" s="13"/>
      <c r="AAO20" s="13"/>
      <c r="AAP20" s="13"/>
      <c r="AAQ20" s="13"/>
      <c r="AAR20" s="13"/>
      <c r="AAS20" s="13"/>
      <c r="AAT20" s="13"/>
      <c r="AAU20" s="13"/>
      <c r="AAV20" s="13"/>
      <c r="AAW20" s="13"/>
      <c r="AAX20" s="13"/>
      <c r="AAY20" s="13"/>
      <c r="AAZ20" s="13"/>
      <c r="ABA20" s="13"/>
      <c r="ABB20" s="13"/>
      <c r="ABC20" s="13"/>
      <c r="ABD20" s="13"/>
      <c r="ABE20" s="13"/>
      <c r="ABF20" s="13"/>
      <c r="ABG20" s="13"/>
      <c r="ABH20" s="13"/>
      <c r="ABI20" s="13"/>
      <c r="ABJ20" s="13"/>
      <c r="ABK20" s="13"/>
      <c r="ABL20" s="13"/>
      <c r="ABM20" s="13"/>
      <c r="ABN20" s="13"/>
      <c r="ABO20" s="13"/>
      <c r="ABP20" s="13"/>
      <c r="ABQ20" s="13"/>
      <c r="ABR20" s="13"/>
      <c r="ABS20" s="13"/>
      <c r="ABT20" s="13"/>
      <c r="ABU20" s="13"/>
      <c r="ABV20" s="13"/>
      <c r="ABW20" s="13"/>
      <c r="ABX20" s="13"/>
      <c r="ABY20" s="13"/>
      <c r="ABZ20" s="13"/>
      <c r="ACA20" s="13"/>
      <c r="ACB20" s="13"/>
      <c r="ACC20" s="13"/>
      <c r="ACD20" s="13"/>
      <c r="ACE20" s="13"/>
      <c r="ACF20" s="13"/>
      <c r="ACG20" s="13"/>
      <c r="ACH20" s="13"/>
      <c r="ACI20" s="13"/>
      <c r="ACJ20" s="13"/>
      <c r="ACK20" s="13"/>
      <c r="ACL20" s="13"/>
      <c r="ACM20" s="13"/>
      <c r="ACN20" s="13"/>
      <c r="ACO20" s="13"/>
      <c r="ACP20" s="13"/>
      <c r="ACQ20" s="13"/>
      <c r="ACR20" s="13"/>
      <c r="ACS20" s="13"/>
      <c r="ACT20" s="13"/>
      <c r="ACU20" s="13"/>
      <c r="ACV20" s="13"/>
      <c r="ACW20" s="13"/>
      <c r="ACX20" s="13"/>
      <c r="ACY20" s="13"/>
      <c r="ACZ20" s="13"/>
      <c r="ADA20" s="13"/>
      <c r="ADB20" s="13"/>
      <c r="ADC20" s="13"/>
      <c r="ADD20" s="13"/>
      <c r="ADE20" s="13"/>
      <c r="ADF20" s="13"/>
      <c r="ADG20" s="13"/>
      <c r="ADH20" s="13"/>
      <c r="ADI20" s="13"/>
      <c r="ADJ20" s="13"/>
      <c r="ADK20" s="13"/>
      <c r="ADL20" s="13"/>
      <c r="ADM20" s="13"/>
      <c r="ADN20" s="13"/>
      <c r="ADO20" s="13"/>
      <c r="ADP20" s="13"/>
      <c r="ADQ20" s="13"/>
      <c r="ADR20" s="13"/>
      <c r="ADS20" s="13"/>
      <c r="ADT20" s="13"/>
      <c r="ADU20" s="13"/>
      <c r="ADV20" s="13"/>
      <c r="ADW20" s="13"/>
      <c r="ADX20" s="13"/>
      <c r="ADY20" s="13"/>
      <c r="ADZ20" s="13"/>
      <c r="AEA20" s="13"/>
      <c r="AEB20" s="13"/>
      <c r="AEC20" s="13"/>
      <c r="AED20" s="13"/>
      <c r="AEE20" s="13"/>
      <c r="AEF20" s="13"/>
      <c r="AEG20" s="13"/>
      <c r="AEH20" s="13"/>
      <c r="AEI20" s="13"/>
      <c r="AEJ20" s="13"/>
      <c r="AEK20" s="13"/>
      <c r="AEL20" s="13"/>
      <c r="AEM20" s="13"/>
      <c r="AEN20" s="13"/>
      <c r="AEO20" s="13"/>
      <c r="AEP20" s="13"/>
      <c r="AEQ20" s="13"/>
      <c r="AER20" s="13"/>
      <c r="AES20" s="13"/>
      <c r="AET20" s="13"/>
      <c r="AEU20" s="13"/>
      <c r="AEV20" s="13"/>
      <c r="AEW20" s="13"/>
      <c r="AEX20" s="13"/>
      <c r="AEY20" s="13"/>
      <c r="AEZ20" s="13"/>
      <c r="AFA20" s="13"/>
      <c r="AFB20" s="13"/>
      <c r="AFC20" s="13"/>
      <c r="AFD20" s="13"/>
      <c r="AFE20" s="13"/>
      <c r="AFF20" s="13"/>
      <c r="AFG20" s="13"/>
      <c r="AFH20" s="13"/>
      <c r="AFI20" s="13"/>
      <c r="AFJ20" s="13"/>
      <c r="AFK20" s="13"/>
      <c r="AFL20" s="13"/>
      <c r="AFM20" s="13"/>
      <c r="AFN20" s="13"/>
      <c r="AFO20" s="13"/>
      <c r="AFP20" s="13"/>
      <c r="AFQ20" s="13"/>
      <c r="AFR20" s="13"/>
      <c r="AFS20" s="13"/>
      <c r="AFT20" s="13"/>
      <c r="AFU20" s="13"/>
      <c r="AFV20" s="13"/>
      <c r="AFW20" s="13"/>
      <c r="AFX20" s="13"/>
      <c r="AFY20" s="13"/>
      <c r="AFZ20" s="13"/>
      <c r="AGA20" s="13"/>
      <c r="AGB20" s="13"/>
      <c r="AGC20" s="13"/>
      <c r="AGD20" s="13"/>
      <c r="AGE20" s="13"/>
      <c r="AGF20" s="13"/>
      <c r="AGG20" s="13"/>
      <c r="AGH20" s="13"/>
      <c r="AGI20" s="13"/>
      <c r="AGJ20" s="13"/>
      <c r="AGK20" s="13"/>
      <c r="AGL20" s="13"/>
      <c r="AGM20" s="13"/>
      <c r="AGN20" s="13"/>
      <c r="AGO20" s="13"/>
      <c r="AGP20" s="13"/>
      <c r="AGQ20" s="13"/>
      <c r="AGR20" s="13"/>
      <c r="AGS20" s="13"/>
      <c r="AGT20" s="13"/>
      <c r="AGU20" s="13"/>
      <c r="AGV20" s="13"/>
      <c r="AGW20" s="13"/>
      <c r="AGX20" s="13"/>
      <c r="AGY20" s="13"/>
      <c r="AGZ20" s="13"/>
      <c r="AHA20" s="13"/>
      <c r="AHB20" s="13"/>
      <c r="AHC20" s="13"/>
      <c r="AHD20" s="13"/>
      <c r="AHE20" s="13"/>
      <c r="AHF20" s="13"/>
      <c r="AHG20" s="13"/>
      <c r="AHH20" s="13"/>
      <c r="AHI20" s="13"/>
      <c r="AHJ20" s="13"/>
      <c r="AHK20" s="13"/>
      <c r="AHL20" s="13"/>
      <c r="AHM20" s="13"/>
      <c r="AHN20" s="13"/>
      <c r="AHO20" s="13"/>
      <c r="AHP20" s="13"/>
      <c r="AHQ20" s="13"/>
      <c r="AHR20" s="13"/>
      <c r="AHS20" s="13"/>
      <c r="AHT20" s="13"/>
      <c r="AHU20" s="13"/>
      <c r="AHV20" s="13"/>
      <c r="AHW20" s="13"/>
      <c r="AHX20" s="13"/>
      <c r="AHY20" s="13"/>
      <c r="AHZ20" s="13"/>
      <c r="AIA20" s="13"/>
      <c r="AIB20" s="13"/>
      <c r="AIC20" s="13"/>
      <c r="AID20" s="13"/>
      <c r="AIE20" s="13"/>
      <c r="AIF20" s="13"/>
      <c r="AIG20" s="13"/>
      <c r="AIH20" s="13"/>
      <c r="AII20" s="13"/>
      <c r="AIJ20" s="13"/>
      <c r="AIK20" s="13"/>
      <c r="AIL20" s="13"/>
      <c r="AIM20" s="13"/>
      <c r="AIN20" s="13"/>
      <c r="AIO20" s="13"/>
      <c r="AIP20" s="13"/>
      <c r="AIQ20" s="13"/>
      <c r="AIR20" s="13"/>
      <c r="AIS20" s="13"/>
      <c r="AIT20" s="13"/>
      <c r="AIU20" s="13"/>
      <c r="AIV20" s="13"/>
      <c r="AIW20" s="13"/>
      <c r="AIX20" s="13"/>
      <c r="AIY20" s="13"/>
      <c r="AIZ20" s="13"/>
      <c r="AJA20" s="13"/>
      <c r="AJB20" s="13"/>
      <c r="AJC20" s="13"/>
      <c r="AJD20" s="13"/>
      <c r="AJE20" s="13"/>
      <c r="AJF20" s="13"/>
      <c r="AJG20" s="13"/>
      <c r="AJH20" s="13"/>
      <c r="AJI20" s="13"/>
      <c r="AJJ20" s="13"/>
      <c r="AJK20" s="13"/>
      <c r="AJL20" s="13"/>
      <c r="AJM20" s="13"/>
      <c r="AJN20" s="13"/>
      <c r="AJO20" s="13"/>
      <c r="AJP20" s="13"/>
      <c r="AJQ20" s="13"/>
      <c r="AJR20" s="13"/>
      <c r="AJS20" s="13"/>
      <c r="AJT20" s="13"/>
      <c r="AJU20" s="13"/>
      <c r="AJV20" s="13"/>
      <c r="AJW20" s="13"/>
      <c r="AJX20" s="13"/>
      <c r="AJY20" s="13"/>
      <c r="AJZ20" s="13"/>
      <c r="AKA20" s="13"/>
      <c r="AKB20" s="13"/>
      <c r="AKC20" s="13"/>
      <c r="AKD20" s="13"/>
      <c r="AKE20" s="13"/>
      <c r="AKF20" s="13"/>
      <c r="AKG20" s="13"/>
      <c r="AKH20" s="13"/>
      <c r="AKI20" s="13"/>
      <c r="AKJ20" s="13"/>
      <c r="AKK20" s="13"/>
      <c r="AKL20" s="13"/>
      <c r="AKM20" s="13"/>
      <c r="AKN20" s="13"/>
      <c r="AKO20" s="13"/>
      <c r="AKP20" s="13"/>
      <c r="AKQ20" s="13"/>
      <c r="AKR20" s="13"/>
      <c r="AKS20" s="13"/>
      <c r="AKT20" s="13"/>
      <c r="AKU20" s="13"/>
      <c r="AKV20" s="13"/>
      <c r="AKW20" s="13"/>
      <c r="AKX20" s="13"/>
      <c r="AKY20" s="13"/>
      <c r="AKZ20" s="13"/>
      <c r="ALA20" s="13"/>
      <c r="ALB20" s="13"/>
      <c r="ALC20" s="13"/>
      <c r="ALD20" s="13"/>
      <c r="ALE20" s="13"/>
      <c r="ALF20" s="13"/>
      <c r="ALG20" s="13"/>
      <c r="ALH20" s="13"/>
      <c r="ALI20" s="13"/>
      <c r="ALJ20" s="13"/>
      <c r="ALK20" s="13"/>
      <c r="ALL20" s="13"/>
      <c r="ALM20" s="13"/>
      <c r="ALN20" s="13"/>
      <c r="ALO20" s="13"/>
      <c r="ALP20" s="13"/>
      <c r="ALQ20" s="13"/>
      <c r="ALR20" s="13"/>
      <c r="ALS20" s="13"/>
      <c r="ALT20" s="13"/>
      <c r="ALU20" s="13"/>
      <c r="ALV20" s="13"/>
      <c r="ALW20" s="13"/>
      <c r="ALX20" s="13"/>
      <c r="ALY20" s="13"/>
      <c r="ALZ20" s="13"/>
      <c r="AMA20" s="13"/>
      <c r="AMB20" s="13"/>
      <c r="AMC20" s="13"/>
      <c r="AMD20" s="13"/>
    </row>
    <row r="21" spans="1:1018" ht="18" customHeight="1" x14ac:dyDescent="0.25">
      <c r="A21" s="4"/>
      <c r="C21" s="4"/>
      <c r="D21" s="4"/>
      <c r="F21" s="4"/>
    </row>
    <row r="22" spans="1:1018" ht="18" customHeight="1" x14ac:dyDescent="0.25">
      <c r="A22" s="29" t="s">
        <v>13</v>
      </c>
      <c r="B22" s="42"/>
      <c r="C22" s="29"/>
      <c r="D22" s="29"/>
      <c r="E22" s="29"/>
      <c r="F22" s="29"/>
      <c r="G22" s="29"/>
      <c r="H22" s="29"/>
    </row>
    <row r="23" spans="1:1018" ht="18" customHeight="1" x14ac:dyDescent="0.25">
      <c r="A23" s="6" t="s">
        <v>9</v>
      </c>
      <c r="B23" s="24" t="s">
        <v>10</v>
      </c>
      <c r="C23" s="6" t="s">
        <v>1</v>
      </c>
      <c r="D23" s="6" t="s">
        <v>2</v>
      </c>
      <c r="E23" s="6" t="s">
        <v>3</v>
      </c>
      <c r="F23" s="6" t="s">
        <v>5</v>
      </c>
      <c r="G23" s="6" t="s">
        <v>7</v>
      </c>
      <c r="H23" s="6" t="s">
        <v>11</v>
      </c>
    </row>
    <row r="24" spans="1:1018" ht="18" customHeight="1" x14ac:dyDescent="0.25">
      <c r="A24" s="2"/>
      <c r="B24" s="28">
        <v>625</v>
      </c>
      <c r="C24" s="2">
        <f>IFERROR((VLOOKUP(B24,INSCRITOS!A:B,2,0)),"")</f>
        <v>104490</v>
      </c>
      <c r="D24" s="2" t="str">
        <f>IFERROR((VLOOKUP(B24,INSCRITOS!A:C,3,0)),"")</f>
        <v>INF</v>
      </c>
      <c r="E24" s="7" t="str">
        <f>IFERROR((VLOOKUP(B24,INSCRITOS!A:D,4,0)),"")</f>
        <v>Vicente Graça</v>
      </c>
      <c r="F24" s="2" t="str">
        <f>IFERROR((VLOOKUP(B24,INSCRITOS!A:F,6,0)),"")</f>
        <v>M</v>
      </c>
      <c r="G24" s="7" t="str">
        <f>IFERROR((VLOOKUP(B24,INSCRITOS!A:H,8,0)),"")</f>
        <v>Clube de Natação da Amadora/ Outra região</v>
      </c>
      <c r="H24" s="3"/>
    </row>
    <row r="25" spans="1:1018" ht="18" customHeight="1" x14ac:dyDescent="0.25">
      <c r="A25" s="2">
        <v>1</v>
      </c>
      <c r="B25" s="28">
        <v>917</v>
      </c>
      <c r="C25" s="2">
        <f>IFERROR((VLOOKUP(B25,INSCRITOS!A:B,2,0)),"")</f>
        <v>104029</v>
      </c>
      <c r="D25" s="2" t="str">
        <f>IFERROR((VLOOKUP(B25,INSCRITOS!A:C,3,0)),"")</f>
        <v>INF</v>
      </c>
      <c r="E25" s="7" t="str">
        <f>IFERROR((VLOOKUP(B25,INSCRITOS!A:D,4,0)),"")</f>
        <v>Santiago Pereira</v>
      </c>
      <c r="F25" s="2" t="str">
        <f>IFERROR((VLOOKUP(B25,INSCRITOS!A:F,6,0)),"")</f>
        <v>M</v>
      </c>
      <c r="G25" s="7" t="str">
        <f>IFERROR((VLOOKUP(B25,INSCRITOS!A:H,8,0)),"")</f>
        <v>Lusitano - Setúbal</v>
      </c>
      <c r="H25" s="3">
        <v>100</v>
      </c>
    </row>
    <row r="26" spans="1:1018" ht="18" customHeight="1" x14ac:dyDescent="0.25">
      <c r="A26" s="2">
        <v>2</v>
      </c>
      <c r="B26" s="28">
        <v>64</v>
      </c>
      <c r="C26" s="2">
        <f>IFERROR((VLOOKUP(B26,INSCRITOS!A:B,2,0)),"")</f>
        <v>103202</v>
      </c>
      <c r="D26" s="2" t="str">
        <f>IFERROR((VLOOKUP(B26,INSCRITOS!A:C,3,0)),"")</f>
        <v>INF</v>
      </c>
      <c r="E26" s="7" t="str">
        <f>IFERROR((VLOOKUP(B26,INSCRITOS!A:D,4,0)),"")</f>
        <v>Guilherme Marques</v>
      </c>
      <c r="F26" s="2" t="str">
        <f>IFERROR((VLOOKUP(B26,INSCRITOS!A:F,6,0)),"")</f>
        <v>M</v>
      </c>
      <c r="G26" s="7" t="str">
        <f>IFERROR((VLOOKUP(B26,INSCRITOS!A:H,8,0)),"")</f>
        <v>Escola Triatlo Santo António Évora</v>
      </c>
      <c r="H26" s="3">
        <v>99</v>
      </c>
    </row>
    <row r="27" spans="1:1018" ht="18" customHeight="1" x14ac:dyDescent="0.25">
      <c r="A27" s="2">
        <v>3</v>
      </c>
      <c r="B27" s="28">
        <v>1375</v>
      </c>
      <c r="C27" s="2">
        <f>IFERROR((VLOOKUP(B27,INSCRITOS!A:B,2,0)),"")</f>
        <v>105491</v>
      </c>
      <c r="D27" s="2" t="str">
        <f>IFERROR((VLOOKUP(B27,INSCRITOS!A:C,3,0)),"")</f>
        <v>INF</v>
      </c>
      <c r="E27" s="7" t="str">
        <f>IFERROR((VLOOKUP(B27,INSCRITOS!A:D,4,0)),"")</f>
        <v>José Pedro Mira</v>
      </c>
      <c r="F27" s="2" t="str">
        <f>IFERROR((VLOOKUP(B27,INSCRITOS!A:F,6,0)),"")</f>
        <v>M</v>
      </c>
      <c r="G27" s="7" t="str">
        <f>IFERROR((VLOOKUP(B27,INSCRITOS!A:H,8,0)),"")</f>
        <v>Escola Triatlo Santo António Évora</v>
      </c>
      <c r="H27" s="3">
        <v>98</v>
      </c>
    </row>
    <row r="28" spans="1:1018" ht="18" customHeight="1" x14ac:dyDescent="0.25">
      <c r="A28" s="2">
        <v>4</v>
      </c>
      <c r="B28" s="28">
        <v>201</v>
      </c>
      <c r="C28" s="2">
        <f>IFERROR((VLOOKUP(B28,INSCRITOS!A:B,2,0)),"")</f>
        <v>104184</v>
      </c>
      <c r="D28" s="2" t="str">
        <f>IFERROR((VLOOKUP(B28,INSCRITOS!A:C,3,0)),"")</f>
        <v>INF</v>
      </c>
      <c r="E28" s="7" t="str">
        <f>IFERROR((VLOOKUP(B28,INSCRITOS!A:D,4,0)),"")</f>
        <v>Luis Filipe</v>
      </c>
      <c r="F28" s="2" t="str">
        <f>IFERROR((VLOOKUP(B28,INSCRITOS!A:F,6,0)),"")</f>
        <v>M</v>
      </c>
      <c r="G28" s="7" t="str">
        <f>IFERROR((VLOOKUP(B28,INSCRITOS!A:H,8,0)),"")</f>
        <v>Escola Triatlo Santo António Évora</v>
      </c>
      <c r="H28" s="3">
        <v>97</v>
      </c>
    </row>
    <row r="29" spans="1:1018" ht="18" customHeight="1" x14ac:dyDescent="0.25">
      <c r="A29" s="2">
        <v>5</v>
      </c>
      <c r="B29" s="28">
        <v>1039</v>
      </c>
      <c r="C29" s="2">
        <f>IFERROR((VLOOKUP(B29,INSCRITOS!A:B,2,0)),"")</f>
        <v>105730</v>
      </c>
      <c r="D29" s="2" t="str">
        <f>IFERROR((VLOOKUP(B29,INSCRITOS!A:C,3,0)),"")</f>
        <v>INF</v>
      </c>
      <c r="E29" s="7" t="str">
        <f>IFERROR((VLOOKUP(B29,INSCRITOS!A:D,4,0)),"")</f>
        <v>Miguel Medronheira</v>
      </c>
      <c r="F29" s="2" t="str">
        <f>IFERROR((VLOOKUP(B29,INSCRITOS!A:F,6,0)),"")</f>
        <v>M</v>
      </c>
      <c r="G29" s="7" t="str">
        <f>IFERROR((VLOOKUP(B29,INSCRITOS!A:H,8,0)),"")</f>
        <v>C. D. R. R. Baixa da Banheira</v>
      </c>
      <c r="H29" s="3">
        <v>96</v>
      </c>
    </row>
    <row r="30" spans="1:1018" ht="18" customHeight="1" x14ac:dyDescent="0.25">
      <c r="A30" s="2">
        <v>6</v>
      </c>
      <c r="B30" s="28">
        <v>681</v>
      </c>
      <c r="C30" s="2">
        <f>IFERROR((VLOOKUP(B30,INSCRITOS!A:B,2,0)),"")</f>
        <v>105151</v>
      </c>
      <c r="D30" s="2" t="str">
        <f>IFERROR((VLOOKUP(B30,INSCRITOS!A:C,3,0)),"")</f>
        <v>INF</v>
      </c>
      <c r="E30" s="7" t="str">
        <f>IFERROR((VLOOKUP(B30,INSCRITOS!A:D,4,0)),"")</f>
        <v>Afonso Machita</v>
      </c>
      <c r="F30" s="2" t="str">
        <f>IFERROR((VLOOKUP(B30,INSCRITOS!A:F,6,0)),"")</f>
        <v>M</v>
      </c>
      <c r="G30" s="7" t="str">
        <f>IFERROR((VLOOKUP(B30,INSCRITOS!A:H,8,0)),"")</f>
        <v>Escola Triatlo Santo António Évora</v>
      </c>
      <c r="H30" s="3">
        <v>95</v>
      </c>
    </row>
    <row r="31" spans="1:1018" ht="18" customHeight="1" x14ac:dyDescent="0.25">
      <c r="A31" s="2"/>
      <c r="B31" s="28">
        <v>132</v>
      </c>
      <c r="C31" s="2">
        <f>IFERROR((VLOOKUP(B31,INSCRITOS!A:B,2,0)),"")</f>
        <v>104161</v>
      </c>
      <c r="D31" s="2" t="str">
        <f>IFERROR((VLOOKUP(B31,INSCRITOS!A:C,3,0)),"")</f>
        <v>INF</v>
      </c>
      <c r="E31" s="7" t="str">
        <f>IFERROR((VLOOKUP(B31,INSCRITOS!A:D,4,0)),"")</f>
        <v>Rodrigo Paulos</v>
      </c>
      <c r="F31" s="2" t="str">
        <f>IFERROR((VLOOKUP(B31,INSCRITOS!A:F,6,0)),"")</f>
        <v>M</v>
      </c>
      <c r="G31" s="7" t="str">
        <f>IFERROR((VLOOKUP(B31,INSCRITOS!A:H,8,0)),"")</f>
        <v>Clube de Natação da Amadora/ Outra região</v>
      </c>
      <c r="H31" s="3"/>
    </row>
    <row r="32" spans="1:1018" ht="18" customHeight="1" x14ac:dyDescent="0.25">
      <c r="A32" s="2"/>
      <c r="B32" s="28">
        <v>5503</v>
      </c>
      <c r="C32" s="2" t="str">
        <f>IFERROR((VLOOKUP(B32,INSCRITOS!A:B,2,0)),"")</f>
        <v>---</v>
      </c>
      <c r="D32" s="2" t="str">
        <f>IFERROR((VLOOKUP(B32,INSCRITOS!A:C,3,0)),"")</f>
        <v>INF</v>
      </c>
      <c r="E32" s="7" t="str">
        <f>IFERROR((VLOOKUP(B32,INSCRITOS!A:D,4,0)),"")</f>
        <v>Duarte Gonçalves</v>
      </c>
      <c r="F32" s="2" t="str">
        <f>IFERROR((VLOOKUP(B32,INSCRITOS!A:F,6,0)),"")</f>
        <v>M</v>
      </c>
      <c r="G32" s="82" t="str">
        <f>IFERROR((VLOOKUP(B32,INSCRITOS!A:H,8,0)),"")</f>
        <v>REPSOL TRIATLO/ Não federado</v>
      </c>
      <c r="H32" s="3"/>
    </row>
    <row r="33" spans="1:1018" ht="18" customHeight="1" x14ac:dyDescent="0.25">
      <c r="A33" s="2">
        <v>7</v>
      </c>
      <c r="B33" s="28">
        <v>167</v>
      </c>
      <c r="C33" s="2">
        <f>IFERROR((VLOOKUP(B33,INSCRITOS!A:B,2,0)),"")</f>
        <v>103871</v>
      </c>
      <c r="D33" s="2" t="str">
        <f>IFERROR((VLOOKUP(B33,INSCRITOS!A:C,3,0)),"")</f>
        <v>INF</v>
      </c>
      <c r="E33" s="7" t="str">
        <f>IFERROR((VLOOKUP(B33,INSCRITOS!A:D,4,0)),"")</f>
        <v>Martim Maquinista</v>
      </c>
      <c r="F33" s="2" t="str">
        <f>IFERROR((VLOOKUP(B33,INSCRITOS!A:F,6,0)),"")</f>
        <v>M</v>
      </c>
      <c r="G33" s="7" t="str">
        <f>IFERROR((VLOOKUP(B33,INSCRITOS!A:H,8,0)),"")</f>
        <v>REPSOL TRIATLO</v>
      </c>
      <c r="H33" s="3">
        <v>94</v>
      </c>
    </row>
    <row r="34" spans="1:1018" ht="18" customHeight="1" x14ac:dyDescent="0.25">
      <c r="A34" s="4"/>
      <c r="C34" s="4"/>
      <c r="D34" s="4"/>
      <c r="F34" s="4"/>
      <c r="H34" s="11"/>
    </row>
    <row r="35" spans="1:1018" ht="18" customHeight="1" x14ac:dyDescent="0.25">
      <c r="A35" s="4"/>
      <c r="C35" s="4"/>
      <c r="D35" s="4"/>
      <c r="F35" s="4"/>
      <c r="H35" s="11"/>
    </row>
    <row r="36" spans="1:1018" ht="18" customHeight="1" x14ac:dyDescent="0.25">
      <c r="A36" s="29" t="s">
        <v>14</v>
      </c>
      <c r="B36" s="42"/>
      <c r="C36" s="29"/>
      <c r="D36" s="29"/>
      <c r="E36" s="29"/>
      <c r="F36" s="29"/>
      <c r="G36" s="29"/>
      <c r="H36" s="29"/>
    </row>
    <row r="37" spans="1:1018" ht="18" customHeight="1" x14ac:dyDescent="0.25">
      <c r="A37" s="6" t="s">
        <v>9</v>
      </c>
      <c r="B37" s="24" t="s">
        <v>10</v>
      </c>
      <c r="C37" s="6" t="s">
        <v>1</v>
      </c>
      <c r="D37" s="6" t="s">
        <v>2</v>
      </c>
      <c r="E37" s="6" t="s">
        <v>3</v>
      </c>
      <c r="F37" s="6" t="s">
        <v>5</v>
      </c>
      <c r="G37" s="6" t="s">
        <v>7</v>
      </c>
      <c r="H37" s="6" t="s">
        <v>11</v>
      </c>
    </row>
    <row r="38" spans="1:1018" ht="18" customHeight="1" x14ac:dyDescent="0.25">
      <c r="A38" s="2">
        <v>1</v>
      </c>
      <c r="B38" s="43">
        <v>1361</v>
      </c>
      <c r="C38" s="2">
        <f>IFERROR((VLOOKUP(B38,INSCRITOS!A:B,2,0)),"")</f>
        <v>105469</v>
      </c>
      <c r="D38" s="2" t="str">
        <f>IFERROR((VLOOKUP(B38,INSCRITOS!A:C,3,0)),"")</f>
        <v>INF</v>
      </c>
      <c r="E38" s="7" t="str">
        <f>IFERROR((VLOOKUP(B38,INSCRITOS!A:D,4,0)),"")</f>
        <v>Nicole Rosário</v>
      </c>
      <c r="F38" s="2" t="str">
        <f>IFERROR((VLOOKUP(B38,INSCRITOS!A:F,6,0)),"")</f>
        <v>F</v>
      </c>
      <c r="G38" s="7" t="str">
        <f>IFERROR((VLOOKUP(B38,INSCRITOS!A:H,8,0)),"")</f>
        <v>REPSOL TRIATLO</v>
      </c>
      <c r="H38" s="3">
        <v>100</v>
      </c>
    </row>
    <row r="39" spans="1:1018" ht="18" customHeight="1" x14ac:dyDescent="0.25">
      <c r="A39" s="2">
        <v>2</v>
      </c>
      <c r="B39" s="1">
        <v>45</v>
      </c>
      <c r="C39" s="2">
        <f>IFERROR((VLOOKUP(B39,INSCRITOS!A:B,2,0)),"")</f>
        <v>104125</v>
      </c>
      <c r="D39" s="2" t="str">
        <f>IFERROR((VLOOKUP(B39,INSCRITOS!A:C,3,0)),"")</f>
        <v>INF</v>
      </c>
      <c r="E39" s="7" t="str">
        <f>IFERROR((VLOOKUP(B39,INSCRITOS!A:D,4,0)),"")</f>
        <v>Laura Ribeiro</v>
      </c>
      <c r="F39" s="2" t="str">
        <f>IFERROR((VLOOKUP(B39,INSCRITOS!A:F,6,0)),"")</f>
        <v>F</v>
      </c>
      <c r="G39" s="7" t="str">
        <f>IFERROR((VLOOKUP(B39,INSCRITOS!A:H,8,0)),"")</f>
        <v>Lusitano - Setúbal</v>
      </c>
      <c r="H39" s="3">
        <v>99</v>
      </c>
    </row>
    <row r="40" spans="1:1018" s="15" customFormat="1" ht="18" customHeight="1" x14ac:dyDescent="0.25">
      <c r="A40" s="12"/>
      <c r="B40" s="26"/>
      <c r="C40" s="12"/>
      <c r="D40" s="12"/>
      <c r="E40" s="13"/>
      <c r="F40" s="12"/>
      <c r="G40" s="13"/>
      <c r="H40" s="48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  <c r="IL40" s="13"/>
      <c r="IM40" s="13"/>
      <c r="IN40" s="13"/>
      <c r="IO40" s="13"/>
      <c r="IP40" s="13"/>
      <c r="IQ40" s="13"/>
      <c r="IR40" s="13"/>
      <c r="IS40" s="13"/>
      <c r="IT40" s="13"/>
      <c r="IU40" s="13"/>
      <c r="IV40" s="13"/>
      <c r="IW40" s="13"/>
      <c r="IX40" s="13"/>
      <c r="IY40" s="13"/>
      <c r="IZ40" s="13"/>
      <c r="JA40" s="13"/>
      <c r="JB40" s="13"/>
      <c r="JC40" s="13"/>
      <c r="JD40" s="13"/>
      <c r="JE40" s="13"/>
      <c r="JF40" s="13"/>
      <c r="JG40" s="13"/>
      <c r="JH40" s="13"/>
      <c r="JI40" s="13"/>
      <c r="JJ40" s="13"/>
      <c r="JK40" s="13"/>
      <c r="JL40" s="13"/>
      <c r="JM40" s="13"/>
      <c r="JN40" s="13"/>
      <c r="JO40" s="13"/>
      <c r="JP40" s="13"/>
      <c r="JQ40" s="13"/>
      <c r="JR40" s="13"/>
      <c r="JS40" s="13"/>
      <c r="JT40" s="13"/>
      <c r="JU40" s="13"/>
      <c r="JV40" s="13"/>
      <c r="JW40" s="13"/>
      <c r="JX40" s="13"/>
      <c r="JY40" s="13"/>
      <c r="JZ40" s="13"/>
      <c r="KA40" s="13"/>
      <c r="KB40" s="13"/>
      <c r="KC40" s="13"/>
      <c r="KD40" s="13"/>
      <c r="KE40" s="13"/>
      <c r="KF40" s="13"/>
      <c r="KG40" s="13"/>
      <c r="KH40" s="13"/>
      <c r="KI40" s="13"/>
      <c r="KJ40" s="13"/>
      <c r="KK40" s="13"/>
      <c r="KL40" s="13"/>
      <c r="KM40" s="13"/>
      <c r="KN40" s="13"/>
      <c r="KO40" s="13"/>
      <c r="KP40" s="13"/>
      <c r="KQ40" s="13"/>
      <c r="KR40" s="13"/>
      <c r="KS40" s="13"/>
      <c r="KT40" s="13"/>
      <c r="KU40" s="13"/>
      <c r="KV40" s="13"/>
      <c r="KW40" s="13"/>
      <c r="KX40" s="13"/>
      <c r="KY40" s="13"/>
      <c r="KZ40" s="13"/>
      <c r="LA40" s="13"/>
      <c r="LB40" s="13"/>
      <c r="LC40" s="13"/>
      <c r="LD40" s="13"/>
      <c r="LE40" s="13"/>
      <c r="LF40" s="13"/>
      <c r="LG40" s="13"/>
      <c r="LH40" s="13"/>
      <c r="LI40" s="13"/>
      <c r="LJ40" s="13"/>
      <c r="LK40" s="13"/>
      <c r="LL40" s="13"/>
      <c r="LM40" s="13"/>
      <c r="LN40" s="13"/>
      <c r="LO40" s="13"/>
      <c r="LP40" s="13"/>
      <c r="LQ40" s="13"/>
      <c r="LR40" s="13"/>
      <c r="LS40" s="13"/>
      <c r="LT40" s="13"/>
      <c r="LU40" s="13"/>
      <c r="LV40" s="13"/>
      <c r="LW40" s="13"/>
      <c r="LX40" s="13"/>
      <c r="LY40" s="13"/>
      <c r="LZ40" s="13"/>
      <c r="MA40" s="13"/>
      <c r="MB40" s="13"/>
      <c r="MC40" s="13"/>
      <c r="MD40" s="13"/>
      <c r="ME40" s="13"/>
      <c r="MF40" s="13"/>
      <c r="MG40" s="13"/>
      <c r="MH40" s="13"/>
      <c r="MI40" s="13"/>
      <c r="MJ40" s="13"/>
      <c r="MK40" s="13"/>
      <c r="ML40" s="13"/>
      <c r="MM40" s="13"/>
      <c r="MN40" s="13"/>
      <c r="MO40" s="13"/>
      <c r="MP40" s="13"/>
      <c r="MQ40" s="13"/>
      <c r="MR40" s="13"/>
      <c r="MS40" s="13"/>
      <c r="MT40" s="13"/>
      <c r="MU40" s="13"/>
      <c r="MV40" s="13"/>
      <c r="MW40" s="13"/>
      <c r="MX40" s="13"/>
      <c r="MY40" s="13"/>
      <c r="MZ40" s="13"/>
      <c r="NA40" s="13"/>
      <c r="NB40" s="13"/>
      <c r="NC40" s="13"/>
      <c r="ND40" s="13"/>
      <c r="NE40" s="13"/>
      <c r="NF40" s="13"/>
      <c r="NG40" s="13"/>
      <c r="NH40" s="13"/>
      <c r="NI40" s="13"/>
      <c r="NJ40" s="13"/>
      <c r="NK40" s="13"/>
      <c r="NL40" s="13"/>
      <c r="NM40" s="13"/>
      <c r="NN40" s="13"/>
      <c r="NO40" s="13"/>
      <c r="NP40" s="13"/>
      <c r="NQ40" s="13"/>
      <c r="NR40" s="13"/>
      <c r="NS40" s="13"/>
      <c r="NT40" s="13"/>
      <c r="NU40" s="13"/>
      <c r="NV40" s="13"/>
      <c r="NW40" s="13"/>
      <c r="NX40" s="13"/>
      <c r="NY40" s="13"/>
      <c r="NZ40" s="13"/>
      <c r="OA40" s="13"/>
      <c r="OB40" s="13"/>
      <c r="OC40" s="13"/>
      <c r="OD40" s="13"/>
      <c r="OE40" s="13"/>
      <c r="OF40" s="13"/>
      <c r="OG40" s="13"/>
      <c r="OH40" s="13"/>
      <c r="OI40" s="13"/>
      <c r="OJ40" s="13"/>
      <c r="OK40" s="13"/>
      <c r="OL40" s="13"/>
      <c r="OM40" s="13"/>
      <c r="ON40" s="13"/>
      <c r="OO40" s="13"/>
      <c r="OP40" s="13"/>
      <c r="OQ40" s="13"/>
      <c r="OR40" s="13"/>
      <c r="OS40" s="13"/>
      <c r="OT40" s="13"/>
      <c r="OU40" s="13"/>
      <c r="OV40" s="13"/>
      <c r="OW40" s="13"/>
      <c r="OX40" s="13"/>
      <c r="OY40" s="13"/>
      <c r="OZ40" s="13"/>
      <c r="PA40" s="13"/>
      <c r="PB40" s="13"/>
      <c r="PC40" s="13"/>
      <c r="PD40" s="13"/>
      <c r="PE40" s="13"/>
      <c r="PF40" s="13"/>
      <c r="PG40" s="13"/>
      <c r="PH40" s="13"/>
      <c r="PI40" s="13"/>
      <c r="PJ40" s="13"/>
      <c r="PK40" s="13"/>
      <c r="PL40" s="13"/>
      <c r="PM40" s="13"/>
      <c r="PN40" s="13"/>
      <c r="PO40" s="13"/>
      <c r="PP40" s="13"/>
      <c r="PQ40" s="13"/>
      <c r="PR40" s="13"/>
      <c r="PS40" s="13"/>
      <c r="PT40" s="13"/>
      <c r="PU40" s="13"/>
      <c r="PV40" s="13"/>
      <c r="PW40" s="13"/>
      <c r="PX40" s="13"/>
      <c r="PY40" s="13"/>
      <c r="PZ40" s="13"/>
      <c r="QA40" s="13"/>
      <c r="QB40" s="13"/>
      <c r="QC40" s="13"/>
      <c r="QD40" s="13"/>
      <c r="QE40" s="13"/>
      <c r="QF40" s="13"/>
      <c r="QG40" s="13"/>
      <c r="QH40" s="13"/>
      <c r="QI40" s="13"/>
      <c r="QJ40" s="13"/>
      <c r="QK40" s="13"/>
      <c r="QL40" s="13"/>
      <c r="QM40" s="13"/>
      <c r="QN40" s="13"/>
      <c r="QO40" s="13"/>
      <c r="QP40" s="13"/>
      <c r="QQ40" s="13"/>
      <c r="QR40" s="13"/>
      <c r="QS40" s="13"/>
      <c r="QT40" s="13"/>
      <c r="QU40" s="13"/>
      <c r="QV40" s="13"/>
      <c r="QW40" s="13"/>
      <c r="QX40" s="13"/>
      <c r="QY40" s="13"/>
      <c r="QZ40" s="13"/>
      <c r="RA40" s="13"/>
      <c r="RB40" s="13"/>
      <c r="RC40" s="13"/>
      <c r="RD40" s="13"/>
      <c r="RE40" s="13"/>
      <c r="RF40" s="13"/>
      <c r="RG40" s="13"/>
      <c r="RH40" s="13"/>
      <c r="RI40" s="13"/>
      <c r="RJ40" s="13"/>
      <c r="RK40" s="13"/>
      <c r="RL40" s="13"/>
      <c r="RM40" s="13"/>
      <c r="RN40" s="13"/>
      <c r="RO40" s="13"/>
      <c r="RP40" s="13"/>
      <c r="RQ40" s="13"/>
      <c r="RR40" s="13"/>
      <c r="RS40" s="13"/>
      <c r="RT40" s="13"/>
      <c r="RU40" s="13"/>
      <c r="RV40" s="13"/>
      <c r="RW40" s="13"/>
      <c r="RX40" s="13"/>
      <c r="RY40" s="13"/>
      <c r="RZ40" s="13"/>
      <c r="SA40" s="13"/>
      <c r="SB40" s="13"/>
      <c r="SC40" s="13"/>
      <c r="SD40" s="13"/>
      <c r="SE40" s="13"/>
      <c r="SF40" s="13"/>
      <c r="SG40" s="13"/>
      <c r="SH40" s="13"/>
      <c r="SI40" s="13"/>
      <c r="SJ40" s="13"/>
      <c r="SK40" s="13"/>
      <c r="SL40" s="13"/>
      <c r="SM40" s="13"/>
      <c r="SN40" s="13"/>
      <c r="SO40" s="13"/>
      <c r="SP40" s="13"/>
      <c r="SQ40" s="13"/>
      <c r="SR40" s="13"/>
      <c r="SS40" s="13"/>
      <c r="ST40" s="13"/>
      <c r="SU40" s="13"/>
      <c r="SV40" s="13"/>
      <c r="SW40" s="13"/>
      <c r="SX40" s="13"/>
      <c r="SY40" s="13"/>
      <c r="SZ40" s="13"/>
      <c r="TA40" s="13"/>
      <c r="TB40" s="13"/>
      <c r="TC40" s="13"/>
      <c r="TD40" s="13"/>
      <c r="TE40" s="13"/>
      <c r="TF40" s="13"/>
      <c r="TG40" s="13"/>
      <c r="TH40" s="13"/>
      <c r="TI40" s="13"/>
      <c r="TJ40" s="13"/>
      <c r="TK40" s="13"/>
      <c r="TL40" s="13"/>
      <c r="TM40" s="13"/>
      <c r="TN40" s="13"/>
      <c r="TO40" s="13"/>
      <c r="TP40" s="13"/>
      <c r="TQ40" s="13"/>
      <c r="TR40" s="13"/>
      <c r="TS40" s="13"/>
      <c r="TT40" s="13"/>
      <c r="TU40" s="13"/>
      <c r="TV40" s="13"/>
      <c r="TW40" s="13"/>
      <c r="TX40" s="13"/>
      <c r="TY40" s="13"/>
      <c r="TZ40" s="13"/>
      <c r="UA40" s="13"/>
      <c r="UB40" s="13"/>
      <c r="UC40" s="13"/>
      <c r="UD40" s="13"/>
      <c r="UE40" s="13"/>
      <c r="UF40" s="13"/>
      <c r="UG40" s="13"/>
      <c r="UH40" s="13"/>
      <c r="UI40" s="13"/>
      <c r="UJ40" s="13"/>
      <c r="UK40" s="13"/>
      <c r="UL40" s="13"/>
      <c r="UM40" s="13"/>
      <c r="UN40" s="13"/>
      <c r="UO40" s="13"/>
      <c r="UP40" s="13"/>
      <c r="UQ40" s="13"/>
      <c r="UR40" s="13"/>
      <c r="US40" s="13"/>
      <c r="UT40" s="13"/>
      <c r="UU40" s="13"/>
      <c r="UV40" s="13"/>
      <c r="UW40" s="13"/>
      <c r="UX40" s="13"/>
      <c r="UY40" s="13"/>
      <c r="UZ40" s="13"/>
      <c r="VA40" s="13"/>
      <c r="VB40" s="13"/>
      <c r="VC40" s="13"/>
      <c r="VD40" s="13"/>
      <c r="VE40" s="13"/>
      <c r="VF40" s="13"/>
      <c r="VG40" s="13"/>
      <c r="VH40" s="13"/>
      <c r="VI40" s="13"/>
      <c r="VJ40" s="13"/>
      <c r="VK40" s="13"/>
      <c r="VL40" s="13"/>
      <c r="VM40" s="13"/>
      <c r="VN40" s="13"/>
      <c r="VO40" s="13"/>
      <c r="VP40" s="13"/>
      <c r="VQ40" s="13"/>
      <c r="VR40" s="13"/>
      <c r="VS40" s="13"/>
      <c r="VT40" s="13"/>
      <c r="VU40" s="13"/>
      <c r="VV40" s="13"/>
      <c r="VW40" s="13"/>
      <c r="VX40" s="13"/>
      <c r="VY40" s="13"/>
      <c r="VZ40" s="13"/>
      <c r="WA40" s="13"/>
      <c r="WB40" s="13"/>
      <c r="WC40" s="13"/>
      <c r="WD40" s="13"/>
      <c r="WE40" s="13"/>
      <c r="WF40" s="13"/>
      <c r="WG40" s="13"/>
      <c r="WH40" s="13"/>
      <c r="WI40" s="13"/>
      <c r="WJ40" s="13"/>
      <c r="WK40" s="13"/>
      <c r="WL40" s="13"/>
      <c r="WM40" s="13"/>
      <c r="WN40" s="13"/>
      <c r="WO40" s="13"/>
      <c r="WP40" s="13"/>
      <c r="WQ40" s="13"/>
      <c r="WR40" s="13"/>
      <c r="WS40" s="13"/>
      <c r="WT40" s="13"/>
      <c r="WU40" s="13"/>
      <c r="WV40" s="13"/>
      <c r="WW40" s="13"/>
      <c r="WX40" s="13"/>
      <c r="WY40" s="13"/>
      <c r="WZ40" s="13"/>
      <c r="XA40" s="13"/>
      <c r="XB40" s="13"/>
      <c r="XC40" s="13"/>
      <c r="XD40" s="13"/>
      <c r="XE40" s="13"/>
      <c r="XF40" s="13"/>
      <c r="XG40" s="13"/>
      <c r="XH40" s="13"/>
      <c r="XI40" s="13"/>
      <c r="XJ40" s="13"/>
      <c r="XK40" s="13"/>
      <c r="XL40" s="13"/>
      <c r="XM40" s="13"/>
      <c r="XN40" s="13"/>
      <c r="XO40" s="13"/>
      <c r="XP40" s="13"/>
      <c r="XQ40" s="13"/>
      <c r="XR40" s="13"/>
      <c r="XS40" s="13"/>
      <c r="XT40" s="13"/>
      <c r="XU40" s="13"/>
      <c r="XV40" s="13"/>
      <c r="XW40" s="13"/>
      <c r="XX40" s="13"/>
      <c r="XY40" s="13"/>
      <c r="XZ40" s="13"/>
      <c r="YA40" s="13"/>
      <c r="YB40" s="13"/>
      <c r="YC40" s="13"/>
      <c r="YD40" s="13"/>
      <c r="YE40" s="13"/>
      <c r="YF40" s="13"/>
      <c r="YG40" s="13"/>
      <c r="YH40" s="13"/>
      <c r="YI40" s="13"/>
      <c r="YJ40" s="13"/>
      <c r="YK40" s="13"/>
      <c r="YL40" s="13"/>
      <c r="YM40" s="13"/>
      <c r="YN40" s="13"/>
      <c r="YO40" s="13"/>
      <c r="YP40" s="13"/>
      <c r="YQ40" s="13"/>
      <c r="YR40" s="13"/>
      <c r="YS40" s="13"/>
      <c r="YT40" s="13"/>
      <c r="YU40" s="13"/>
      <c r="YV40" s="13"/>
      <c r="YW40" s="13"/>
      <c r="YX40" s="13"/>
      <c r="YY40" s="13"/>
      <c r="YZ40" s="13"/>
      <c r="ZA40" s="13"/>
      <c r="ZB40" s="13"/>
      <c r="ZC40" s="13"/>
      <c r="ZD40" s="13"/>
      <c r="ZE40" s="13"/>
      <c r="ZF40" s="13"/>
      <c r="ZG40" s="13"/>
      <c r="ZH40" s="13"/>
      <c r="ZI40" s="13"/>
      <c r="ZJ40" s="13"/>
      <c r="ZK40" s="13"/>
      <c r="ZL40" s="13"/>
      <c r="ZM40" s="13"/>
      <c r="ZN40" s="13"/>
      <c r="ZO40" s="13"/>
      <c r="ZP40" s="13"/>
      <c r="ZQ40" s="13"/>
      <c r="ZR40" s="13"/>
      <c r="ZS40" s="13"/>
      <c r="ZT40" s="13"/>
      <c r="ZU40" s="13"/>
      <c r="ZV40" s="13"/>
      <c r="ZW40" s="13"/>
      <c r="ZX40" s="13"/>
      <c r="ZY40" s="13"/>
      <c r="ZZ40" s="13"/>
      <c r="AAA40" s="13"/>
      <c r="AAB40" s="13"/>
      <c r="AAC40" s="13"/>
      <c r="AAD40" s="13"/>
      <c r="AAE40" s="13"/>
      <c r="AAF40" s="13"/>
      <c r="AAG40" s="13"/>
      <c r="AAH40" s="13"/>
      <c r="AAI40" s="13"/>
      <c r="AAJ40" s="13"/>
      <c r="AAK40" s="13"/>
      <c r="AAL40" s="13"/>
      <c r="AAM40" s="13"/>
      <c r="AAN40" s="13"/>
      <c r="AAO40" s="13"/>
      <c r="AAP40" s="13"/>
      <c r="AAQ40" s="13"/>
      <c r="AAR40" s="13"/>
      <c r="AAS40" s="13"/>
      <c r="AAT40" s="13"/>
      <c r="AAU40" s="13"/>
      <c r="AAV40" s="13"/>
      <c r="AAW40" s="13"/>
      <c r="AAX40" s="13"/>
      <c r="AAY40" s="13"/>
      <c r="AAZ40" s="13"/>
      <c r="ABA40" s="13"/>
      <c r="ABB40" s="13"/>
      <c r="ABC40" s="13"/>
      <c r="ABD40" s="13"/>
      <c r="ABE40" s="13"/>
      <c r="ABF40" s="13"/>
      <c r="ABG40" s="13"/>
      <c r="ABH40" s="13"/>
      <c r="ABI40" s="13"/>
      <c r="ABJ40" s="13"/>
      <c r="ABK40" s="13"/>
      <c r="ABL40" s="13"/>
      <c r="ABM40" s="13"/>
      <c r="ABN40" s="13"/>
      <c r="ABO40" s="13"/>
      <c r="ABP40" s="13"/>
      <c r="ABQ40" s="13"/>
      <c r="ABR40" s="13"/>
      <c r="ABS40" s="13"/>
      <c r="ABT40" s="13"/>
      <c r="ABU40" s="13"/>
      <c r="ABV40" s="13"/>
      <c r="ABW40" s="13"/>
      <c r="ABX40" s="13"/>
      <c r="ABY40" s="13"/>
      <c r="ABZ40" s="13"/>
      <c r="ACA40" s="13"/>
      <c r="ACB40" s="13"/>
      <c r="ACC40" s="13"/>
      <c r="ACD40" s="13"/>
      <c r="ACE40" s="13"/>
      <c r="ACF40" s="13"/>
      <c r="ACG40" s="13"/>
      <c r="ACH40" s="13"/>
      <c r="ACI40" s="13"/>
      <c r="ACJ40" s="13"/>
      <c r="ACK40" s="13"/>
      <c r="ACL40" s="13"/>
      <c r="ACM40" s="13"/>
      <c r="ACN40" s="13"/>
      <c r="ACO40" s="13"/>
      <c r="ACP40" s="13"/>
      <c r="ACQ40" s="13"/>
      <c r="ACR40" s="13"/>
      <c r="ACS40" s="13"/>
      <c r="ACT40" s="13"/>
      <c r="ACU40" s="13"/>
      <c r="ACV40" s="13"/>
      <c r="ACW40" s="13"/>
      <c r="ACX40" s="13"/>
      <c r="ACY40" s="13"/>
      <c r="ACZ40" s="13"/>
      <c r="ADA40" s="13"/>
      <c r="ADB40" s="13"/>
      <c r="ADC40" s="13"/>
      <c r="ADD40" s="13"/>
      <c r="ADE40" s="13"/>
      <c r="ADF40" s="13"/>
      <c r="ADG40" s="13"/>
      <c r="ADH40" s="13"/>
      <c r="ADI40" s="13"/>
      <c r="ADJ40" s="13"/>
      <c r="ADK40" s="13"/>
      <c r="ADL40" s="13"/>
      <c r="ADM40" s="13"/>
      <c r="ADN40" s="13"/>
      <c r="ADO40" s="13"/>
      <c r="ADP40" s="13"/>
      <c r="ADQ40" s="13"/>
      <c r="ADR40" s="13"/>
      <c r="ADS40" s="13"/>
      <c r="ADT40" s="13"/>
      <c r="ADU40" s="13"/>
      <c r="ADV40" s="13"/>
      <c r="ADW40" s="13"/>
      <c r="ADX40" s="13"/>
      <c r="ADY40" s="13"/>
      <c r="ADZ40" s="13"/>
      <c r="AEA40" s="13"/>
      <c r="AEB40" s="13"/>
      <c r="AEC40" s="13"/>
      <c r="AED40" s="13"/>
      <c r="AEE40" s="13"/>
      <c r="AEF40" s="13"/>
      <c r="AEG40" s="13"/>
      <c r="AEH40" s="13"/>
      <c r="AEI40" s="13"/>
      <c r="AEJ40" s="13"/>
      <c r="AEK40" s="13"/>
      <c r="AEL40" s="13"/>
      <c r="AEM40" s="13"/>
      <c r="AEN40" s="13"/>
      <c r="AEO40" s="13"/>
      <c r="AEP40" s="13"/>
      <c r="AEQ40" s="13"/>
      <c r="AER40" s="13"/>
      <c r="AES40" s="13"/>
      <c r="AET40" s="13"/>
      <c r="AEU40" s="13"/>
      <c r="AEV40" s="13"/>
      <c r="AEW40" s="13"/>
      <c r="AEX40" s="13"/>
      <c r="AEY40" s="13"/>
      <c r="AEZ40" s="13"/>
      <c r="AFA40" s="13"/>
      <c r="AFB40" s="13"/>
      <c r="AFC40" s="13"/>
      <c r="AFD40" s="13"/>
      <c r="AFE40" s="13"/>
      <c r="AFF40" s="13"/>
      <c r="AFG40" s="13"/>
      <c r="AFH40" s="13"/>
      <c r="AFI40" s="13"/>
      <c r="AFJ40" s="13"/>
      <c r="AFK40" s="13"/>
      <c r="AFL40" s="13"/>
      <c r="AFM40" s="13"/>
      <c r="AFN40" s="13"/>
      <c r="AFO40" s="13"/>
      <c r="AFP40" s="13"/>
      <c r="AFQ40" s="13"/>
      <c r="AFR40" s="13"/>
      <c r="AFS40" s="13"/>
      <c r="AFT40" s="13"/>
      <c r="AFU40" s="13"/>
      <c r="AFV40" s="13"/>
      <c r="AFW40" s="13"/>
      <c r="AFX40" s="13"/>
      <c r="AFY40" s="13"/>
      <c r="AFZ40" s="13"/>
      <c r="AGA40" s="13"/>
      <c r="AGB40" s="13"/>
      <c r="AGC40" s="13"/>
      <c r="AGD40" s="13"/>
      <c r="AGE40" s="13"/>
      <c r="AGF40" s="13"/>
      <c r="AGG40" s="13"/>
      <c r="AGH40" s="13"/>
      <c r="AGI40" s="13"/>
      <c r="AGJ40" s="13"/>
      <c r="AGK40" s="13"/>
      <c r="AGL40" s="13"/>
      <c r="AGM40" s="13"/>
      <c r="AGN40" s="13"/>
      <c r="AGO40" s="13"/>
      <c r="AGP40" s="13"/>
      <c r="AGQ40" s="13"/>
      <c r="AGR40" s="13"/>
      <c r="AGS40" s="13"/>
      <c r="AGT40" s="13"/>
      <c r="AGU40" s="13"/>
      <c r="AGV40" s="13"/>
      <c r="AGW40" s="13"/>
      <c r="AGX40" s="13"/>
      <c r="AGY40" s="13"/>
      <c r="AGZ40" s="13"/>
      <c r="AHA40" s="13"/>
      <c r="AHB40" s="13"/>
      <c r="AHC40" s="13"/>
      <c r="AHD40" s="13"/>
      <c r="AHE40" s="13"/>
      <c r="AHF40" s="13"/>
      <c r="AHG40" s="13"/>
      <c r="AHH40" s="13"/>
      <c r="AHI40" s="13"/>
      <c r="AHJ40" s="13"/>
      <c r="AHK40" s="13"/>
      <c r="AHL40" s="13"/>
      <c r="AHM40" s="13"/>
      <c r="AHN40" s="13"/>
      <c r="AHO40" s="13"/>
      <c r="AHP40" s="13"/>
      <c r="AHQ40" s="13"/>
      <c r="AHR40" s="13"/>
      <c r="AHS40" s="13"/>
      <c r="AHT40" s="13"/>
      <c r="AHU40" s="13"/>
      <c r="AHV40" s="13"/>
      <c r="AHW40" s="13"/>
      <c r="AHX40" s="13"/>
      <c r="AHY40" s="13"/>
      <c r="AHZ40" s="13"/>
      <c r="AIA40" s="13"/>
      <c r="AIB40" s="13"/>
      <c r="AIC40" s="13"/>
      <c r="AID40" s="13"/>
      <c r="AIE40" s="13"/>
      <c r="AIF40" s="13"/>
      <c r="AIG40" s="13"/>
      <c r="AIH40" s="13"/>
      <c r="AII40" s="13"/>
      <c r="AIJ40" s="13"/>
      <c r="AIK40" s="13"/>
      <c r="AIL40" s="13"/>
      <c r="AIM40" s="13"/>
      <c r="AIN40" s="13"/>
      <c r="AIO40" s="13"/>
      <c r="AIP40" s="13"/>
      <c r="AIQ40" s="13"/>
      <c r="AIR40" s="13"/>
      <c r="AIS40" s="13"/>
      <c r="AIT40" s="13"/>
      <c r="AIU40" s="13"/>
      <c r="AIV40" s="13"/>
      <c r="AIW40" s="13"/>
      <c r="AIX40" s="13"/>
      <c r="AIY40" s="13"/>
      <c r="AIZ40" s="13"/>
      <c r="AJA40" s="13"/>
      <c r="AJB40" s="13"/>
      <c r="AJC40" s="13"/>
      <c r="AJD40" s="13"/>
      <c r="AJE40" s="13"/>
      <c r="AJF40" s="13"/>
      <c r="AJG40" s="13"/>
      <c r="AJH40" s="13"/>
      <c r="AJI40" s="13"/>
      <c r="AJJ40" s="13"/>
      <c r="AJK40" s="13"/>
      <c r="AJL40" s="13"/>
      <c r="AJM40" s="13"/>
      <c r="AJN40" s="13"/>
      <c r="AJO40" s="13"/>
      <c r="AJP40" s="13"/>
      <c r="AJQ40" s="13"/>
      <c r="AJR40" s="13"/>
      <c r="AJS40" s="13"/>
      <c r="AJT40" s="13"/>
      <c r="AJU40" s="13"/>
      <c r="AJV40" s="13"/>
      <c r="AJW40" s="13"/>
      <c r="AJX40" s="13"/>
      <c r="AJY40" s="13"/>
      <c r="AJZ40" s="13"/>
      <c r="AKA40" s="13"/>
      <c r="AKB40" s="13"/>
      <c r="AKC40" s="13"/>
      <c r="AKD40" s="13"/>
      <c r="AKE40" s="13"/>
      <c r="AKF40" s="13"/>
      <c r="AKG40" s="13"/>
      <c r="AKH40" s="13"/>
      <c r="AKI40" s="13"/>
      <c r="AKJ40" s="13"/>
      <c r="AKK40" s="13"/>
      <c r="AKL40" s="13"/>
      <c r="AKM40" s="13"/>
      <c r="AKN40" s="13"/>
      <c r="AKO40" s="13"/>
      <c r="AKP40" s="13"/>
      <c r="AKQ40" s="13"/>
      <c r="AKR40" s="13"/>
      <c r="AKS40" s="13"/>
      <c r="AKT40" s="13"/>
      <c r="AKU40" s="13"/>
      <c r="AKV40" s="13"/>
      <c r="AKW40" s="13"/>
      <c r="AKX40" s="13"/>
      <c r="AKY40" s="13"/>
      <c r="AKZ40" s="13"/>
      <c r="ALA40" s="13"/>
      <c r="ALB40" s="13"/>
      <c r="ALC40" s="13"/>
      <c r="ALD40" s="13"/>
      <c r="ALE40" s="13"/>
      <c r="ALF40" s="13"/>
      <c r="ALG40" s="13"/>
      <c r="ALH40" s="13"/>
      <c r="ALI40" s="13"/>
      <c r="ALJ40" s="13"/>
      <c r="ALK40" s="13"/>
      <c r="ALL40" s="13"/>
      <c r="ALM40" s="13"/>
      <c r="ALN40" s="13"/>
      <c r="ALO40" s="13"/>
      <c r="ALP40" s="13"/>
      <c r="ALQ40" s="13"/>
      <c r="ALR40" s="13"/>
      <c r="ALS40" s="13"/>
      <c r="ALT40" s="13"/>
      <c r="ALU40" s="13"/>
      <c r="ALV40" s="13"/>
      <c r="ALW40" s="13"/>
      <c r="ALX40" s="13"/>
      <c r="ALY40" s="13"/>
      <c r="ALZ40" s="13"/>
      <c r="AMA40" s="13"/>
      <c r="AMB40" s="13"/>
      <c r="AMC40" s="13"/>
      <c r="AMD40" s="13"/>
    </row>
    <row r="41" spans="1:1018" ht="18" customHeight="1" x14ac:dyDescent="0.25">
      <c r="A41" s="14"/>
      <c r="B41" s="25"/>
      <c r="C41" s="14"/>
      <c r="D41" s="14"/>
      <c r="E41" s="14"/>
      <c r="F41" s="14"/>
      <c r="G41" s="14"/>
      <c r="H41" s="49"/>
    </row>
    <row r="42" spans="1:1018" ht="18" customHeight="1" x14ac:dyDescent="0.25">
      <c r="A42" s="29" t="s">
        <v>15</v>
      </c>
      <c r="B42" s="42"/>
      <c r="C42" s="29"/>
      <c r="D42" s="29"/>
      <c r="E42" s="29"/>
      <c r="F42" s="29"/>
      <c r="G42" s="29"/>
      <c r="H42" s="29"/>
    </row>
    <row r="43" spans="1:1018" ht="18" customHeight="1" x14ac:dyDescent="0.25">
      <c r="A43" s="6" t="s">
        <v>9</v>
      </c>
      <c r="B43" s="24" t="s">
        <v>10</v>
      </c>
      <c r="C43" s="6" t="s">
        <v>1</v>
      </c>
      <c r="D43" s="6" t="s">
        <v>2</v>
      </c>
      <c r="E43" s="6" t="s">
        <v>3</v>
      </c>
      <c r="F43" s="6" t="s">
        <v>5</v>
      </c>
      <c r="G43" s="6" t="s">
        <v>7</v>
      </c>
      <c r="H43" s="6" t="s">
        <v>11</v>
      </c>
    </row>
    <row r="44" spans="1:1018" ht="18" customHeight="1" x14ac:dyDescent="0.25">
      <c r="A44" s="2"/>
      <c r="B44" s="28">
        <v>410</v>
      </c>
      <c r="C44" s="2">
        <f>IFERROR((VLOOKUP(B44,INSCRITOS!A:B,2,0)),"")</f>
        <v>102767</v>
      </c>
      <c r="D44" s="2" t="str">
        <f>IFERROR((VLOOKUP(B44,INSCRITOS!A:C,3,0)),"")</f>
        <v>INI</v>
      </c>
      <c r="E44" s="7" t="str">
        <f>IFERROR((VLOOKUP(B44,INSCRITOS!A:D,4,0)),"")</f>
        <v>Cristovão Domingos</v>
      </c>
      <c r="F44" s="2" t="str">
        <f>IFERROR((VLOOKUP(B44,INSCRITOS!A:F,6,0)),"")</f>
        <v>M</v>
      </c>
      <c r="G44" s="7" t="str">
        <f>IFERROR((VLOOKUP(B44,INSCRITOS!A:H,8,0)),"")</f>
        <v>Clube de Natação da Amadora/ Outra região</v>
      </c>
      <c r="H44" s="3"/>
    </row>
    <row r="45" spans="1:1018" ht="18" customHeight="1" x14ac:dyDescent="0.25">
      <c r="A45" s="2">
        <v>1</v>
      </c>
      <c r="B45" s="28">
        <v>210</v>
      </c>
      <c r="C45" s="2">
        <f>IFERROR((VLOOKUP(B45,INSCRITOS!A:B,2,0)),"")</f>
        <v>104185</v>
      </c>
      <c r="D45" s="2" t="str">
        <f>IFERROR((VLOOKUP(B45,INSCRITOS!A:C,3,0)),"")</f>
        <v>INI</v>
      </c>
      <c r="E45" s="7" t="str">
        <f>IFERROR((VLOOKUP(B45,INSCRITOS!A:D,4,0)),"")</f>
        <v>Francisco Magro</v>
      </c>
      <c r="F45" s="2" t="str">
        <f>IFERROR((VLOOKUP(B45,INSCRITOS!A:F,6,0)),"")</f>
        <v>M</v>
      </c>
      <c r="G45" s="7" t="str">
        <f>IFERROR((VLOOKUP(B45,INSCRITOS!A:H,8,0)),"")</f>
        <v>Escola Triatlo Santo António Évora</v>
      </c>
      <c r="H45" s="3">
        <v>100</v>
      </c>
    </row>
    <row r="46" spans="1:1018" ht="18" customHeight="1" x14ac:dyDescent="0.25">
      <c r="A46" s="2"/>
      <c r="B46" s="28">
        <v>305</v>
      </c>
      <c r="C46" s="2">
        <f>IFERROR((VLOOKUP(B46,INSCRITOS!A:B,2,0)),"")</f>
        <v>102761</v>
      </c>
      <c r="D46" s="2" t="str">
        <f>IFERROR((VLOOKUP(B46,INSCRITOS!A:C,3,0)),"")</f>
        <v>INI</v>
      </c>
      <c r="E46" s="7" t="str">
        <f>IFERROR((VLOOKUP(B46,INSCRITOS!A:D,4,0)),"")</f>
        <v>Hugo Rocha</v>
      </c>
      <c r="F46" s="2" t="str">
        <f>IFERROR((VLOOKUP(B46,INSCRITOS!A:F,6,0)),"")</f>
        <v>M</v>
      </c>
      <c r="G46" s="7" t="str">
        <f>IFERROR((VLOOKUP(B46,INSCRITOS!A:H,8,0)),"")</f>
        <v>Clube de Natação da Amadora/ Outra região</v>
      </c>
      <c r="H46" s="3"/>
    </row>
    <row r="47" spans="1:1018" ht="18" customHeight="1" x14ac:dyDescent="0.25">
      <c r="A47" s="2"/>
      <c r="B47" s="28">
        <v>786</v>
      </c>
      <c r="C47" s="2">
        <f>IFERROR((VLOOKUP(B47,INSCRITOS!A:B,2,0)),"")</f>
        <v>103095</v>
      </c>
      <c r="D47" s="2" t="str">
        <f>IFERROR((VLOOKUP(B47,INSCRITOS!A:C,3,0)),"")</f>
        <v>INI</v>
      </c>
      <c r="E47" s="7" t="str">
        <f>IFERROR((VLOOKUP(B47,INSCRITOS!A:D,4,0)),"")</f>
        <v>Gustavo Coelho</v>
      </c>
      <c r="F47" s="2" t="str">
        <f>IFERROR((VLOOKUP(B47,INSCRITOS!A:F,6,0)),"")</f>
        <v>M</v>
      </c>
      <c r="G47" s="7" t="str">
        <f>IFERROR((VLOOKUP(B47,INSCRITOS!A:H,8,0)),"")</f>
        <v>Clube de Natação da Amadora/ Outra região</v>
      </c>
      <c r="H47" s="3"/>
    </row>
    <row r="48" spans="1:1018" ht="18" customHeight="1" x14ac:dyDescent="0.25">
      <c r="A48" s="2">
        <v>2</v>
      </c>
      <c r="B48" s="28">
        <v>747</v>
      </c>
      <c r="C48" s="2">
        <f>IFERROR((VLOOKUP(B48,INSCRITOS!A:B,2,0)),"")</f>
        <v>102409</v>
      </c>
      <c r="D48" s="2" t="str">
        <f>IFERROR((VLOOKUP(B48,INSCRITOS!A:C,3,0)),"")</f>
        <v>INI</v>
      </c>
      <c r="E48" s="7" t="str">
        <f>IFERROR((VLOOKUP(B48,INSCRITOS!A:D,4,0)),"")</f>
        <v>André Nepomuceno</v>
      </c>
      <c r="F48" s="2" t="str">
        <f>IFERROR((VLOOKUP(B48,INSCRITOS!A:F,6,0)),"")</f>
        <v>M</v>
      </c>
      <c r="G48" s="7" t="str">
        <f>IFERROR((VLOOKUP(B48,INSCRITOS!A:H,8,0)),"")</f>
        <v>Escola Triatlo Santo António Évora</v>
      </c>
      <c r="H48" s="3">
        <v>99</v>
      </c>
    </row>
    <row r="49" spans="1:8" ht="18" customHeight="1" x14ac:dyDescent="0.25">
      <c r="A49" s="2">
        <v>3</v>
      </c>
      <c r="B49" s="28">
        <v>984</v>
      </c>
      <c r="C49" s="2">
        <f>IFERROR((VLOOKUP(B49,INSCRITOS!A:B,2,0)),"")</f>
        <v>102410</v>
      </c>
      <c r="D49" s="2" t="str">
        <f>IFERROR((VLOOKUP(B49,INSCRITOS!A:C,3,0)),"")</f>
        <v>INI</v>
      </c>
      <c r="E49" s="7" t="str">
        <f>IFERROR((VLOOKUP(B49,INSCRITOS!A:D,4,0)),"")</f>
        <v>Dinis Figueiredo</v>
      </c>
      <c r="F49" s="2" t="str">
        <f>IFERROR((VLOOKUP(B49,INSCRITOS!A:F,6,0)),"")</f>
        <v>M</v>
      </c>
      <c r="G49" s="7" t="str">
        <f>IFERROR((VLOOKUP(B49,INSCRITOS!A:H,8,0)),"")</f>
        <v>Escola Triatlo Santo António Évora</v>
      </c>
      <c r="H49" s="3">
        <v>98</v>
      </c>
    </row>
    <row r="50" spans="1:8" ht="18" customHeight="1" x14ac:dyDescent="0.25">
      <c r="A50" s="2">
        <v>4</v>
      </c>
      <c r="B50" s="28">
        <v>678</v>
      </c>
      <c r="C50" s="2">
        <f>IFERROR((VLOOKUP(B50,INSCRITOS!A:B,2,0)),"")</f>
        <v>103704</v>
      </c>
      <c r="D50" s="2" t="str">
        <f>IFERROR((VLOOKUP(B50,INSCRITOS!A:C,3,0)),"")</f>
        <v>INI</v>
      </c>
      <c r="E50" s="7" t="str">
        <f>IFERROR((VLOOKUP(B50,INSCRITOS!A:D,4,0)),"")</f>
        <v>João Padeiro</v>
      </c>
      <c r="F50" s="2" t="str">
        <f>IFERROR((VLOOKUP(B50,INSCRITOS!A:F,6,0)),"")</f>
        <v>M</v>
      </c>
      <c r="G50" s="7" t="str">
        <f>IFERROR((VLOOKUP(B50,INSCRITOS!A:H,8,0)),"")</f>
        <v>Escola Triatlo Santo António Évora</v>
      </c>
      <c r="H50" s="3">
        <v>97</v>
      </c>
    </row>
    <row r="51" spans="1:8" ht="18" customHeight="1" x14ac:dyDescent="0.25">
      <c r="A51" s="2">
        <v>5</v>
      </c>
      <c r="B51" s="28">
        <v>12</v>
      </c>
      <c r="C51" s="2">
        <f>IFERROR((VLOOKUP(B51,INSCRITOS!A:B,2,0)),"")</f>
        <v>101940</v>
      </c>
      <c r="D51" s="2" t="str">
        <f>IFERROR((VLOOKUP(B51,INSCRITOS!A:C,3,0)),"")</f>
        <v>INI</v>
      </c>
      <c r="E51" s="7" t="str">
        <f>IFERROR((VLOOKUP(B51,INSCRITOS!A:D,4,0)),"")</f>
        <v>Gaspar Silva</v>
      </c>
      <c r="F51" s="2" t="str">
        <f>IFERROR((VLOOKUP(B51,INSCRITOS!A:F,6,0)),"")</f>
        <v>M</v>
      </c>
      <c r="G51" s="7" t="str">
        <f>IFERROR((VLOOKUP(B51,INSCRITOS!A:H,8,0)),"")</f>
        <v>Lusitano - Setúbal</v>
      </c>
      <c r="H51" s="3">
        <v>96</v>
      </c>
    </row>
    <row r="52" spans="1:8" ht="18" customHeight="1" x14ac:dyDescent="0.25">
      <c r="A52" s="2"/>
      <c r="B52" s="28">
        <v>1087</v>
      </c>
      <c r="C52" s="2">
        <f>IFERROR((VLOOKUP(B52,INSCRITOS!A:B,2,0)),"")</f>
        <v>105873</v>
      </c>
      <c r="D52" s="2" t="str">
        <f>IFERROR((VLOOKUP(B52,INSCRITOS!A:C,3,0)),"")</f>
        <v>INI</v>
      </c>
      <c r="E52" s="7" t="str">
        <f>IFERROR((VLOOKUP(B52,INSCRITOS!A:D,4,0)),"")</f>
        <v>Henrique Gato</v>
      </c>
      <c r="F52" s="2" t="str">
        <f>IFERROR((VLOOKUP(B52,INSCRITOS!A:F,6,0)),"")</f>
        <v>M</v>
      </c>
      <c r="G52" s="7" t="str">
        <f>IFERROR((VLOOKUP(B52,INSCRITOS!A:H,8,0)),"")</f>
        <v>Clube de Natação da Amadora/ Outra região</v>
      </c>
      <c r="H52" s="3"/>
    </row>
    <row r="53" spans="1:8" ht="18" customHeight="1" x14ac:dyDescent="0.25">
      <c r="A53" s="2">
        <v>6</v>
      </c>
      <c r="B53" s="28">
        <v>73</v>
      </c>
      <c r="C53" s="2">
        <f>IFERROR((VLOOKUP(B53,INSCRITOS!A:B,2,0)),"")</f>
        <v>101936</v>
      </c>
      <c r="D53" s="2" t="str">
        <f>IFERROR((VLOOKUP(B53,INSCRITOS!A:C,3,0)),"")</f>
        <v>INI</v>
      </c>
      <c r="E53" s="7" t="str">
        <f>IFERROR((VLOOKUP(B53,INSCRITOS!A:D,4,0)),"")</f>
        <v>Artur Ogando</v>
      </c>
      <c r="F53" s="2" t="str">
        <f>IFERROR((VLOOKUP(B53,INSCRITOS!A:F,6,0)),"")</f>
        <v>M</v>
      </c>
      <c r="G53" s="7" t="str">
        <f>IFERROR((VLOOKUP(B53,INSCRITOS!A:H,8,0)),"")</f>
        <v>Lusitano - Setúbal</v>
      </c>
      <c r="H53" s="3">
        <v>95</v>
      </c>
    </row>
    <row r="54" spans="1:8" ht="18" customHeight="1" x14ac:dyDescent="0.25">
      <c r="A54" s="2">
        <v>7</v>
      </c>
      <c r="B54" s="28">
        <v>85</v>
      </c>
      <c r="C54" s="2">
        <f>IFERROR((VLOOKUP(B54,INSCRITOS!A:B,2,0)),"")</f>
        <v>103226</v>
      </c>
      <c r="D54" s="2" t="str">
        <f>IFERROR((VLOOKUP(B54,INSCRITOS!A:C,3,0)),"")</f>
        <v>INI</v>
      </c>
      <c r="E54" s="7" t="str">
        <f>IFERROR((VLOOKUP(B54,INSCRITOS!A:D,4,0)),"")</f>
        <v>Guilherme Alves</v>
      </c>
      <c r="F54" s="2" t="str">
        <f>IFERROR((VLOOKUP(B54,INSCRITOS!A:F,6,0)),"")</f>
        <v>M</v>
      </c>
      <c r="G54" s="7" t="str">
        <f>IFERROR((VLOOKUP(B54,INSCRITOS!A:H,8,0)),"")</f>
        <v>Escola Triatlo Santo António Évora</v>
      </c>
      <c r="H54" s="3">
        <v>94</v>
      </c>
    </row>
    <row r="55" spans="1:8" ht="18" customHeight="1" x14ac:dyDescent="0.25">
      <c r="A55" s="2">
        <v>8</v>
      </c>
      <c r="B55" s="28">
        <v>1015</v>
      </c>
      <c r="C55" s="2">
        <f>IFERROR((VLOOKUP(B55,INSCRITOS!A:B,2,0)),"")</f>
        <v>105558</v>
      </c>
      <c r="D55" s="2" t="str">
        <f>IFERROR((VLOOKUP(B55,INSCRITOS!A:C,3,0)),"")</f>
        <v>INI</v>
      </c>
      <c r="E55" s="7" t="str">
        <f>IFERROR((VLOOKUP(B55,INSCRITOS!A:D,4,0)),"")</f>
        <v>Jérôme Demoulin</v>
      </c>
      <c r="F55" s="2" t="str">
        <f>IFERROR((VLOOKUP(B55,INSCRITOS!A:F,6,0)),"")</f>
        <v>M</v>
      </c>
      <c r="G55" s="7" t="str">
        <f>IFERROR((VLOOKUP(B55,INSCRITOS!A:H,8,0)),"")</f>
        <v>Lusitano - Setúbal</v>
      </c>
      <c r="H55" s="3">
        <v>93</v>
      </c>
    </row>
    <row r="56" spans="1:8" ht="18" customHeight="1" x14ac:dyDescent="0.25">
      <c r="A56" s="2">
        <v>9</v>
      </c>
      <c r="B56" s="28">
        <v>535</v>
      </c>
      <c r="C56" s="2">
        <f>IFERROR((VLOOKUP(B56,INSCRITOS!A:B,2,0)),"")</f>
        <v>105108</v>
      </c>
      <c r="D56" s="2" t="str">
        <f>IFERROR((VLOOKUP(B56,INSCRITOS!A:C,3,0)),"")</f>
        <v>INI</v>
      </c>
      <c r="E56" s="7" t="str">
        <f>IFERROR((VLOOKUP(B56,INSCRITOS!A:D,4,0)),"")</f>
        <v>João Gonçalves</v>
      </c>
      <c r="F56" s="2" t="str">
        <f>IFERROR((VLOOKUP(B56,INSCRITOS!A:F,6,0)),"")</f>
        <v>M</v>
      </c>
      <c r="G56" s="7" t="str">
        <f>IFERROR((VLOOKUP(B56,INSCRITOS!A:H,8,0)),"")</f>
        <v>REPSOL TRIATLO</v>
      </c>
      <c r="H56" s="3">
        <v>92</v>
      </c>
    </row>
    <row r="57" spans="1:8" ht="18" customHeight="1" x14ac:dyDescent="0.25">
      <c r="A57" s="2">
        <v>10</v>
      </c>
      <c r="B57" s="28">
        <v>802</v>
      </c>
      <c r="C57" s="2">
        <f>IFERROR((VLOOKUP(B57,INSCRITOS!A:B,2,0)),"")</f>
        <v>102281</v>
      </c>
      <c r="D57" s="2" t="str">
        <f>IFERROR((VLOOKUP(B57,INSCRITOS!A:C,3,0)),"")</f>
        <v>INI</v>
      </c>
      <c r="E57" s="7" t="str">
        <f>IFERROR((VLOOKUP(B57,INSCRITOS!A:D,4,0)),"")</f>
        <v>Guilherme Gomes</v>
      </c>
      <c r="F57" s="2" t="str">
        <f>IFERROR((VLOOKUP(B57,INSCRITOS!A:F,6,0)),"")</f>
        <v>M</v>
      </c>
      <c r="G57" s="7" t="str">
        <f>IFERROR((VLOOKUP(B57,INSCRITOS!A:H,8,0)),"")</f>
        <v>Lusitano - Setúbal</v>
      </c>
      <c r="H57" s="3">
        <v>91</v>
      </c>
    </row>
    <row r="58" spans="1:8" ht="18" customHeight="1" x14ac:dyDescent="0.25">
      <c r="A58" s="2">
        <v>11</v>
      </c>
      <c r="B58" s="28">
        <v>565</v>
      </c>
      <c r="C58" s="2">
        <f>IFERROR((VLOOKUP(B58,INSCRITOS!A:B,2,0)),"")</f>
        <v>104449</v>
      </c>
      <c r="D58" s="2" t="str">
        <f>IFERROR((VLOOKUP(B58,INSCRITOS!A:C,3,0)),"")</f>
        <v>INI</v>
      </c>
      <c r="E58" s="7" t="str">
        <f>IFERROR((VLOOKUP(B58,INSCRITOS!A:D,4,0)),"")</f>
        <v>João Reis</v>
      </c>
      <c r="F58" s="2" t="str">
        <f>IFERROR((VLOOKUP(B58,INSCRITOS!A:F,6,0)),"")</f>
        <v>M</v>
      </c>
      <c r="G58" s="7" t="str">
        <f>IFERROR((VLOOKUP(B58,INSCRITOS!A:H,8,0)),"")</f>
        <v>Lusitano - Setúbal</v>
      </c>
      <c r="H58" s="3">
        <v>90</v>
      </c>
    </row>
    <row r="59" spans="1:8" ht="18" customHeight="1" x14ac:dyDescent="0.25">
      <c r="A59" s="2">
        <v>12</v>
      </c>
      <c r="B59" s="28">
        <v>188</v>
      </c>
      <c r="C59" s="2">
        <f>IFERROR((VLOOKUP(B59,INSCRITOS!A:B,2,0)),"")</f>
        <v>104887</v>
      </c>
      <c r="D59" s="2" t="str">
        <f>IFERROR((VLOOKUP(B59,INSCRITOS!A:C,3,0)),"")</f>
        <v>INI</v>
      </c>
      <c r="E59" s="7" t="str">
        <f>IFERROR((VLOOKUP(B59,INSCRITOS!A:D,4,0)),"")</f>
        <v>Tiago Franco Lopes</v>
      </c>
      <c r="F59" s="2" t="str">
        <f>IFERROR((VLOOKUP(B59,INSCRITOS!A:F,6,0)),"")</f>
        <v>M</v>
      </c>
      <c r="G59" s="7" t="str">
        <f>IFERROR((VLOOKUP(B59,INSCRITOS!A:H,8,0)),"")</f>
        <v>Lusitano - Setúbal</v>
      </c>
      <c r="H59" s="3">
        <v>89</v>
      </c>
    </row>
    <row r="60" spans="1:8" ht="18" customHeight="1" x14ac:dyDescent="0.25">
      <c r="A60" s="4"/>
      <c r="C60" s="4"/>
      <c r="D60" s="4"/>
      <c r="F60" s="4"/>
      <c r="H60" s="11"/>
    </row>
    <row r="61" spans="1:8" ht="18" customHeight="1" x14ac:dyDescent="0.25">
      <c r="A61" s="12"/>
      <c r="C61" s="4"/>
      <c r="D61" s="4"/>
      <c r="F61" s="4"/>
    </row>
    <row r="62" spans="1:8" ht="18" customHeight="1" x14ac:dyDescent="0.25">
      <c r="A62" s="29" t="s">
        <v>16</v>
      </c>
      <c r="B62" s="42"/>
      <c r="C62" s="29"/>
      <c r="D62" s="29"/>
      <c r="E62" s="29"/>
      <c r="F62" s="29"/>
      <c r="G62" s="29"/>
      <c r="H62" s="29"/>
    </row>
    <row r="63" spans="1:8" ht="18" customHeight="1" x14ac:dyDescent="0.25">
      <c r="A63" s="6" t="s">
        <v>9</v>
      </c>
      <c r="B63" s="24" t="s">
        <v>10</v>
      </c>
      <c r="C63" s="6" t="s">
        <v>1</v>
      </c>
      <c r="D63" s="6" t="s">
        <v>2</v>
      </c>
      <c r="E63" s="6" t="s">
        <v>3</v>
      </c>
      <c r="F63" s="6" t="s">
        <v>5</v>
      </c>
      <c r="G63" s="6" t="s">
        <v>7</v>
      </c>
      <c r="H63" s="6" t="s">
        <v>11</v>
      </c>
    </row>
    <row r="64" spans="1:8" ht="18" customHeight="1" x14ac:dyDescent="0.25">
      <c r="A64" s="2"/>
      <c r="B64" s="28">
        <v>799</v>
      </c>
      <c r="C64" s="2">
        <f>IFERROR((VLOOKUP(B64,INSCRITOS!A:B,2,0)),"")</f>
        <v>102291</v>
      </c>
      <c r="D64" s="2" t="str">
        <f>IFERROR((VLOOKUP(B64,INSCRITOS!A:C,3,0)),"")</f>
        <v>INI</v>
      </c>
      <c r="E64" s="7" t="str">
        <f>IFERROR((VLOOKUP(B64,INSCRITOS!A:D,4,0)),"")</f>
        <v>Letícia Magalhães</v>
      </c>
      <c r="F64" s="2" t="str">
        <f>IFERROR((VLOOKUP(B64,INSCRITOS!A:F,6,0)),"")</f>
        <v>F</v>
      </c>
      <c r="G64" s="7" t="str">
        <f>IFERROR((VLOOKUP(B64,INSCRITOS!A:H,8,0)),"")</f>
        <v>Sport Lisboa e Benfica/ Outra região</v>
      </c>
      <c r="H64" s="3"/>
    </row>
    <row r="65" spans="1:8" ht="18" customHeight="1" x14ac:dyDescent="0.25">
      <c r="A65" s="2">
        <v>1</v>
      </c>
      <c r="B65" s="28">
        <v>331</v>
      </c>
      <c r="C65" s="2">
        <f>IFERROR((VLOOKUP(B65,INSCRITOS!A:B,2,0)),"")</f>
        <v>103417</v>
      </c>
      <c r="D65" s="2" t="str">
        <f>IFERROR((VLOOKUP(B65,INSCRITOS!A:C,3,0)),"")</f>
        <v>INI</v>
      </c>
      <c r="E65" s="7" t="str">
        <f>IFERROR((VLOOKUP(B65,INSCRITOS!A:D,4,0)),"")</f>
        <v>Rita Machita</v>
      </c>
      <c r="F65" s="2" t="str">
        <f>IFERROR((VLOOKUP(B65,INSCRITOS!A:F,6,0)),"")</f>
        <v>F</v>
      </c>
      <c r="G65" s="7" t="str">
        <f>IFERROR((VLOOKUP(B65,INSCRITOS!A:H,8,0)),"")</f>
        <v>Lusitano - Setúbal</v>
      </c>
      <c r="H65" s="3">
        <v>100</v>
      </c>
    </row>
    <row r="66" spans="1:8" ht="18" customHeight="1" x14ac:dyDescent="0.25">
      <c r="A66" s="2"/>
      <c r="B66" s="28">
        <v>980</v>
      </c>
      <c r="C66" s="2">
        <f>IFERROR((VLOOKUP(B66,INSCRITOS!A:B,2,0)),"")</f>
        <v>103102</v>
      </c>
      <c r="D66" s="2" t="str">
        <f>IFERROR((VLOOKUP(B66,INSCRITOS!A:C,3,0)),"")</f>
        <v>INI</v>
      </c>
      <c r="E66" s="7" t="str">
        <f>IFERROR((VLOOKUP(B66,INSCRITOS!A:D,4,0)),"")</f>
        <v>Matilde Teixeira</v>
      </c>
      <c r="F66" s="2" t="str">
        <f>IFERROR((VLOOKUP(B66,INSCRITOS!A:F,6,0)),"")</f>
        <v>F</v>
      </c>
      <c r="G66" s="7" t="str">
        <f>IFERROR((VLOOKUP(B66,INSCRITOS!A:H,8,0)),"")</f>
        <v>Clube de Natação da Amadora/ Outra região</v>
      </c>
      <c r="H66" s="3"/>
    </row>
    <row r="67" spans="1:8" ht="18" customHeight="1" x14ac:dyDescent="0.25">
      <c r="A67" s="2">
        <v>2</v>
      </c>
      <c r="B67" s="28">
        <v>708</v>
      </c>
      <c r="C67" s="2">
        <f>IFERROR((VLOOKUP(B67,INSCRITOS!A:B,2,0)),"")</f>
        <v>105160</v>
      </c>
      <c r="D67" s="2" t="str">
        <f>IFERROR((VLOOKUP(B67,INSCRITOS!A:C,3,0)),"")</f>
        <v>INI</v>
      </c>
      <c r="E67" s="7" t="str">
        <f>IFERROR((VLOOKUP(B67,INSCRITOS!A:D,4,0)),"")</f>
        <v>Mariana Poeira</v>
      </c>
      <c r="F67" s="2" t="str">
        <f>IFERROR((VLOOKUP(B67,INSCRITOS!A:F,6,0)),"")</f>
        <v>F</v>
      </c>
      <c r="G67" s="7" t="str">
        <f>IFERROR((VLOOKUP(B67,INSCRITOS!A:H,8,0)),"")</f>
        <v>Lusitano - Setúbal</v>
      </c>
      <c r="H67" s="3">
        <v>99</v>
      </c>
    </row>
    <row r="68" spans="1:8" ht="18" customHeight="1" x14ac:dyDescent="0.25">
      <c r="A68" s="2">
        <v>3</v>
      </c>
      <c r="B68" s="28">
        <v>732</v>
      </c>
      <c r="C68" s="2">
        <f>IFERROR((VLOOKUP(B68,INSCRITOS!A:B,2,0)),"")</f>
        <v>104562</v>
      </c>
      <c r="D68" s="2" t="str">
        <f>IFERROR((VLOOKUP(B68,INSCRITOS!A:C,3,0)),"")</f>
        <v>INI</v>
      </c>
      <c r="E68" s="7" t="str">
        <f>IFERROR((VLOOKUP(B68,INSCRITOS!A:D,4,0)),"")</f>
        <v>Beatriz Santos</v>
      </c>
      <c r="F68" s="2" t="str">
        <f>IFERROR((VLOOKUP(B68,INSCRITOS!A:F,6,0)),"")</f>
        <v>F</v>
      </c>
      <c r="G68" s="7" t="str">
        <f>IFERROR((VLOOKUP(B68,INSCRITOS!A:H,8,0)),"")</f>
        <v>Lusitano - Setúbal</v>
      </c>
      <c r="H68" s="3">
        <v>98</v>
      </c>
    </row>
    <row r="69" spans="1:8" ht="18" customHeight="1" x14ac:dyDescent="0.25">
      <c r="A69" s="2">
        <v>4</v>
      </c>
      <c r="B69" s="28">
        <v>170</v>
      </c>
      <c r="C69" s="2">
        <f>IFERROR((VLOOKUP(B69,INSCRITOS!A:B,2,0)),"")</f>
        <v>104886</v>
      </c>
      <c r="D69" s="2" t="str">
        <f>IFERROR((VLOOKUP(B69,INSCRITOS!A:C,3,0)),"")</f>
        <v>INI</v>
      </c>
      <c r="E69" s="7" t="str">
        <f>IFERROR((VLOOKUP(B69,INSCRITOS!A:D,4,0)),"")</f>
        <v>Maria Lopes</v>
      </c>
      <c r="F69" s="2" t="str">
        <f>IFERROR((VLOOKUP(B69,INSCRITOS!A:F,6,0)),"")</f>
        <v>F</v>
      </c>
      <c r="G69" s="7" t="str">
        <f>IFERROR((VLOOKUP(B69,INSCRITOS!A:H,8,0)),"")</f>
        <v>Lusitano - Setúbal</v>
      </c>
      <c r="H69" s="3">
        <v>97</v>
      </c>
    </row>
    <row r="70" spans="1:8" ht="18" customHeight="1" x14ac:dyDescent="0.25">
      <c r="A70" s="2">
        <v>5</v>
      </c>
      <c r="B70" s="28">
        <v>1012</v>
      </c>
      <c r="C70" s="2">
        <f>IFERROR((VLOOKUP(B70,INSCRITOS!A:B,2,0)),"")</f>
        <v>105555</v>
      </c>
      <c r="D70" s="2" t="str">
        <f>IFERROR((VLOOKUP(B70,INSCRITOS!A:C,3,0)),"")</f>
        <v>INI</v>
      </c>
      <c r="E70" s="7" t="str">
        <f>IFERROR((VLOOKUP(B70,INSCRITOS!A:D,4,0)),"")</f>
        <v>Íris Pratas</v>
      </c>
      <c r="F70" s="2" t="str">
        <f>IFERROR((VLOOKUP(B70,INSCRITOS!A:F,6,0)),"")</f>
        <v>F</v>
      </c>
      <c r="G70" s="7" t="str">
        <f>IFERROR((VLOOKUP(B70,INSCRITOS!A:H,8,0)),"")</f>
        <v>REPSOL TRIATLO</v>
      </c>
      <c r="H70" s="3">
        <v>96</v>
      </c>
    </row>
    <row r="71" spans="1:8" ht="18" customHeight="1" x14ac:dyDescent="0.25">
      <c r="A71" s="2">
        <v>6</v>
      </c>
      <c r="B71" s="28">
        <v>1070</v>
      </c>
      <c r="C71" s="2">
        <f>IFERROR((VLOOKUP(B71,INSCRITOS!A:B,2,0)),"")</f>
        <v>105821</v>
      </c>
      <c r="D71" s="2" t="str">
        <f>IFERROR((VLOOKUP(B71,INSCRITOS!A:C,3,0)),"")</f>
        <v>INI</v>
      </c>
      <c r="E71" s="7" t="str">
        <f>IFERROR((VLOOKUP(B71,INSCRITOS!A:D,4,0)),"")</f>
        <v>Maria Pisco</v>
      </c>
      <c r="F71" s="2" t="str">
        <f>IFERROR((VLOOKUP(B71,INSCRITOS!A:F,6,0)),"")</f>
        <v>F</v>
      </c>
      <c r="G71" s="7" t="str">
        <f>IFERROR((VLOOKUP(B71,INSCRITOS!A:H,8,0)),"")</f>
        <v>Lusitano - Setúbal</v>
      </c>
      <c r="H71" s="3">
        <v>95</v>
      </c>
    </row>
    <row r="72" spans="1:8" ht="18" customHeight="1" x14ac:dyDescent="0.25">
      <c r="A72" s="2">
        <v>7</v>
      </c>
      <c r="B72" s="28">
        <v>1250</v>
      </c>
      <c r="C72" s="2">
        <f>IFERROR((VLOOKUP(B72,INSCRITOS!A:B,2,0)),"")</f>
        <v>106151</v>
      </c>
      <c r="D72" s="2" t="str">
        <f>IFERROR((VLOOKUP(B72,INSCRITOS!A:C,3,0)),"")</f>
        <v>INI</v>
      </c>
      <c r="E72" s="7" t="str">
        <f>IFERROR((VLOOKUP(B72,INSCRITOS!A:D,4,0)),"")</f>
        <v>Diana Galinhola</v>
      </c>
      <c r="F72" s="2" t="str">
        <f>IFERROR((VLOOKUP(B72,INSCRITOS!A:F,6,0)),"")</f>
        <v>F</v>
      </c>
      <c r="G72" s="7" t="str">
        <f>IFERROR((VLOOKUP(B72,INSCRITOS!A:H,8,0)),"")</f>
        <v>Escola Triatlo Santo António Évora</v>
      </c>
      <c r="H72" s="3">
        <v>94</v>
      </c>
    </row>
    <row r="73" spans="1:8" ht="18" customHeight="1" x14ac:dyDescent="0.25">
      <c r="A73" s="2">
        <v>8</v>
      </c>
      <c r="B73" s="28">
        <v>671</v>
      </c>
      <c r="C73" s="2">
        <f>IFERROR((VLOOKUP(B73,INSCRITOS!A:B,2,0)),"")</f>
        <v>105150</v>
      </c>
      <c r="D73" s="2" t="str">
        <f>IFERROR((VLOOKUP(B73,INSCRITOS!A:C,3,0)),"")</f>
        <v>INI</v>
      </c>
      <c r="E73" s="7" t="str">
        <f>IFERROR((VLOOKUP(B73,INSCRITOS!A:D,4,0)),"")</f>
        <v>Leonor Riscado</v>
      </c>
      <c r="F73" s="2" t="str">
        <f>IFERROR((VLOOKUP(B73,INSCRITOS!A:F,6,0)),"")</f>
        <v>F</v>
      </c>
      <c r="G73" s="7" t="str">
        <f>IFERROR((VLOOKUP(B73,INSCRITOS!A:H,8,0)),"")</f>
        <v>Escola Triatlo Santo António Évora</v>
      </c>
      <c r="H73" s="3">
        <v>93</v>
      </c>
    </row>
    <row r="74" spans="1:8" ht="18" customHeight="1" x14ac:dyDescent="0.25">
      <c r="A74" s="2">
        <v>9</v>
      </c>
      <c r="B74" s="28">
        <v>1126</v>
      </c>
      <c r="C74" s="2">
        <f>IFERROR((VLOOKUP(B74,INSCRITOS!A:B,2,0)),"")</f>
        <v>105931</v>
      </c>
      <c r="D74" s="2" t="str">
        <f>IFERROR((VLOOKUP(B74,INSCRITOS!A:C,3,0)),"")</f>
        <v>INI</v>
      </c>
      <c r="E74" s="7" t="str">
        <f>IFERROR((VLOOKUP(B74,INSCRITOS!A:D,4,0)),"")</f>
        <v>Leonor Agrela</v>
      </c>
      <c r="F74" s="2" t="str">
        <f>IFERROR((VLOOKUP(B74,INSCRITOS!A:F,6,0)),"")</f>
        <v>F</v>
      </c>
      <c r="G74" s="7" t="str">
        <f>IFERROR((VLOOKUP(B74,INSCRITOS!A:H,8,0)),"")</f>
        <v>Clube de Natação da Amadora/ Outra região</v>
      </c>
      <c r="H74" s="3"/>
    </row>
    <row r="75" spans="1:8" ht="18" customHeight="1" x14ac:dyDescent="0.25">
      <c r="A75" s="4"/>
      <c r="C75" s="4"/>
      <c r="D75" s="4"/>
      <c r="F75" s="4"/>
    </row>
    <row r="76" spans="1:8" ht="18" customHeight="1" x14ac:dyDescent="0.25">
      <c r="A76" s="4"/>
      <c r="C76" s="4"/>
      <c r="D76" s="4"/>
      <c r="F76" s="4"/>
    </row>
    <row r="77" spans="1:8" ht="18" customHeight="1" x14ac:dyDescent="0.25">
      <c r="A77" s="29" t="s">
        <v>17</v>
      </c>
      <c r="B77" s="42"/>
      <c r="C77" s="29"/>
      <c r="D77" s="29"/>
      <c r="E77" s="29"/>
      <c r="F77" s="29"/>
      <c r="G77" s="29"/>
      <c r="H77" s="29"/>
    </row>
    <row r="78" spans="1:8" ht="18" customHeight="1" x14ac:dyDescent="0.25">
      <c r="A78" s="6" t="s">
        <v>9</v>
      </c>
      <c r="B78" s="24" t="s">
        <v>10</v>
      </c>
      <c r="C78" s="6" t="s">
        <v>1</v>
      </c>
      <c r="D78" s="6" t="s">
        <v>2</v>
      </c>
      <c r="E78" s="6" t="s">
        <v>3</v>
      </c>
      <c r="F78" s="6" t="s">
        <v>5</v>
      </c>
      <c r="G78" s="6" t="s">
        <v>7</v>
      </c>
      <c r="H78" s="6" t="s">
        <v>11</v>
      </c>
    </row>
    <row r="79" spans="1:8" ht="18" customHeight="1" x14ac:dyDescent="0.25">
      <c r="A79" s="2">
        <v>1</v>
      </c>
      <c r="B79" s="43">
        <v>685</v>
      </c>
      <c r="C79" s="2">
        <f>IFERROR((VLOOKUP(B79,INSCRITOS!A:B,2,0)),"")</f>
        <v>105153</v>
      </c>
      <c r="D79" s="2" t="str">
        <f>IFERROR((VLOOKUP(B79,INSCRITOS!A:C,3,0)),"")</f>
        <v>JUV</v>
      </c>
      <c r="E79" s="7" t="str">
        <f>IFERROR((VLOOKUP(B79,INSCRITOS!A:D,4,0)),"")</f>
        <v>Gonçalo Raposo</v>
      </c>
      <c r="F79" s="2" t="str">
        <f>IFERROR((VLOOKUP(B79,INSCRITOS!A:F,6,0)),"")</f>
        <v>M</v>
      </c>
      <c r="G79" s="7" t="str">
        <f>IFERROR((VLOOKUP(B79,INSCRITOS!A:H,8,0)),"")</f>
        <v>Escola Triatlo Santo António Évora</v>
      </c>
      <c r="H79" s="3">
        <v>100</v>
      </c>
    </row>
    <row r="80" spans="1:8" ht="18" customHeight="1" x14ac:dyDescent="0.25">
      <c r="A80" s="2"/>
      <c r="B80" s="43">
        <v>655</v>
      </c>
      <c r="C80" s="2">
        <f>IFERROR((VLOOKUP(B80,INSCRITOS!A:B,2,0)),"")</f>
        <v>103096</v>
      </c>
      <c r="D80" s="2" t="str">
        <f>IFERROR((VLOOKUP(B80,INSCRITOS!A:C,3,0)),"")</f>
        <v>JUV</v>
      </c>
      <c r="E80" s="7" t="str">
        <f>IFERROR((VLOOKUP(B80,INSCRITOS!A:D,4,0)),"")</f>
        <v>André Canhoto</v>
      </c>
      <c r="F80" s="2" t="str">
        <f>IFERROR((VLOOKUP(B80,INSCRITOS!A:F,6,0)),"")</f>
        <v>M</v>
      </c>
      <c r="G80" s="7" t="str">
        <f>IFERROR((VLOOKUP(B80,INSCRITOS!A:H,8,0)),"")</f>
        <v>Clube de Natação da Amadora/ Outra região</v>
      </c>
      <c r="H80" s="3"/>
    </row>
    <row r="81" spans="1:8" ht="18" customHeight="1" x14ac:dyDescent="0.25">
      <c r="A81" s="2"/>
      <c r="B81" s="43">
        <v>5525</v>
      </c>
      <c r="C81" s="2">
        <f>IFERROR((VLOOKUP(B81,INSCRITOS!A:B,2,0)),"")</f>
        <v>103815</v>
      </c>
      <c r="D81" s="2" t="str">
        <f>IFERROR((VLOOKUP(B81,INSCRITOS!A:C,3,0)),"")</f>
        <v>JUV</v>
      </c>
      <c r="E81" s="7" t="str">
        <f>IFERROR((VLOOKUP(B81,INSCRITOS!A:D,4,0)),"")</f>
        <v>Afonso Lopes</v>
      </c>
      <c r="F81" s="2" t="str">
        <f>IFERROR((VLOOKUP(B81,INSCRITOS!A:F,6,0)),"")</f>
        <v>M</v>
      </c>
      <c r="G81" s="7" t="str">
        <f>IFERROR((VLOOKUP(B81,INSCRITOS!A:H,8,0)),"")</f>
        <v>Clube de Natação da Amadora/ Outra região</v>
      </c>
      <c r="H81" s="3"/>
    </row>
    <row r="82" spans="1:8" ht="18" customHeight="1" x14ac:dyDescent="0.25">
      <c r="A82" s="2">
        <v>4</v>
      </c>
      <c r="B82" s="43">
        <v>891</v>
      </c>
      <c r="C82" s="2">
        <f>IFERROR((VLOOKUP(B82,INSCRITOS!A:B,2,0)),"")</f>
        <v>101938</v>
      </c>
      <c r="D82" s="2" t="str">
        <f>IFERROR((VLOOKUP(B82,INSCRITOS!A:C,3,0)),"")</f>
        <v>JUV</v>
      </c>
      <c r="E82" s="7" t="str">
        <f>IFERROR((VLOOKUP(B82,INSCRITOS!A:D,4,0)),"")</f>
        <v>César Amândio</v>
      </c>
      <c r="F82" s="2" t="str">
        <f>IFERROR((VLOOKUP(B82,INSCRITOS!A:F,6,0)),"")</f>
        <v>M</v>
      </c>
      <c r="G82" s="7" t="str">
        <f>IFERROR((VLOOKUP(B82,INSCRITOS!A:H,8,0)),"")</f>
        <v>Lusitano - Setúbal</v>
      </c>
      <c r="H82" s="3">
        <v>99</v>
      </c>
    </row>
    <row r="83" spans="1:8" ht="18" customHeight="1" x14ac:dyDescent="0.25">
      <c r="A83" s="2">
        <v>5</v>
      </c>
      <c r="B83" s="43">
        <v>328</v>
      </c>
      <c r="C83" s="2">
        <f>IFERROR((VLOOKUP(B83,INSCRITOS!A:B,2,0)),"")</f>
        <v>103416</v>
      </c>
      <c r="D83" s="2" t="str">
        <f>IFERROR((VLOOKUP(B83,INSCRITOS!A:C,3,0)),"")</f>
        <v>JUV</v>
      </c>
      <c r="E83" s="7" t="str">
        <f>IFERROR((VLOOKUP(B83,INSCRITOS!A:D,4,0)),"")</f>
        <v>Filipe Carvalho</v>
      </c>
      <c r="F83" s="2" t="str">
        <f>IFERROR((VLOOKUP(B83,INSCRITOS!A:F,6,0)),"")</f>
        <v>M</v>
      </c>
      <c r="G83" s="7" t="str">
        <f>IFERROR((VLOOKUP(B83,INSCRITOS!A:H,8,0)),"")</f>
        <v>Lusitano - Setúbal</v>
      </c>
      <c r="H83" s="3">
        <v>98</v>
      </c>
    </row>
    <row r="84" spans="1:8" ht="18" customHeight="1" x14ac:dyDescent="0.25">
      <c r="A84" s="2">
        <v>6</v>
      </c>
      <c r="B84" s="43">
        <v>43</v>
      </c>
      <c r="C84" s="2">
        <f>IFERROR((VLOOKUP(B84,INSCRITOS!A:B,2,0)),"")</f>
        <v>104124</v>
      </c>
      <c r="D84" s="2" t="str">
        <f>IFERROR((VLOOKUP(B84,INSCRITOS!A:C,3,0)),"")</f>
        <v>JUV</v>
      </c>
      <c r="E84" s="7" t="str">
        <f>IFERROR((VLOOKUP(B84,INSCRITOS!A:D,4,0)),"")</f>
        <v>Pedro Ribeiro</v>
      </c>
      <c r="F84" s="2" t="str">
        <f>IFERROR((VLOOKUP(B84,INSCRITOS!A:F,6,0)),"")</f>
        <v>M</v>
      </c>
      <c r="G84" s="7" t="str">
        <f>IFERROR((VLOOKUP(B84,INSCRITOS!A:H,8,0)),"")</f>
        <v>Lusitano - Setúbal</v>
      </c>
      <c r="H84" s="3">
        <v>97</v>
      </c>
    </row>
    <row r="85" spans="1:8" ht="18" customHeight="1" x14ac:dyDescent="0.25">
      <c r="A85" s="2">
        <v>7</v>
      </c>
      <c r="B85" s="43">
        <v>15</v>
      </c>
      <c r="C85" s="2">
        <f>IFERROR((VLOOKUP(B85,INSCRITOS!A:B,2,0)),"")</f>
        <v>101659</v>
      </c>
      <c r="D85" s="2" t="str">
        <f>IFERROR((VLOOKUP(B85,INSCRITOS!A:C,3,0)),"")</f>
        <v>JUV</v>
      </c>
      <c r="E85" s="7" t="str">
        <f>IFERROR((VLOOKUP(B85,INSCRITOS!A:D,4,0)),"")</f>
        <v>Diogo Nepomuceno</v>
      </c>
      <c r="F85" s="2" t="str">
        <f>IFERROR((VLOOKUP(B85,INSCRITOS!A:F,6,0)),"")</f>
        <v>M</v>
      </c>
      <c r="G85" s="7" t="str">
        <f>IFERROR((VLOOKUP(B85,INSCRITOS!A:H,8,0)),"")</f>
        <v>Escola Triatlo Santo António Évora</v>
      </c>
      <c r="H85" s="3">
        <v>96</v>
      </c>
    </row>
    <row r="86" spans="1:8" ht="18" customHeight="1" x14ac:dyDescent="0.25">
      <c r="A86" s="2"/>
      <c r="B86" s="43">
        <v>5524</v>
      </c>
      <c r="C86" s="2">
        <f>IFERROR((VLOOKUP(B86,INSCRITOS!A:B,2,0)),"")</f>
        <v>103092</v>
      </c>
      <c r="D86" s="2" t="str">
        <f>IFERROR((VLOOKUP(B86,INSCRITOS!A:C,3,0)),"")</f>
        <v>JUV</v>
      </c>
      <c r="E86" s="7" t="str">
        <f>IFERROR((VLOOKUP(B86,INSCRITOS!A:D,4,0)),"")</f>
        <v>David dos Santos</v>
      </c>
      <c r="F86" s="2" t="str">
        <f>IFERROR((VLOOKUP(B86,INSCRITOS!A:F,6,0)),"")</f>
        <v>M</v>
      </c>
      <c r="G86" s="7" t="str">
        <f>IFERROR((VLOOKUP(B86,INSCRITOS!A:H,8,0)),"")</f>
        <v>Clube de Natação da Amadora/ Outra região</v>
      </c>
      <c r="H86" s="3"/>
    </row>
    <row r="87" spans="1:8" ht="18" customHeight="1" x14ac:dyDescent="0.25">
      <c r="A87" s="2"/>
      <c r="B87" s="43">
        <v>593</v>
      </c>
      <c r="C87" s="2">
        <f>IFERROR((VLOOKUP(B87,INSCRITOS!A:B,2,0)),"")</f>
        <v>103097</v>
      </c>
      <c r="D87" s="2" t="str">
        <f>IFERROR((VLOOKUP(B87,INSCRITOS!A:C,3,0)),"")</f>
        <v>JUV</v>
      </c>
      <c r="E87" s="7" t="str">
        <f>IFERROR((VLOOKUP(B87,INSCRITOS!A:D,4,0)),"")</f>
        <v>Tomás Pita</v>
      </c>
      <c r="F87" s="2" t="str">
        <f>IFERROR((VLOOKUP(B87,INSCRITOS!A:F,6,0)),"")</f>
        <v>M</v>
      </c>
      <c r="G87" s="7" t="str">
        <f>IFERROR((VLOOKUP(B87,INSCRITOS!A:H,8,0)),"")</f>
        <v>Clube de Natação da Amadora/ Outra região</v>
      </c>
      <c r="H87" s="3"/>
    </row>
    <row r="88" spans="1:8" ht="18" customHeight="1" x14ac:dyDescent="0.25">
      <c r="A88" s="2">
        <v>10</v>
      </c>
      <c r="B88" s="43">
        <v>1337</v>
      </c>
      <c r="C88" s="2">
        <f>IFERROR((VLOOKUP(B88,INSCRITOS!A:B,2,0)),"")</f>
        <v>105409</v>
      </c>
      <c r="D88" s="2" t="str">
        <f>IFERROR((VLOOKUP(B88,INSCRITOS!A:C,3,0)),"")</f>
        <v>JUV</v>
      </c>
      <c r="E88" s="7" t="str">
        <f>IFERROR((VLOOKUP(B88,INSCRITOS!A:D,4,0)),"")</f>
        <v>Hugo Nunes</v>
      </c>
      <c r="F88" s="2" t="str">
        <f>IFERROR((VLOOKUP(B88,INSCRITOS!A:F,6,0)),"")</f>
        <v>M</v>
      </c>
      <c r="G88" s="7" t="str">
        <f>IFERROR((VLOOKUP(B88,INSCRITOS!A:H,8,0)),"")</f>
        <v>REPSOL TRIATLO</v>
      </c>
      <c r="H88" s="3">
        <v>95</v>
      </c>
    </row>
    <row r="89" spans="1:8" ht="18" customHeight="1" x14ac:dyDescent="0.25">
      <c r="A89" s="2"/>
      <c r="B89" s="43">
        <v>173</v>
      </c>
      <c r="C89" s="2">
        <f>IFERROR((VLOOKUP(B89,INSCRITOS!A:B,2,0)),"")</f>
        <v>104176</v>
      </c>
      <c r="D89" s="2" t="str">
        <f>IFERROR((VLOOKUP(B89,INSCRITOS!A:C,3,0)),"")</f>
        <v>JUV</v>
      </c>
      <c r="E89" s="7" t="str">
        <f>IFERROR((VLOOKUP(B89,INSCRITOS!A:D,4,0)),"")</f>
        <v>Tiago Ferreira</v>
      </c>
      <c r="F89" s="2" t="str">
        <f>IFERROR((VLOOKUP(B89,INSCRITOS!A:F,6,0)),"")</f>
        <v>M</v>
      </c>
      <c r="G89" s="7" t="str">
        <f>IFERROR((VLOOKUP(B89,INSCRITOS!A:H,8,0)),"")</f>
        <v>Clube de Natação da Amadora/ Outra região</v>
      </c>
      <c r="H89" s="3"/>
    </row>
    <row r="90" spans="1:8" ht="18" customHeight="1" x14ac:dyDescent="0.25">
      <c r="A90" s="2">
        <v>12</v>
      </c>
      <c r="B90" s="43">
        <v>5514</v>
      </c>
      <c r="C90" s="2">
        <f>IFERROR((VLOOKUP(B90,INSCRITOS!A:B,2,0)),"")</f>
        <v>0</v>
      </c>
      <c r="D90" s="2" t="str">
        <f>IFERROR((VLOOKUP(B90,INSCRITOS!A:C,3,0)),"")</f>
        <v>JUV</v>
      </c>
      <c r="E90" s="7" t="str">
        <f>IFERROR((VLOOKUP(B90,INSCRITOS!A:D,4,0)),"")</f>
        <v>JOÃO BARROS</v>
      </c>
      <c r="F90" s="2" t="str">
        <f>IFERROR((VLOOKUP(B90,INSCRITOS!A:F,6,0)),"")</f>
        <v>M</v>
      </c>
      <c r="G90" s="7" t="s">
        <v>157</v>
      </c>
      <c r="H90" s="3"/>
    </row>
    <row r="91" spans="1:8" ht="18" customHeight="1" x14ac:dyDescent="0.25">
      <c r="A91" s="2">
        <v>13</v>
      </c>
      <c r="B91" s="43">
        <v>851</v>
      </c>
      <c r="C91" s="2">
        <f>IFERROR((VLOOKUP(B91,INSCRITOS!A:B,2,0)),"")</f>
        <v>102043</v>
      </c>
      <c r="D91" s="2" t="str">
        <f>IFERROR((VLOOKUP(B91,INSCRITOS!A:C,3,0)),"")</f>
        <v>JUV</v>
      </c>
      <c r="E91" s="7" t="str">
        <f>IFERROR((VLOOKUP(B91,INSCRITOS!A:D,4,0)),"")</f>
        <v>Dinis Shevchun</v>
      </c>
      <c r="F91" s="2" t="str">
        <f>IFERROR((VLOOKUP(B91,INSCRITOS!A:F,6,0)),"")</f>
        <v>M</v>
      </c>
      <c r="G91" s="7" t="str">
        <f>IFERROR((VLOOKUP(B91,INSCRITOS!A:H,8,0)),"")</f>
        <v>REPSOL TRIATLO</v>
      </c>
      <c r="H91" s="3">
        <v>94</v>
      </c>
    </row>
    <row r="92" spans="1:8" ht="18" customHeight="1" x14ac:dyDescent="0.25">
      <c r="A92" s="2">
        <v>14</v>
      </c>
      <c r="B92" s="43">
        <v>784</v>
      </c>
      <c r="C92" s="2">
        <f>IFERROR((VLOOKUP(B92,INSCRITOS!A:B,2,0)),"")</f>
        <v>103790</v>
      </c>
      <c r="D92" s="2" t="str">
        <f>IFERROR((VLOOKUP(B92,INSCRITOS!A:C,3,0)),"")</f>
        <v>JUV</v>
      </c>
      <c r="E92" s="7" t="str">
        <f>IFERROR((VLOOKUP(B92,INSCRITOS!A:D,4,0)),"")</f>
        <v>Arthur Cristo</v>
      </c>
      <c r="F92" s="2" t="str">
        <f>IFERROR((VLOOKUP(B92,INSCRITOS!A:F,6,0)),"")</f>
        <v>M</v>
      </c>
      <c r="G92" s="7" t="str">
        <f>IFERROR((VLOOKUP(B92,INSCRITOS!A:H,8,0)),"")</f>
        <v>Lusitano - Setúbal</v>
      </c>
      <c r="H92" s="3">
        <v>93</v>
      </c>
    </row>
    <row r="93" spans="1:8" s="8" customFormat="1" ht="18" customHeight="1" x14ac:dyDescent="0.25">
      <c r="A93" s="4"/>
      <c r="B93" s="27"/>
      <c r="C93" s="4"/>
      <c r="D93" s="4"/>
      <c r="F93" s="4"/>
      <c r="H93" s="47"/>
    </row>
    <row r="94" spans="1:8" s="8" customFormat="1" ht="18" customHeight="1" x14ac:dyDescent="0.25">
      <c r="A94" s="4"/>
      <c r="B94" s="27"/>
      <c r="C94" s="4"/>
      <c r="D94" s="4"/>
      <c r="F94" s="4"/>
      <c r="H94" s="50"/>
    </row>
    <row r="95" spans="1:8" ht="18" customHeight="1" x14ac:dyDescent="0.25">
      <c r="A95" s="29" t="s">
        <v>18</v>
      </c>
      <c r="B95" s="42"/>
      <c r="C95" s="29"/>
      <c r="D95" s="29"/>
      <c r="E95" s="29"/>
      <c r="F95" s="29"/>
      <c r="G95" s="29"/>
      <c r="H95" s="29"/>
    </row>
    <row r="96" spans="1:8" ht="18" customHeight="1" x14ac:dyDescent="0.25">
      <c r="A96" s="6" t="s">
        <v>9</v>
      </c>
      <c r="B96" s="24" t="s">
        <v>10</v>
      </c>
      <c r="C96" s="6" t="s">
        <v>1</v>
      </c>
      <c r="D96" s="6" t="s">
        <v>2</v>
      </c>
      <c r="E96" s="6" t="s">
        <v>3</v>
      </c>
      <c r="F96" s="6" t="s">
        <v>5</v>
      </c>
      <c r="G96" s="6" t="s">
        <v>7</v>
      </c>
      <c r="H96" s="6" t="s">
        <v>11</v>
      </c>
    </row>
    <row r="97" spans="1:8" ht="18" customHeight="1" x14ac:dyDescent="0.25">
      <c r="A97" s="2">
        <v>1</v>
      </c>
      <c r="B97" s="28">
        <v>5549</v>
      </c>
      <c r="C97" s="2">
        <f>IFERROR((VLOOKUP(B97,INSCRITOS!A:B,2,0)),"")</f>
        <v>101669</v>
      </c>
      <c r="D97" s="2" t="str">
        <f>IFERROR((VLOOKUP(B97,INSCRITOS!A:C,3,0)),"")</f>
        <v>JUV</v>
      </c>
      <c r="E97" s="7" t="str">
        <f>IFERROR((VLOOKUP(B97,INSCRITOS!A:D,4,0)),"")</f>
        <v>Inês Santos</v>
      </c>
      <c r="F97" s="2" t="str">
        <f>IFERROR((VLOOKUP(B97,INSCRITOS!A:F,6,0)),"")</f>
        <v>F</v>
      </c>
      <c r="G97" s="7" t="str">
        <f>IFERROR((VLOOKUP(B97,INSCRITOS!A:H,8,0)),"")</f>
        <v>Escola Triatlo Santo António Évora</v>
      </c>
      <c r="H97" s="3">
        <v>100</v>
      </c>
    </row>
    <row r="98" spans="1:8" ht="18" customHeight="1" x14ac:dyDescent="0.25">
      <c r="A98" s="2">
        <v>2</v>
      </c>
      <c r="B98" s="28">
        <v>1071</v>
      </c>
      <c r="C98" s="2">
        <f>IFERROR((VLOOKUP(B98,INSCRITOS!A:B,2,0)),"")</f>
        <v>105828</v>
      </c>
      <c r="D98" s="2" t="str">
        <f>IFERROR((VLOOKUP(B98,INSCRITOS!A:C,3,0)),"")</f>
        <v>JUV</v>
      </c>
      <c r="E98" s="7" t="str">
        <f>IFERROR((VLOOKUP(B98,INSCRITOS!A:D,4,0)),"")</f>
        <v>Diana Mira</v>
      </c>
      <c r="F98" s="2" t="str">
        <f>IFERROR((VLOOKUP(B98,INSCRITOS!A:F,6,0)),"")</f>
        <v>F</v>
      </c>
      <c r="G98" s="7" t="str">
        <f>IFERROR((VLOOKUP(B98,INSCRITOS!A:H,8,0)),"")</f>
        <v>Escola Triatlo Santo António Évora</v>
      </c>
      <c r="H98" s="3">
        <v>99</v>
      </c>
    </row>
    <row r="99" spans="1:8" x14ac:dyDescent="0.25">
      <c r="A99" s="2">
        <v>3</v>
      </c>
      <c r="B99" s="28">
        <v>365</v>
      </c>
      <c r="C99" s="2">
        <f>IFERROR((VLOOKUP(B99,INSCRITOS!A:B,2,0)),"")</f>
        <v>104276</v>
      </c>
      <c r="D99" s="2" t="str">
        <f>IFERROR((VLOOKUP(B99,INSCRITOS!A:C,3,0)),"")</f>
        <v>JUV</v>
      </c>
      <c r="E99" s="7" t="str">
        <f>IFERROR((VLOOKUP(B99,INSCRITOS!A:D,4,0)),"")</f>
        <v>Leonor Medronheira</v>
      </c>
      <c r="F99" s="2" t="str">
        <f>IFERROR((VLOOKUP(B99,INSCRITOS!A:F,6,0)),"")</f>
        <v>F</v>
      </c>
      <c r="G99" s="7" t="str">
        <f>IFERROR((VLOOKUP(B99,INSCRITOS!A:H,8,0)),"")</f>
        <v>C. D. R. R. Baixa da Banheira</v>
      </c>
      <c r="H99" s="3">
        <v>98</v>
      </c>
    </row>
    <row r="100" spans="1:8" x14ac:dyDescent="0.25">
      <c r="A100" s="4"/>
      <c r="C100" s="4"/>
      <c r="D100" s="4"/>
      <c r="F100" s="4"/>
      <c r="H100" s="22"/>
    </row>
    <row r="101" spans="1:8" x14ac:dyDescent="0.25">
      <c r="A101" s="4"/>
      <c r="C101" s="4"/>
      <c r="D101" s="4"/>
      <c r="F101" s="4"/>
      <c r="H101" s="22"/>
    </row>
    <row r="102" spans="1:8" x14ac:dyDescent="0.25">
      <c r="A102" s="29" t="s">
        <v>24</v>
      </c>
      <c r="B102" s="42"/>
      <c r="C102" s="29"/>
      <c r="D102" s="29"/>
      <c r="E102" s="29"/>
      <c r="F102" s="29"/>
      <c r="G102" s="29"/>
      <c r="H102" s="29"/>
    </row>
    <row r="103" spans="1:8" x14ac:dyDescent="0.25">
      <c r="A103" s="6" t="s">
        <v>9</v>
      </c>
      <c r="B103" s="24" t="s">
        <v>0</v>
      </c>
      <c r="C103" s="6" t="s">
        <v>1</v>
      </c>
      <c r="D103" s="6" t="s">
        <v>2</v>
      </c>
      <c r="E103" s="6" t="s">
        <v>3</v>
      </c>
      <c r="F103" s="6" t="s">
        <v>5</v>
      </c>
      <c r="G103" s="6" t="s">
        <v>7</v>
      </c>
      <c r="H103" s="6" t="s">
        <v>11</v>
      </c>
    </row>
    <row r="104" spans="1:8" x14ac:dyDescent="0.25">
      <c r="A104" s="2">
        <v>1</v>
      </c>
      <c r="B104" s="1">
        <v>1532</v>
      </c>
      <c r="C104" s="2">
        <f>IFERROR((VLOOKUP(B104,INSCRITOS!A:B,2,0)),"")</f>
        <v>104439</v>
      </c>
      <c r="D104" s="2" t="str">
        <f>IFERROR((VLOOKUP(B104,INSCRITOS!A:C,3,0)),"")</f>
        <v>CAD</v>
      </c>
      <c r="E104" s="7" t="str">
        <f>IFERROR((VLOOKUP(B104,INSCRITOS!A:D,4,0)),"")</f>
        <v>Pedro Matias</v>
      </c>
      <c r="F104" s="2" t="str">
        <f>IFERROR((VLOOKUP(B104,INSCRITOS!A:F,6,0)),"")</f>
        <v>M</v>
      </c>
      <c r="G104" s="7" t="str">
        <f>IFERROR((VLOOKUP(B104,INSCRITOS!A:H,8,0)),"")</f>
        <v>REPSOL TRIATLO</v>
      </c>
      <c r="H104" s="3">
        <v>100</v>
      </c>
    </row>
    <row r="106" spans="1:8" x14ac:dyDescent="0.25">
      <c r="D106" s="79" t="s">
        <v>19</v>
      </c>
      <c r="E106" s="80"/>
      <c r="F106" s="81"/>
    </row>
    <row r="107" spans="1:8" x14ac:dyDescent="0.25">
      <c r="D107" s="19" t="s">
        <v>23</v>
      </c>
      <c r="E107" s="19" t="s">
        <v>7</v>
      </c>
      <c r="F107" s="19" t="s">
        <v>11</v>
      </c>
    </row>
    <row r="108" spans="1:8" x14ac:dyDescent="0.25">
      <c r="D108" s="20">
        <v>1</v>
      </c>
      <c r="E108" s="7" t="s">
        <v>43</v>
      </c>
      <c r="F108" s="7">
        <v>1855</v>
      </c>
    </row>
    <row r="109" spans="1:8" x14ac:dyDescent="0.25">
      <c r="D109" s="20">
        <v>2</v>
      </c>
      <c r="E109" s="7" t="s">
        <v>42</v>
      </c>
      <c r="F109" s="7">
        <v>1822</v>
      </c>
    </row>
    <row r="110" spans="1:8" x14ac:dyDescent="0.25">
      <c r="D110" s="20">
        <v>3</v>
      </c>
      <c r="E110" s="7" t="s">
        <v>39</v>
      </c>
      <c r="F110" s="77">
        <v>671</v>
      </c>
    </row>
    <row r="111" spans="1:8" x14ac:dyDescent="0.25">
      <c r="D111" s="20">
        <v>4</v>
      </c>
      <c r="E111" s="7" t="s">
        <v>40</v>
      </c>
      <c r="F111" s="7">
        <v>290</v>
      </c>
    </row>
  </sheetData>
  <sortState ref="E138:F141">
    <sortCondition descending="1" ref="F138:F141"/>
  </sortState>
  <mergeCells count="1">
    <mergeCell ref="D106:F106"/>
  </mergeCells>
  <printOptions horizontalCentered="1"/>
  <pageMargins left="0.51181102362204722" right="0.19685039370078741" top="0.55118110236220474" bottom="0.35433070866141736" header="0.11811023622047245" footer="0.11811023622047245"/>
  <pageSetup paperSize="9" scale="98" firstPageNumber="0" fitToHeight="0" orientation="landscape" horizontalDpi="4294967293" verticalDpi="4294967293" r:id="rId1"/>
  <rowBreaks count="7" manualBreakCount="7">
    <brk id="15" max="7" man="1"/>
    <brk id="21" max="7" man="1"/>
    <brk id="35" max="7" man="1"/>
    <brk id="41" max="7" man="1"/>
    <brk id="61" max="7" man="1"/>
    <brk id="76" max="7" man="1"/>
    <brk id="9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5150</TotalTime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3</vt:i4>
      </vt:variant>
    </vt:vector>
  </HeadingPairs>
  <TitlesOfParts>
    <vt:vector size="5" baseType="lpstr">
      <vt:lpstr>INSCRITOS</vt:lpstr>
      <vt:lpstr>Escalões Jov</vt:lpstr>
      <vt:lpstr>'Escalões Jov'!Área_de_Impressão</vt:lpstr>
      <vt:lpstr>INSCRITOS!Área_de_Impressão</vt:lpstr>
      <vt:lpstr>'Escalões Jov'!Títulos_de_Impressão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Artur Parreira</cp:lastModifiedBy>
  <cp:revision>12</cp:revision>
  <cp:lastPrinted>2019-04-27T15:59:02Z</cp:lastPrinted>
  <dcterms:created xsi:type="dcterms:W3CDTF">2016-04-26T14:30:14Z</dcterms:created>
  <dcterms:modified xsi:type="dcterms:W3CDTF">2019-04-27T22:09:13Z</dcterms:modified>
  <dc:language>pt-PT</dc:language>
</cp:coreProperties>
</file>