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CENTRO LITORAL\2019_04_06 II Aquatlo Segm do CN Amadora\INSCRIÇÕES E RESULTADOS\"/>
    </mc:Choice>
  </mc:AlternateContent>
  <bookViews>
    <workbookView xWindow="0" yWindow="0" windowWidth="20490" windowHeight="7755" tabRatio="801" firstSheet="1" activeTab="1"/>
  </bookViews>
  <sheets>
    <sheet name="INSCRITOS" sheetId="1" state="hidden" r:id="rId1"/>
    <sheet name="Escalões Jov" sheetId="2" r:id="rId2"/>
    <sheet name="18+" sheetId="13" r:id="rId3"/>
  </sheets>
  <definedNames>
    <definedName name="_xlnm._FilterDatabase" localSheetId="2" hidden="1">'18+'!$G$1:$G$27</definedName>
    <definedName name="_xlnm._FilterDatabase" localSheetId="1" hidden="1">'Escalões Jov'!$G$1:$G$201</definedName>
    <definedName name="_xlnm._FilterDatabase" localSheetId="0" hidden="1">INSCRITOS!$A$1:$I$234</definedName>
    <definedName name="_xlnm.Print_Area" localSheetId="2">'18+'!$A$1:$G$18</definedName>
    <definedName name="_xlnm.Print_Area" localSheetId="1">'Escalões Jov'!$A$1:$H$196</definedName>
    <definedName name="_xlnm.Print_Area" localSheetId="0">INSCRITOS!$A$1:$L$268</definedName>
    <definedName name="_xlnm.Print_Titles" localSheetId="2">'18+'!$1:$2</definedName>
    <definedName name="_xlnm.Print_Titles" localSheetId="1">'Escalões Jov'!$1:$2</definedName>
  </definedNames>
  <calcPr calcId="152511"/>
</workbook>
</file>

<file path=xl/calcChain.xml><?xml version="1.0" encoding="utf-8"?>
<calcChain xmlns="http://schemas.openxmlformats.org/spreadsheetml/2006/main">
  <c r="C142" i="2" l="1"/>
  <c r="D142" i="2"/>
  <c r="E142" i="2"/>
  <c r="F142" i="2"/>
  <c r="G142" i="2"/>
  <c r="C143" i="2"/>
  <c r="D143" i="2"/>
  <c r="E143" i="2"/>
  <c r="F143" i="2"/>
  <c r="G143" i="2"/>
  <c r="C144" i="2"/>
  <c r="D144" i="2"/>
  <c r="E144" i="2"/>
  <c r="F144" i="2"/>
  <c r="G144" i="2"/>
  <c r="C145" i="2"/>
  <c r="D145" i="2"/>
  <c r="E145" i="2"/>
  <c r="F145" i="2"/>
  <c r="G145" i="2"/>
  <c r="C49" i="2" l="1"/>
  <c r="G49" i="2"/>
  <c r="F49" i="2"/>
  <c r="E49" i="2"/>
  <c r="G16" i="13" l="1"/>
  <c r="C7" i="13" l="1"/>
  <c r="D7" i="13"/>
  <c r="E7" i="13"/>
  <c r="F7" i="13"/>
  <c r="G7" i="13"/>
  <c r="C8" i="13"/>
  <c r="D8" i="13"/>
  <c r="E8" i="13"/>
  <c r="F8" i="13"/>
  <c r="G8" i="13"/>
  <c r="C9" i="13"/>
  <c r="D9" i="13"/>
  <c r="E9" i="13"/>
  <c r="F9" i="13"/>
  <c r="G9" i="13"/>
  <c r="C10" i="13"/>
  <c r="D10" i="13"/>
  <c r="E10" i="13"/>
  <c r="F10" i="13"/>
  <c r="G10" i="13"/>
  <c r="C179" i="2"/>
  <c r="D179" i="2"/>
  <c r="E179" i="2"/>
  <c r="F179" i="2"/>
  <c r="G179" i="2"/>
  <c r="C180" i="2"/>
  <c r="D180" i="2"/>
  <c r="E180" i="2"/>
  <c r="F180" i="2"/>
  <c r="G180" i="2"/>
  <c r="C181" i="2"/>
  <c r="D181" i="2"/>
  <c r="E181" i="2"/>
  <c r="F181" i="2"/>
  <c r="G181" i="2"/>
  <c r="C182" i="2"/>
  <c r="D182" i="2"/>
  <c r="E182" i="2"/>
  <c r="F182" i="2"/>
  <c r="G182" i="2"/>
  <c r="C164" i="2"/>
  <c r="D164" i="2"/>
  <c r="E164" i="2"/>
  <c r="F164" i="2"/>
  <c r="G164" i="2"/>
  <c r="C165" i="2"/>
  <c r="D165" i="2"/>
  <c r="E165" i="2"/>
  <c r="F165" i="2"/>
  <c r="G165" i="2"/>
  <c r="C166" i="2"/>
  <c r="D166" i="2"/>
  <c r="E166" i="2"/>
  <c r="F166" i="2"/>
  <c r="G166" i="2"/>
  <c r="C167" i="2"/>
  <c r="D167" i="2"/>
  <c r="E167" i="2"/>
  <c r="F167" i="2"/>
  <c r="G167" i="2"/>
  <c r="C168" i="2"/>
  <c r="D168" i="2"/>
  <c r="E168" i="2"/>
  <c r="F168" i="2"/>
  <c r="G168" i="2"/>
  <c r="C169" i="2"/>
  <c r="D169" i="2"/>
  <c r="E169" i="2"/>
  <c r="F169" i="2"/>
  <c r="G169" i="2"/>
  <c r="C170" i="2"/>
  <c r="D170" i="2"/>
  <c r="E170" i="2"/>
  <c r="F170" i="2"/>
  <c r="G170" i="2"/>
  <c r="C171" i="2"/>
  <c r="D171" i="2"/>
  <c r="E171" i="2"/>
  <c r="F171" i="2"/>
  <c r="G171" i="2"/>
  <c r="C172" i="2"/>
  <c r="D172" i="2"/>
  <c r="E172" i="2"/>
  <c r="F172" i="2"/>
  <c r="G172" i="2"/>
  <c r="C173" i="2"/>
  <c r="D173" i="2"/>
  <c r="E173" i="2"/>
  <c r="F173" i="2"/>
  <c r="G173" i="2"/>
  <c r="C151" i="2"/>
  <c r="D151" i="2"/>
  <c r="E151" i="2"/>
  <c r="F151" i="2"/>
  <c r="G151" i="2"/>
  <c r="C152" i="2"/>
  <c r="D152" i="2"/>
  <c r="E152" i="2"/>
  <c r="F152" i="2"/>
  <c r="G152" i="2"/>
  <c r="C153" i="2"/>
  <c r="D153" i="2"/>
  <c r="E153" i="2"/>
  <c r="F153" i="2"/>
  <c r="G153" i="2"/>
  <c r="C154" i="2"/>
  <c r="D154" i="2"/>
  <c r="E154" i="2"/>
  <c r="F154" i="2"/>
  <c r="G154" i="2"/>
  <c r="C155" i="2"/>
  <c r="D155" i="2"/>
  <c r="E155" i="2"/>
  <c r="F155" i="2"/>
  <c r="G155" i="2"/>
  <c r="C156" i="2"/>
  <c r="D156" i="2"/>
  <c r="E156" i="2"/>
  <c r="F156" i="2"/>
  <c r="G156" i="2"/>
  <c r="C157" i="2"/>
  <c r="D157" i="2"/>
  <c r="E157" i="2"/>
  <c r="F157" i="2"/>
  <c r="G157" i="2"/>
  <c r="C158" i="2"/>
  <c r="D158" i="2"/>
  <c r="E158" i="2"/>
  <c r="F158" i="2"/>
  <c r="G158" i="2"/>
  <c r="C124" i="2"/>
  <c r="D124" i="2"/>
  <c r="E124" i="2"/>
  <c r="F124" i="2"/>
  <c r="G124" i="2"/>
  <c r="C125" i="2"/>
  <c r="D125" i="2"/>
  <c r="E125" i="2"/>
  <c r="F125" i="2"/>
  <c r="G125" i="2"/>
  <c r="C126" i="2"/>
  <c r="D126" i="2"/>
  <c r="E126" i="2"/>
  <c r="F126" i="2"/>
  <c r="G126" i="2"/>
  <c r="C127" i="2"/>
  <c r="D127" i="2"/>
  <c r="E127" i="2"/>
  <c r="F127" i="2"/>
  <c r="G127" i="2"/>
  <c r="C128" i="2"/>
  <c r="D128" i="2"/>
  <c r="E128" i="2"/>
  <c r="F128" i="2"/>
  <c r="G128" i="2"/>
  <c r="C129" i="2"/>
  <c r="D129" i="2"/>
  <c r="E129" i="2"/>
  <c r="F129" i="2"/>
  <c r="G129" i="2"/>
  <c r="C130" i="2"/>
  <c r="D130" i="2"/>
  <c r="E130" i="2"/>
  <c r="F130" i="2"/>
  <c r="G130" i="2"/>
  <c r="C131" i="2"/>
  <c r="D131" i="2"/>
  <c r="E131" i="2"/>
  <c r="F131" i="2"/>
  <c r="G131" i="2"/>
  <c r="C132" i="2"/>
  <c r="D132" i="2"/>
  <c r="E132" i="2"/>
  <c r="F132" i="2"/>
  <c r="G132" i="2"/>
  <c r="C133" i="2"/>
  <c r="D133" i="2"/>
  <c r="E133" i="2"/>
  <c r="F133" i="2"/>
  <c r="G133" i="2"/>
  <c r="C134" i="2"/>
  <c r="D134" i="2"/>
  <c r="E134" i="2"/>
  <c r="F134" i="2"/>
  <c r="G134" i="2"/>
  <c r="C135" i="2"/>
  <c r="D135" i="2"/>
  <c r="E135" i="2"/>
  <c r="F135" i="2"/>
  <c r="G135" i="2"/>
  <c r="C136" i="2"/>
  <c r="D136" i="2"/>
  <c r="E136" i="2"/>
  <c r="F136" i="2"/>
  <c r="G136" i="2"/>
  <c r="C137" i="2"/>
  <c r="D137" i="2"/>
  <c r="E137" i="2"/>
  <c r="F137" i="2"/>
  <c r="G137" i="2"/>
  <c r="C138" i="2"/>
  <c r="D138" i="2"/>
  <c r="E138" i="2"/>
  <c r="F138" i="2"/>
  <c r="G138" i="2"/>
  <c r="C139" i="2"/>
  <c r="D139" i="2"/>
  <c r="E139" i="2"/>
  <c r="F139" i="2"/>
  <c r="G139" i="2"/>
  <c r="C140" i="2"/>
  <c r="D140" i="2"/>
  <c r="E140" i="2"/>
  <c r="F140" i="2"/>
  <c r="G140" i="2"/>
  <c r="C141" i="2"/>
  <c r="D141" i="2"/>
  <c r="E141" i="2"/>
  <c r="F141" i="2"/>
  <c r="G141" i="2"/>
  <c r="C104" i="2"/>
  <c r="D104" i="2"/>
  <c r="E104" i="2"/>
  <c r="F104" i="2"/>
  <c r="G104" i="2"/>
  <c r="C105" i="2"/>
  <c r="D105" i="2"/>
  <c r="E105" i="2"/>
  <c r="F105" i="2"/>
  <c r="G105" i="2"/>
  <c r="C106" i="2"/>
  <c r="D106" i="2"/>
  <c r="E106" i="2"/>
  <c r="F106" i="2"/>
  <c r="G106" i="2"/>
  <c r="C107" i="2"/>
  <c r="D107" i="2"/>
  <c r="E107" i="2"/>
  <c r="F107" i="2"/>
  <c r="G107" i="2"/>
  <c r="C108" i="2"/>
  <c r="D108" i="2"/>
  <c r="E108" i="2"/>
  <c r="F108" i="2"/>
  <c r="G108" i="2"/>
  <c r="C109" i="2"/>
  <c r="D109" i="2"/>
  <c r="E109" i="2"/>
  <c r="F109" i="2"/>
  <c r="G109" i="2"/>
  <c r="C110" i="2"/>
  <c r="D110" i="2"/>
  <c r="E110" i="2"/>
  <c r="F110" i="2"/>
  <c r="G110" i="2"/>
  <c r="C111" i="2"/>
  <c r="D111" i="2"/>
  <c r="E111" i="2"/>
  <c r="F111" i="2"/>
  <c r="G111" i="2"/>
  <c r="C112" i="2"/>
  <c r="D112" i="2"/>
  <c r="E112" i="2"/>
  <c r="F112" i="2"/>
  <c r="G112" i="2"/>
  <c r="C113" i="2"/>
  <c r="D113" i="2"/>
  <c r="E113" i="2"/>
  <c r="F113" i="2"/>
  <c r="G113" i="2"/>
  <c r="C114" i="2"/>
  <c r="D114" i="2"/>
  <c r="E114" i="2"/>
  <c r="F114" i="2"/>
  <c r="G114" i="2"/>
  <c r="C115" i="2"/>
  <c r="D115" i="2"/>
  <c r="E115" i="2"/>
  <c r="F115" i="2"/>
  <c r="G115" i="2"/>
  <c r="C116" i="2"/>
  <c r="D116" i="2"/>
  <c r="E116" i="2"/>
  <c r="F116" i="2"/>
  <c r="G116" i="2"/>
  <c r="C117" i="2"/>
  <c r="D117" i="2"/>
  <c r="E117" i="2"/>
  <c r="F117" i="2"/>
  <c r="G117" i="2"/>
  <c r="C118" i="2"/>
  <c r="D118" i="2"/>
  <c r="E118" i="2"/>
  <c r="F118" i="2"/>
  <c r="G118" i="2"/>
  <c r="C79" i="2"/>
  <c r="D79" i="2"/>
  <c r="E79" i="2"/>
  <c r="F79" i="2"/>
  <c r="G79" i="2"/>
  <c r="C80" i="2"/>
  <c r="D80" i="2"/>
  <c r="E80" i="2"/>
  <c r="F80" i="2"/>
  <c r="G80" i="2"/>
  <c r="C81" i="2"/>
  <c r="D81" i="2"/>
  <c r="E81" i="2"/>
  <c r="F81" i="2"/>
  <c r="G81" i="2"/>
  <c r="C82" i="2"/>
  <c r="D82" i="2"/>
  <c r="E82" i="2"/>
  <c r="F82" i="2"/>
  <c r="G82" i="2"/>
  <c r="C83" i="2"/>
  <c r="D83" i="2"/>
  <c r="E83" i="2"/>
  <c r="F83" i="2"/>
  <c r="G83" i="2"/>
  <c r="C84" i="2"/>
  <c r="D84" i="2"/>
  <c r="E84" i="2"/>
  <c r="F84" i="2"/>
  <c r="G84" i="2"/>
  <c r="C85" i="2"/>
  <c r="D85" i="2"/>
  <c r="E85" i="2"/>
  <c r="F85" i="2"/>
  <c r="G85" i="2"/>
  <c r="C86" i="2"/>
  <c r="D86" i="2"/>
  <c r="E86" i="2"/>
  <c r="F86" i="2"/>
  <c r="G86" i="2"/>
  <c r="C87" i="2"/>
  <c r="D87" i="2"/>
  <c r="E87" i="2"/>
  <c r="F87" i="2"/>
  <c r="G87" i="2"/>
  <c r="C88" i="2"/>
  <c r="D88" i="2"/>
  <c r="E88" i="2"/>
  <c r="F88" i="2"/>
  <c r="G88" i="2"/>
  <c r="C89" i="2"/>
  <c r="D89" i="2"/>
  <c r="E89" i="2"/>
  <c r="F89" i="2"/>
  <c r="G89" i="2"/>
  <c r="C90" i="2"/>
  <c r="D90" i="2"/>
  <c r="E90" i="2"/>
  <c r="F90" i="2"/>
  <c r="G90" i="2"/>
  <c r="C91" i="2"/>
  <c r="D91" i="2"/>
  <c r="E91" i="2"/>
  <c r="F91" i="2"/>
  <c r="G91" i="2"/>
  <c r="C92" i="2"/>
  <c r="D92" i="2"/>
  <c r="E92" i="2"/>
  <c r="F92" i="2"/>
  <c r="G92" i="2"/>
  <c r="C93" i="2"/>
  <c r="D93" i="2"/>
  <c r="E93" i="2"/>
  <c r="F93" i="2"/>
  <c r="G93" i="2"/>
  <c r="C94" i="2"/>
  <c r="D94" i="2"/>
  <c r="E94" i="2"/>
  <c r="F94" i="2"/>
  <c r="G94" i="2"/>
  <c r="C95" i="2"/>
  <c r="D95" i="2"/>
  <c r="E95" i="2"/>
  <c r="F95" i="2"/>
  <c r="G95" i="2"/>
  <c r="C96" i="2"/>
  <c r="D96" i="2"/>
  <c r="E96" i="2"/>
  <c r="F96" i="2"/>
  <c r="G96" i="2"/>
  <c r="C97" i="2"/>
  <c r="D97" i="2"/>
  <c r="E97" i="2"/>
  <c r="F97" i="2"/>
  <c r="G97" i="2"/>
  <c r="C98" i="2"/>
  <c r="D98" i="2"/>
  <c r="E98" i="2"/>
  <c r="F98" i="2"/>
  <c r="G98" i="2"/>
  <c r="C67" i="2"/>
  <c r="D67" i="2"/>
  <c r="E67" i="2"/>
  <c r="F67" i="2"/>
  <c r="G67" i="2"/>
  <c r="C68" i="2"/>
  <c r="D68" i="2"/>
  <c r="E68" i="2"/>
  <c r="F68" i="2"/>
  <c r="G68" i="2"/>
  <c r="C69" i="2"/>
  <c r="D69" i="2"/>
  <c r="E69" i="2"/>
  <c r="F69" i="2"/>
  <c r="G69" i="2"/>
  <c r="C70" i="2"/>
  <c r="D70" i="2"/>
  <c r="E70" i="2"/>
  <c r="F70" i="2"/>
  <c r="G70" i="2"/>
  <c r="C71" i="2"/>
  <c r="D71" i="2"/>
  <c r="E71" i="2"/>
  <c r="F71" i="2"/>
  <c r="G71" i="2"/>
  <c r="C72" i="2"/>
  <c r="D72" i="2"/>
  <c r="E72" i="2"/>
  <c r="F72" i="2"/>
  <c r="G72" i="2"/>
  <c r="C73" i="2"/>
  <c r="D73" i="2"/>
  <c r="E73" i="2"/>
  <c r="F73" i="2"/>
  <c r="G73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D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54" i="2"/>
  <c r="D54" i="2"/>
  <c r="E54" i="2"/>
  <c r="F54" i="2"/>
  <c r="G54" i="2"/>
  <c r="C55" i="2"/>
  <c r="D55" i="2"/>
  <c r="E55" i="2"/>
  <c r="F55" i="2"/>
  <c r="G55" i="2"/>
  <c r="C56" i="2"/>
  <c r="D56" i="2"/>
  <c r="E56" i="2"/>
  <c r="F56" i="2"/>
  <c r="G56" i="2"/>
  <c r="C57" i="2"/>
  <c r="D57" i="2"/>
  <c r="E57" i="2"/>
  <c r="F57" i="2"/>
  <c r="G57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G18" i="13" l="1"/>
  <c r="F18" i="13"/>
  <c r="E18" i="13"/>
  <c r="D18" i="13"/>
  <c r="C18" i="13"/>
  <c r="G17" i="13"/>
  <c r="F17" i="13"/>
  <c r="E17" i="13"/>
  <c r="D17" i="13"/>
  <c r="C17" i="13"/>
  <c r="F16" i="13"/>
  <c r="E16" i="13"/>
  <c r="D16" i="13"/>
  <c r="C16" i="13"/>
  <c r="G15" i="13"/>
  <c r="F15" i="13"/>
  <c r="E15" i="13"/>
  <c r="D15" i="13"/>
  <c r="C15" i="13"/>
  <c r="G6" i="13"/>
  <c r="F6" i="13"/>
  <c r="E6" i="13"/>
  <c r="D6" i="13"/>
  <c r="C6" i="13"/>
  <c r="G178" i="2" l="1"/>
  <c r="F178" i="2"/>
  <c r="E178" i="2"/>
  <c r="D178" i="2"/>
  <c r="C178" i="2"/>
  <c r="G163" i="2"/>
  <c r="F163" i="2"/>
  <c r="E163" i="2"/>
  <c r="D163" i="2"/>
  <c r="C163" i="2"/>
  <c r="C6" i="2"/>
  <c r="D6" i="2"/>
  <c r="E6" i="2"/>
  <c r="F6" i="2"/>
  <c r="G6" i="2"/>
  <c r="G123" i="2" l="1"/>
  <c r="F123" i="2"/>
  <c r="E123" i="2"/>
  <c r="D123" i="2"/>
  <c r="C123" i="2"/>
  <c r="G25" i="2" l="1"/>
  <c r="F25" i="2"/>
  <c r="E25" i="2"/>
  <c r="D25" i="2"/>
  <c r="C25" i="2"/>
  <c r="C78" i="2" l="1"/>
  <c r="D78" i="2"/>
  <c r="E78" i="2"/>
  <c r="F78" i="2"/>
  <c r="G78" i="2"/>
  <c r="C39" i="2" l="1"/>
  <c r="D39" i="2"/>
  <c r="E39" i="2"/>
  <c r="F39" i="2"/>
  <c r="G39" i="2"/>
  <c r="G150" i="2" l="1"/>
  <c r="F150" i="2"/>
  <c r="E150" i="2"/>
  <c r="D150" i="2"/>
  <c r="C150" i="2"/>
  <c r="G103" i="2"/>
  <c r="F103" i="2"/>
  <c r="E103" i="2"/>
  <c r="D103" i="2"/>
  <c r="C103" i="2"/>
  <c r="G66" i="2"/>
  <c r="F66" i="2"/>
  <c r="E66" i="2"/>
  <c r="D66" i="2"/>
  <c r="C66" i="2"/>
</calcChain>
</file>

<file path=xl/sharedStrings.xml><?xml version="1.0" encoding="utf-8"?>
<sst xmlns="http://schemas.openxmlformats.org/spreadsheetml/2006/main" count="1202" uniqueCount="339">
  <si>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</si>
  <si>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</si>
  <si>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</si>
  <si>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</si>
  <si>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</si>
  <si>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</si>
  <si>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</si>
  <si>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</si>
  <si>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</si>
  <si>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</si>
  <si>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</si>
  <si>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</si>
  <si>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</si>
  <si>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</si>
  <si>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</si>
  <si>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</si>
  <si>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</si>
  <si>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</si>
  <si>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</si>
  <si>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</si>
  <si>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INF</t>
  </si>
  <si>
    <t>JUV</t>
  </si>
  <si>
    <t>F</t>
  </si>
  <si>
    <t>CAD</t>
  </si>
  <si>
    <t>Pagar</t>
  </si>
  <si>
    <t>Posição</t>
  </si>
  <si>
    <t>CADETES MASCULINOS</t>
  </si>
  <si>
    <t>CADETES FEMININOS</t>
  </si>
  <si>
    <t>Idades</t>
  </si>
  <si>
    <t>Benjamins</t>
  </si>
  <si>
    <t>Juvenis</t>
  </si>
  <si>
    <t>7, 8 e 9 anos (Nascidos entre 2010 e 2012)</t>
  </si>
  <si>
    <t>Infantis</t>
  </si>
  <si>
    <t>10 e 11 anos (Nascidos em 2008 e 2009)</t>
  </si>
  <si>
    <t>Iniciados</t>
  </si>
  <si>
    <t>12 e 13 anos (Nascidos em 2006 e 2007)</t>
  </si>
  <si>
    <t>14 e 15 anos (Nascidos em 2004 e 2005)</t>
  </si>
  <si>
    <t>Cadetes</t>
  </si>
  <si>
    <t>16 e 17 anos (Nascidos em 2002 e 2003)</t>
  </si>
  <si>
    <t>INI</t>
  </si>
  <si>
    <t>BEN</t>
  </si>
  <si>
    <t>Inscrições no dia: Federados (confirmar na Lista de Federados), 5€</t>
  </si>
  <si>
    <t>Inscrições no dia: Não Federados (confirmar que não estão na Lista de Federados), 7,5€</t>
  </si>
  <si>
    <t>Touca ou dorsal em falta de atletas federados?:  5€, a não ser que ainda não os tenham recebido da Federação, então 0€</t>
  </si>
  <si>
    <t>Não são atribuídos pontos aos Individuais, não federados e outra região.</t>
  </si>
  <si>
    <t>Os atletas e equipas de outras regiões de Portugal não têm acesso aos pódios.</t>
  </si>
  <si>
    <t>MASCULINOS</t>
  </si>
  <si>
    <t>18+</t>
  </si>
  <si>
    <t>FEMININOS</t>
  </si>
  <si>
    <t>CCDSintrense</t>
  </si>
  <si>
    <t>CNATRIL Triatlo</t>
  </si>
  <si>
    <t>Carolina Xistra Domingos</t>
  </si>
  <si>
    <t>LXTRIATHLON</t>
  </si>
  <si>
    <t>SFRAA TRIATLO</t>
  </si>
  <si>
    <t>Peniche A. C.</t>
  </si>
  <si>
    <t>Associação Naval Amorense</t>
  </si>
  <si>
    <t>Clube de Futebol Os Belenenses</t>
  </si>
  <si>
    <t>CNCVG</t>
  </si>
  <si>
    <t>Clube de Natação da Amadora</t>
  </si>
  <si>
    <t>Sport Lisboa e Benfica</t>
  </si>
  <si>
    <t>Outsystems Olímpico de Oeiras</t>
  </si>
  <si>
    <t>II Aquatlo do CN Amadora - Circuito Jovem Região Centro Litoral - 3ª Etapa</t>
  </si>
  <si>
    <t>6 de Abril de 2019</t>
  </si>
  <si>
    <t>II Aquatlo do CN Amadora - TROFÉU AMADORA TRIATLO - 1ª Etapa</t>
  </si>
  <si>
    <t>M</t>
  </si>
  <si>
    <t>Ana Melnic</t>
  </si>
  <si>
    <t>Augusto Teodoro Craveiro</t>
  </si>
  <si>
    <t>Henrique da Gama Gato</t>
  </si>
  <si>
    <t>Inês Simões de Oliveira Vicente Ramos</t>
  </si>
  <si>
    <t>João Simões Oliveira Vicente Ramos</t>
  </si>
  <si>
    <t>Matilde Macedo Teixeira</t>
  </si>
  <si>
    <t>Rodrigo da Gama Gato</t>
  </si>
  <si>
    <t>Rodrigo Francisco Paulos</t>
  </si>
  <si>
    <t>Susana Carvalho da Silva</t>
  </si>
  <si>
    <t>Vasco Duarte Nunes Gato</t>
  </si>
  <si>
    <t>Ana Beatriz Figueiredo da Cunha Machado</t>
  </si>
  <si>
    <t>Bruna Alexandra Monteiro Rocha</t>
  </si>
  <si>
    <t>David Nuno Gomes Amaral</t>
  </si>
  <si>
    <t>Duarte Rafael Rodrigues de Almeida Mourão</t>
  </si>
  <si>
    <t>Edgar Botelho dos Santos Caldeira</t>
  </si>
  <si>
    <t>Gonçalo Nogueira da Silva</t>
  </si>
  <si>
    <t>Gonçalo Nuno Rodrigues Pereira</t>
  </si>
  <si>
    <t>Ines Filipa Rodrigues da Cruz Dias</t>
  </si>
  <si>
    <t>João Carlos de Figueiredo Narra</t>
  </si>
  <si>
    <t>João José Castro Teixeira</t>
  </si>
  <si>
    <t>João Luis Fialho Piqueiro</t>
  </si>
  <si>
    <t>João Pedro Parisot Nunes de Sousa</t>
  </si>
  <si>
    <t>Marco Paulo Pereira da Graça</t>
  </si>
  <si>
    <t>Mariana Bento da Nave</t>
  </si>
  <si>
    <t>Nuno Tiago Pereira Fontes Paulino Domingos</t>
  </si>
  <si>
    <t>Rafael Vilhena Madureira</t>
  </si>
  <si>
    <t>Ruben David Almeida Santos</t>
  </si>
  <si>
    <t>Rui Miguel da Silva Pereira</t>
  </si>
  <si>
    <t>Vasco Menezes e Silva Ribeiro Alonso</t>
  </si>
  <si>
    <t>Vera Vinhais Ribeiro de Figueiredo Narra</t>
  </si>
  <si>
    <t>Yuliya Kharyna</t>
  </si>
  <si>
    <t>Margarida Jorge Simões Pereira</t>
  </si>
  <si>
    <t>GRCD Leião Triatlo</t>
  </si>
  <si>
    <t>Ana Sofia Ferraz Rodrigues</t>
  </si>
  <si>
    <t>Eduardo Gaspar Soares</t>
  </si>
  <si>
    <t>João Clemente</t>
  </si>
  <si>
    <t>João Miguel Saldanha Lopes</t>
  </si>
  <si>
    <t>Luísa D\'Almada Burguete e Cunha</t>
  </si>
  <si>
    <t>Rogério Sousa Ferreira</t>
  </si>
  <si>
    <t>ADOLPE SACHA GOURREAU</t>
  </si>
  <si>
    <t>Afonso Rodrigues Fonseca</t>
  </si>
  <si>
    <t>Filipe de Magalhães Lúcio Filipe</t>
  </si>
  <si>
    <t>José Osório Salgueiro</t>
  </si>
  <si>
    <t>CLARENCE GOURREAU</t>
  </si>
  <si>
    <t>Duarte de Magalhães Lúcio Filipe</t>
  </si>
  <si>
    <t>Luís Daniel Duarte Pacheco</t>
  </si>
  <si>
    <t>Luisa Miranda</t>
  </si>
  <si>
    <t>Vasco Teló</t>
  </si>
  <si>
    <t>Tiago Margarido</t>
  </si>
  <si>
    <t>Tiago Ferreira</t>
  </si>
  <si>
    <t>Rita Prudencio</t>
  </si>
  <si>
    <t>Vânia Pereira Crispim</t>
  </si>
  <si>
    <t>Martim Santos</t>
  </si>
  <si>
    <t>Francisco Protásio</t>
  </si>
  <si>
    <t>Afonso Ferreira</t>
  </si>
  <si>
    <t>Diego Sanca</t>
  </si>
  <si>
    <t>David Teló</t>
  </si>
  <si>
    <t>Catarina Moutinho</t>
  </si>
  <si>
    <t>Catarina Santos</t>
  </si>
  <si>
    <t>Luna Pereira Crispim</t>
  </si>
  <si>
    <t>Rodrigo Pissarra</t>
  </si>
  <si>
    <t>Ricardo Pissarra</t>
  </si>
  <si>
    <t>Tomás Prudêncio</t>
  </si>
  <si>
    <t>Gabriel Santos</t>
  </si>
  <si>
    <t>Bernardo Mendes</t>
  </si>
  <si>
    <t>Rafael Madeira</t>
  </si>
  <si>
    <t>Joana salgado</t>
  </si>
  <si>
    <t>Sofia Margarido</t>
  </si>
  <si>
    <t>Letícia Magalhães</t>
  </si>
  <si>
    <t>Luiz Viriato</t>
  </si>
  <si>
    <t>Miguel Ferreira</t>
  </si>
  <si>
    <t>Cassilda Carvalho</t>
  </si>
  <si>
    <t>Ana Marcelino</t>
  </si>
  <si>
    <t>Diana Marcelino</t>
  </si>
  <si>
    <t>Maria Inês Nogueira</t>
  </si>
  <si>
    <t>Gabriela Santos</t>
  </si>
  <si>
    <t>Henrique Silva</t>
  </si>
  <si>
    <t>Tiago Homem</t>
  </si>
  <si>
    <t>Ana Francisca Moreira</t>
  </si>
  <si>
    <t>Constança Santos</t>
  </si>
  <si>
    <t>André Martins</t>
  </si>
  <si>
    <t>Santiago Santos</t>
  </si>
  <si>
    <t>David Cardoso</t>
  </si>
  <si>
    <t>Miguel Neves</t>
  </si>
  <si>
    <t>Manuel Gomes</t>
  </si>
  <si>
    <t>Francisco Gomes</t>
  </si>
  <si>
    <t>Bernardo Miranda</t>
  </si>
  <si>
    <t>Leonor Roque</t>
  </si>
  <si>
    <t>Marta Carvalho</t>
  </si>
  <si>
    <t>Pedro Carvalho</t>
  </si>
  <si>
    <t>Tomé Tomé</t>
  </si>
  <si>
    <t>Martim Pombo</t>
  </si>
  <si>
    <t>João Menino</t>
  </si>
  <si>
    <t>Alexandre Silva</t>
  </si>
  <si>
    <t>Mariana Carvalho</t>
  </si>
  <si>
    <t>João Pedro Correia</t>
  </si>
  <si>
    <t>Beatriz Lavado</t>
  </si>
  <si>
    <t>Ricardo Silva</t>
  </si>
  <si>
    <t>Martim Simões</t>
  </si>
  <si>
    <t>Filipe Cavalheiro</t>
  </si>
  <si>
    <t>Daniel Carvalho</t>
  </si>
  <si>
    <t>Beatriz Catarino Mendes</t>
  </si>
  <si>
    <t>Bernardo Filipe Domingos Pedro</t>
  </si>
  <si>
    <t>Bernardo Martins de Carvalho</t>
  </si>
  <si>
    <t>Daniela Rodrigues Pinto</t>
  </si>
  <si>
    <t>Elvira Mendes Sousa</t>
  </si>
  <si>
    <t>Gonçalo Miguel Vieira Coelho</t>
  </si>
  <si>
    <t>Leonor Domingos Pedro</t>
  </si>
  <si>
    <t>Marcelo António Zagallo Félix Soares Alves</t>
  </si>
  <si>
    <t>Margarida Santos Alves</t>
  </si>
  <si>
    <t>Maria Inês França Kovshar</t>
  </si>
  <si>
    <t>Mariana Fernandes do Amaral</t>
  </si>
  <si>
    <t>Mariana Filipa Ferreira Gomes</t>
  </si>
  <si>
    <t>Matilde Sofia Ferreira Gomes</t>
  </si>
  <si>
    <t>Pedro Alexandre Vieira Coelho</t>
  </si>
  <si>
    <t>Pedro Carvalho dos Santos</t>
  </si>
  <si>
    <t>Pedro Guilherme da Silva Lopes</t>
  </si>
  <si>
    <t>Raul Figueira Pinto</t>
  </si>
  <si>
    <t>Rodrigo Almeida Ribeiro</t>
  </si>
  <si>
    <t>Salvador Filipe Pereira Gonçalves</t>
  </si>
  <si>
    <t>Tiago Carvalho dos Santos</t>
  </si>
  <si>
    <t>Tiago Miguel Rodrigues Casinha</t>
  </si>
  <si>
    <t>Vasco Fonseca Jesus Sequeira</t>
  </si>
  <si>
    <t>ANA LUÍSA DA SILVA DOMINGOS</t>
  </si>
  <si>
    <t>Bruno Valentim Henriques</t>
  </si>
  <si>
    <t>David Vicente Aleixo</t>
  </si>
  <si>
    <t>Denis Rodrigues Fragoso</t>
  </si>
  <si>
    <t>Francisco Miguel Pires Mendes Jorge</t>
  </si>
  <si>
    <t>Ivan Rodrigues Fragoso</t>
  </si>
  <si>
    <t>Leticia Cavaco Pires</t>
  </si>
  <si>
    <t>Maria Mendes Rodrigues Valente</t>
  </si>
  <si>
    <t>Marta Ferreira Brito</t>
  </si>
  <si>
    <t>Martim da Silva Chéu Rodrigues</t>
  </si>
  <si>
    <t>Mónica Chaves Portugal</t>
  </si>
  <si>
    <t>Rita Roleira Courinha</t>
  </si>
  <si>
    <t>Tomás Martim Feiteira Moreno</t>
  </si>
  <si>
    <t>Tomás Saragoça de Sousa</t>
  </si>
  <si>
    <t>Diogo Bernardo Tomé</t>
  </si>
  <si>
    <t>Daniel Pankivskiy</t>
  </si>
  <si>
    <t>Não federado</t>
  </si>
  <si>
    <t>Vicente Lucas Aust Leal</t>
  </si>
  <si>
    <t>LXTRIATHLON/Não Federado</t>
  </si>
  <si>
    <t>Benedita Pedro</t>
  </si>
  <si>
    <t>Ricardo Costa</t>
  </si>
  <si>
    <t>Vasco Saraiva de Melo</t>
  </si>
  <si>
    <t>Antonio Vaz Pedro</t>
  </si>
  <si>
    <t>Rafaela Silva</t>
  </si>
  <si>
    <t>Rafael Pacheco</t>
  </si>
  <si>
    <t>David Pacheco</t>
  </si>
  <si>
    <t>Daniel Pacheco</t>
  </si>
  <si>
    <t>Bernardo Fernandes</t>
  </si>
  <si>
    <t>Guilherme Pita</t>
  </si>
  <si>
    <t>Mauro Veiga</t>
  </si>
  <si>
    <t>Catarina Silva</t>
  </si>
  <si>
    <t>Rafael Santos</t>
  </si>
  <si>
    <t>Mariana Silva</t>
  </si>
  <si>
    <t>Joaquim Vasconcelos</t>
  </si>
  <si>
    <t>Leonor Santos</t>
  </si>
  <si>
    <t>João Ribeiro</t>
  </si>
  <si>
    <t>Tomas Pais</t>
  </si>
  <si>
    <t>Francisco Agoas Catarino</t>
  </si>
  <si>
    <t>Samuel Parisot</t>
  </si>
  <si>
    <t>Joao Vaz</t>
  </si>
  <si>
    <t>Cristovão Domingos</t>
  </si>
  <si>
    <t>David dos Santos</t>
  </si>
  <si>
    <t>Marta Figueiredo</t>
  </si>
  <si>
    <t>Francisco Barreiro</t>
  </si>
  <si>
    <t>Tomás Pita</t>
  </si>
  <si>
    <t>Rodrigo Feiteirona</t>
  </si>
  <si>
    <t>Vicente Graça</t>
  </si>
  <si>
    <t>André Canhoto</t>
  </si>
  <si>
    <t>Gustavo Coelho</t>
  </si>
  <si>
    <t>João Figueiredo</t>
  </si>
  <si>
    <t>Inês Agrela</t>
  </si>
  <si>
    <t>Leonor Agrela</t>
  </si>
  <si>
    <t>Diogo Pardal</t>
  </si>
  <si>
    <t>Inês Canhoto</t>
  </si>
  <si>
    <t>Goncalo Batista</t>
  </si>
  <si>
    <t>Rita Bacelar</t>
  </si>
  <si>
    <t>André Mota</t>
  </si>
  <si>
    <t>Rafael Travassos</t>
  </si>
  <si>
    <t>Gonçalo Oliveira</t>
  </si>
  <si>
    <t>Pedro Semedo</t>
  </si>
  <si>
    <t>Joao Piqueiro</t>
  </si>
  <si>
    <t>Edson Tavares</t>
  </si>
  <si>
    <t>Gonçalo Pereira</t>
  </si>
  <si>
    <t>Ines Moreira</t>
  </si>
  <si>
    <t>Rafael Madureira</t>
  </si>
  <si>
    <t>Vasco Alonso</t>
  </si>
  <si>
    <t>Mariana da Nave</t>
  </si>
  <si>
    <t>Bruna Rocha</t>
  </si>
  <si>
    <t>Ines Dias</t>
  </si>
  <si>
    <t>Pedro Fernandes</t>
  </si>
  <si>
    <t>Benedita Carvalho</t>
  </si>
  <si>
    <t>Carolina Coelho</t>
  </si>
  <si>
    <t>Rita Dias</t>
  </si>
  <si>
    <t>Sara Tavares</t>
  </si>
  <si>
    <t>Beatriz Bastos</t>
  </si>
  <si>
    <t>Constança Evangelista</t>
  </si>
  <si>
    <t>Gonçalo Massanitas</t>
  </si>
  <si>
    <t>Afonso Moreira</t>
  </si>
  <si>
    <t>Mafalda Veiga</t>
  </si>
  <si>
    <t>Miguel Serodio</t>
  </si>
  <si>
    <t>Alfredo Veiga</t>
  </si>
  <si>
    <t>Duarte Rosa</t>
  </si>
  <si>
    <t>Eva Postica</t>
  </si>
  <si>
    <t>Margarida Carvalho</t>
  </si>
  <si>
    <t>Margarita Matviychuck</t>
  </si>
  <si>
    <t>Sara Antunes</t>
  </si>
  <si>
    <t xml:space="preserve">Dinis Miranda </t>
  </si>
  <si>
    <t>Guilherme Pereira</t>
  </si>
  <si>
    <t>Afonso José Lourenço Ribeiro Fernandes</t>
  </si>
  <si>
    <t>Jaime Castan Pereira</t>
  </si>
  <si>
    <t>João Gaspar Mariz</t>
  </si>
  <si>
    <t>Beatriz Guerreiro da Fonseca</t>
  </si>
  <si>
    <t>Jade Castan Pereira</t>
  </si>
  <si>
    <t>João Fonseca</t>
  </si>
  <si>
    <t>Bernardo Almeida</t>
  </si>
  <si>
    <t>David Fonseca</t>
  </si>
  <si>
    <t>Gonçalo Almeida</t>
  </si>
  <si>
    <t>Guilherme Costa</t>
  </si>
  <si>
    <t>Nuno Sá</t>
  </si>
  <si>
    <t>Miguel Henriques Caetano</t>
  </si>
  <si>
    <t>Afonso Bertini Lopes</t>
  </si>
  <si>
    <t>Bruno Miguel Raimundo</t>
  </si>
  <si>
    <t>Carolina Costa Canhoto</t>
  </si>
  <si>
    <t>Cátia de Almeida Santos</t>
  </si>
  <si>
    <t>Eugénia Ribeiro</t>
  </si>
  <si>
    <t>Gonçalo Pagou</t>
  </si>
  <si>
    <t>Henrique Jorge Ferreira</t>
  </si>
  <si>
    <t>Hugo Filipe Rocha</t>
  </si>
  <si>
    <t>Henrique Dias Quitério</t>
  </si>
  <si>
    <t>Ricardo Albuquerque Faria</t>
  </si>
  <si>
    <t>Clube de Natação da Amadora/ Não federado</t>
  </si>
  <si>
    <t>Francisco Teles Coutinho</t>
  </si>
  <si>
    <t>Arthur Torres</t>
  </si>
  <si>
    <t>Rafael Rosado Vasconcelos</t>
  </si>
  <si>
    <t>Sofia Sousa</t>
  </si>
  <si>
    <t>Sara Pereira</t>
  </si>
  <si>
    <t>Marta Atalaya Rebelo</t>
  </si>
  <si>
    <t>Tomás Sousa</t>
  </si>
  <si>
    <t>Tiago Jerónimo Lourenço</t>
  </si>
  <si>
    <t>Salvador Ribeiro</t>
  </si>
  <si>
    <t>Vicente Nunes</t>
  </si>
  <si>
    <t>Filipe Tsorakidis</t>
  </si>
  <si>
    <t>Miguel Marí</t>
  </si>
  <si>
    <t>Beatriz Almeida</t>
  </si>
  <si>
    <t>Afonso Pais de Almeida</t>
  </si>
  <si>
    <t>Maria Rodrigues</t>
  </si>
  <si>
    <t>Mariana Prudêncio</t>
  </si>
  <si>
    <t>Diogo Costa</t>
  </si>
  <si>
    <t>Filipa Gomes</t>
  </si>
  <si>
    <t xml:space="preserve">Maria Rodrigues </t>
  </si>
  <si>
    <r>
      <rPr>
        <sz val="8"/>
        <rFont val="Arial"/>
        <family val="2"/>
      </rPr>
      <t>Vera Vaz</t>
    </r>
  </si>
  <si>
    <r>
      <rPr>
        <sz val="8"/>
        <rFont val="Arial"/>
        <family val="2"/>
      </rPr>
      <t>SFRAA TRIATLO</t>
    </r>
  </si>
  <si>
    <r>
      <rPr>
        <sz val="8"/>
        <rFont val="Arial"/>
        <family val="2"/>
      </rPr>
      <t>04:55,88</t>
    </r>
  </si>
  <si>
    <r>
      <rPr>
        <sz val="8"/>
        <rFont val="Arial"/>
        <family val="2"/>
      </rPr>
      <t>08:52,53</t>
    </r>
  </si>
  <si>
    <r>
      <rPr>
        <sz val="8"/>
        <color rgb="FF3F3F3F"/>
        <rFont val="Arial"/>
        <family val="2"/>
      </rPr>
      <t>13:48,41</t>
    </r>
  </si>
  <si>
    <r>
      <rPr>
        <sz val="8"/>
        <rFont val="Arial"/>
        <family val="2"/>
      </rPr>
      <t>Marta Antunes</t>
    </r>
  </si>
  <si>
    <r>
      <rPr>
        <sz val="8"/>
        <color rgb="FF3F3F3F"/>
        <rFont val="Arial"/>
        <family val="2"/>
      </rPr>
      <t>14:01,08</t>
    </r>
  </si>
  <si>
    <r>
      <rPr>
        <sz val="8"/>
        <rFont val="Arial"/>
        <family val="2"/>
      </rPr>
      <t>João Clemente</t>
    </r>
  </si>
  <si>
    <r>
      <rPr>
        <sz val="8"/>
        <rFont val="Arial"/>
        <family val="2"/>
      </rPr>
      <t>03:26,43</t>
    </r>
  </si>
  <si>
    <r>
      <rPr>
        <sz val="8"/>
        <rFont val="Arial"/>
        <family val="2"/>
      </rPr>
      <t>06:47,29</t>
    </r>
  </si>
  <si>
    <r>
      <rPr>
        <sz val="8"/>
        <color rgb="FF3F3F3F"/>
        <rFont val="Arial"/>
        <family val="2"/>
      </rPr>
      <t>10:13,72</t>
    </r>
  </si>
  <si>
    <r>
      <rPr>
        <sz val="8"/>
        <rFont val="Arial"/>
        <family val="2"/>
      </rPr>
      <t>Luís Daniel Duarte Pacheco</t>
    </r>
  </si>
  <si>
    <r>
      <rPr>
        <sz val="8"/>
        <rFont val="Arial"/>
        <family val="2"/>
      </rPr>
      <t>02:58,44</t>
    </r>
  </si>
  <si>
    <r>
      <rPr>
        <sz val="8"/>
        <rFont val="Arial"/>
        <family val="2"/>
      </rPr>
      <t>09:13,49</t>
    </r>
  </si>
  <si>
    <r>
      <rPr>
        <sz val="8"/>
        <color rgb="FF3F3F3F"/>
        <rFont val="Arial"/>
        <family val="2"/>
      </rPr>
      <t>12:11,93</t>
    </r>
  </si>
  <si>
    <t>SFRAA TRIATLO/ Não federado</t>
  </si>
  <si>
    <r>
      <rPr>
        <sz val="8"/>
        <rFont val="Arial"/>
        <family val="2"/>
      </rPr>
      <t>Benedita Carvalho</t>
    </r>
  </si>
  <si>
    <r>
      <rPr>
        <sz val="8"/>
        <rFont val="Arial"/>
        <family val="2"/>
      </rPr>
      <t>Rita Dias</t>
    </r>
  </si>
  <si>
    <t>João Prudêncio</t>
  </si>
  <si>
    <t>Diogo Ribeiro</t>
  </si>
  <si>
    <t>Não finalizou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</si>
</sst>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##0;###0"/>
  </numFmts>
  <fonts count="3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8"/>
      <name val="Arial"/>
      <family val="2"/>
    </font>
    <font>
      <sz val="8"/>
      <color rgb="FF3F3F3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6">
    <xf numFmtId="0" fontId="0" fillId="0" borderId="0"/>
    <xf numFmtId="0" fontId="3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9" applyNumberFormat="0" applyAlignment="0" applyProtection="0"/>
    <xf numFmtId="0" fontId="26" fillId="9" borderId="10" applyNumberFormat="0" applyAlignment="0" applyProtection="0"/>
    <xf numFmtId="0" fontId="27" fillId="9" borderId="9" applyNumberFormat="0" applyAlignment="0" applyProtection="0"/>
    <xf numFmtId="0" fontId="28" fillId="0" borderId="11" applyNumberFormat="0" applyFill="0" applyAlignment="0" applyProtection="0"/>
    <xf numFmtId="0" fontId="29" fillId="10" borderId="12" applyNumberFormat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35" borderId="0" applyNumberFormat="0" applyBorder="0" applyAlignment="0" applyProtection="0"/>
    <xf numFmtId="0" fontId="1" fillId="0" borderId="0"/>
    <xf numFmtId="0" fontId="1" fillId="11" borderId="13" applyNumberFormat="0" applyFont="0" applyAlignment="0" applyProtection="0"/>
    <xf numFmtId="0" fontId="33" fillId="0" borderId="0"/>
  </cellStyleXfs>
  <cellXfs count="107">
    <xf numFmtId="0" fontId="0" fillId="0" borderId="0" xfId="0"/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5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shrinkToFit="1"/>
    </xf>
    <xf numFmtId="0" fontId="17" fillId="0" borderId="1" xfId="0" applyFont="1" applyBorder="1"/>
    <xf numFmtId="0" fontId="17" fillId="0" borderId="1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43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4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14" fontId="17" fillId="4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/>
    <xf numFmtId="8" fontId="12" fillId="0" borderId="1" xfId="0" applyNumberFormat="1" applyFont="1" applyFill="1" applyBorder="1" applyAlignment="1">
      <alignment vertical="center"/>
    </xf>
    <xf numFmtId="0" fontId="6" fillId="36" borderId="0" xfId="0" applyFont="1" applyFill="1" applyBorder="1" applyAlignment="1">
      <alignment vertical="center"/>
    </xf>
    <xf numFmtId="0" fontId="4" fillId="36" borderId="0" xfId="0" applyFont="1" applyFill="1" applyBorder="1" applyAlignment="1">
      <alignment horizontal="center" vertical="center"/>
    </xf>
    <xf numFmtId="0" fontId="5" fillId="36" borderId="0" xfId="0" applyFont="1" applyFill="1" applyBorder="1" applyAlignment="1">
      <alignment vertical="center"/>
    </xf>
    <xf numFmtId="0" fontId="9" fillId="36" borderId="0" xfId="0" applyFont="1" applyFill="1" applyBorder="1" applyAlignment="1">
      <alignment horizontal="center" vertical="center"/>
    </xf>
    <xf numFmtId="45" fontId="9" fillId="36" borderId="0" xfId="0" applyNumberFormat="1" applyFont="1" applyFill="1" applyBorder="1" applyAlignment="1">
      <alignment horizontal="center" vertical="center"/>
    </xf>
    <xf numFmtId="6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14" fontId="16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64" fontId="37" fillId="0" borderId="15" xfId="0" applyNumberFormat="1" applyFont="1" applyBorder="1" applyAlignment="1">
      <alignment horizontal="left" vertical="center"/>
    </xf>
    <xf numFmtId="8" fontId="12" fillId="0" borderId="0" xfId="0" applyNumberFormat="1" applyFont="1" applyFill="1" applyBorder="1" applyAlignment="1">
      <alignment vertical="center"/>
    </xf>
    <xf numFmtId="0" fontId="36" fillId="0" borderId="15" xfId="0" applyFont="1" applyBorder="1" applyAlignment="1">
      <alignment horizontal="left" vertical="center"/>
    </xf>
    <xf numFmtId="0" fontId="36" fillId="0" borderId="15" xfId="0" applyFont="1" applyBorder="1" applyAlignment="1">
      <alignment vertical="center"/>
    </xf>
    <xf numFmtId="164" fontId="12" fillId="0" borderId="15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2" fillId="0" borderId="17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37" fillId="0" borderId="1" xfId="0" applyNumberFormat="1" applyFont="1" applyBorder="1" applyAlignment="1">
      <alignment horizontal="left" vertical="center"/>
    </xf>
    <xf numFmtId="0" fontId="12" fillId="0" borderId="15" xfId="0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0" fontId="12" fillId="0" borderId="15" xfId="0" applyFont="1" applyFill="1" applyBorder="1" applyAlignment="1">
      <alignment horizontal="left" vertical="center"/>
    </xf>
    <xf numFmtId="14" fontId="12" fillId="0" borderId="15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15" xfId="0" applyFont="1" applyFill="1" applyBorder="1"/>
    <xf numFmtId="0" fontId="12" fillId="0" borderId="0" xfId="0" applyFont="1" applyFill="1" applyBorder="1"/>
    <xf numFmtId="0" fontId="12" fillId="0" borderId="1" xfId="0" applyFont="1" applyFill="1" applyBorder="1" applyAlignment="1">
      <alignment vertical="center" shrinkToFit="1"/>
    </xf>
    <xf numFmtId="8" fontId="12" fillId="0" borderId="15" xfId="0" applyNumberFormat="1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" xfId="43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" fontId="0" fillId="0" borderId="0" xfId="0" applyNumberFormat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Border="1"/>
    <xf numFmtId="0" fontId="36" fillId="0" borderId="15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wrapText="1"/>
    </xf>
    <xf numFmtId="14" fontId="35" fillId="0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</cellXfs>
  <cellStyles count="46">
    <cellStyle name="20% - Cor1" xfId="20" builtinId="30" customBuiltin="1"/>
    <cellStyle name="20% - Cor2" xfId="24" builtinId="34" customBuiltin="1"/>
    <cellStyle name="20% - Cor3" xfId="28" builtinId="38" customBuiltin="1"/>
    <cellStyle name="20% - Cor4" xfId="32" builtinId="42" customBuiltin="1"/>
    <cellStyle name="20% - Cor5" xfId="36" builtinId="46" customBuiltin="1"/>
    <cellStyle name="20% - Cor6" xfId="40" builtinId="50" customBuiltin="1"/>
    <cellStyle name="40% - Cor1" xfId="21" builtinId="31" customBuiltin="1"/>
    <cellStyle name="40% - Cor2" xfId="25" builtinId="35" customBuiltin="1"/>
    <cellStyle name="40% - Cor3" xfId="29" builtinId="39" customBuiltin="1"/>
    <cellStyle name="40% - Cor4" xfId="33" builtinId="43" customBuiltin="1"/>
    <cellStyle name="40% - Cor5" xfId="37" builtinId="47" customBuiltin="1"/>
    <cellStyle name="40% - Cor6" xfId="41" builtinId="51" customBuiltin="1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3" xfId="2"/>
    <cellStyle name="Normal 4" xfId="43"/>
    <cellStyle name="Normal 5" xfId="45"/>
    <cellStyle name="Nota 2" xfId="44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1"/>
  <sheetViews>
    <sheetView view="pageBreakPreview" zoomScaleNormal="100" zoomScaleSheetLayoutView="100" workbookViewId="0">
      <pane ySplit="1" topLeftCell="A125" activePane="bottomLeft" state="frozen"/>
      <selection pane="bottomLeft" activeCell="D133" sqref="D133"/>
    </sheetView>
  </sheetViews>
  <sheetFormatPr defaultColWidth="9.140625" defaultRowHeight="15" x14ac:dyDescent="0.25"/>
  <cols>
    <col min="1" max="1" width="11.140625" style="21" bestFit="1" customWidth="1"/>
    <col min="2" max="3" width="12" style="21" bestFit="1" customWidth="1"/>
    <col min="4" max="4" width="48.85546875" style="19" bestFit="1" customWidth="1"/>
    <col min="5" max="5" width="14.7109375" style="21" bestFit="1" customWidth="1"/>
    <col min="6" max="6" width="12.28515625" style="21" bestFit="1" customWidth="1"/>
    <col min="7" max="7" width="9.85546875" style="21" customWidth="1"/>
    <col min="8" max="8" width="44.140625" style="22" bestFit="1" customWidth="1"/>
    <col min="9" max="9" width="10.42578125" style="19" bestFit="1" customWidth="1"/>
    <col min="10" max="10" width="4.140625" style="19" customWidth="1"/>
    <col min="11" max="11" width="12" style="19" customWidth="1"/>
    <col min="12" max="12" width="61.5703125" style="19" customWidth="1"/>
    <col min="13" max="14" width="9.140625" style="19"/>
    <col min="15" max="15" width="11.28515625" style="19" bestFit="1" customWidth="1"/>
    <col min="16" max="16384" width="9.140625" style="19"/>
  </cols>
  <sheetData>
    <row r="1" spans="1:12" ht="18" customHeight="1" x14ac:dyDescent="0.25">
      <c r="A1" s="23" t="s">
        <v>0</v>
      </c>
      <c r="B1" s="24" t="s">
        <v>1</v>
      </c>
      <c r="C1" s="24" t="s">
        <v>2</v>
      </c>
      <c r="D1" s="26" t="s">
        <v>3</v>
      </c>
      <c r="E1" s="24" t="s">
        <v>4</v>
      </c>
      <c r="F1" s="24" t="s">
        <v>5</v>
      </c>
      <c r="G1" s="24" t="s">
        <v>6</v>
      </c>
      <c r="H1" s="25" t="s">
        <v>7</v>
      </c>
      <c r="I1" s="24" t="s">
        <v>24</v>
      </c>
    </row>
    <row r="2" spans="1:12" ht="15" customHeight="1" x14ac:dyDescent="0.25">
      <c r="A2" s="18">
        <v>46</v>
      </c>
      <c r="B2" s="18">
        <v>103164</v>
      </c>
      <c r="C2" s="18" t="s">
        <v>20</v>
      </c>
      <c r="D2" s="20" t="s">
        <v>191</v>
      </c>
      <c r="E2" s="42">
        <v>39979</v>
      </c>
      <c r="F2" s="18" t="s">
        <v>64</v>
      </c>
      <c r="G2" s="18"/>
      <c r="H2" s="20" t="s">
        <v>55</v>
      </c>
      <c r="I2" s="58"/>
    </row>
    <row r="3" spans="1:12" ht="15" customHeight="1" x14ac:dyDescent="0.25">
      <c r="A3" s="18">
        <v>47</v>
      </c>
      <c r="B3" s="18">
        <v>103165</v>
      </c>
      <c r="C3" s="18" t="s">
        <v>20</v>
      </c>
      <c r="D3" s="20" t="s">
        <v>189</v>
      </c>
      <c r="E3" s="42">
        <v>39641</v>
      </c>
      <c r="F3" s="18" t="s">
        <v>64</v>
      </c>
      <c r="G3" s="18"/>
      <c r="H3" s="20" t="s">
        <v>55</v>
      </c>
      <c r="I3" s="20"/>
      <c r="K3" s="43" t="s">
        <v>2</v>
      </c>
      <c r="L3" s="43" t="s">
        <v>28</v>
      </c>
    </row>
    <row r="4" spans="1:12" ht="15" customHeight="1" x14ac:dyDescent="0.25">
      <c r="A4" s="18">
        <v>57</v>
      </c>
      <c r="B4" s="18">
        <v>104908</v>
      </c>
      <c r="C4" s="45" t="s">
        <v>21</v>
      </c>
      <c r="D4" s="20" t="s">
        <v>198</v>
      </c>
      <c r="E4" s="42">
        <v>38706</v>
      </c>
      <c r="F4" s="18" t="s">
        <v>22</v>
      </c>
      <c r="G4" s="18"/>
      <c r="H4" s="20" t="s">
        <v>55</v>
      </c>
      <c r="I4" s="58"/>
      <c r="K4" s="44" t="s">
        <v>29</v>
      </c>
      <c r="L4" s="44" t="s">
        <v>31</v>
      </c>
    </row>
    <row r="5" spans="1:12" ht="15" customHeight="1" x14ac:dyDescent="0.25">
      <c r="A5" s="18">
        <v>244</v>
      </c>
      <c r="B5" s="18">
        <v>101311</v>
      </c>
      <c r="C5" s="45" t="s">
        <v>21</v>
      </c>
      <c r="D5" s="20" t="s">
        <v>192</v>
      </c>
      <c r="E5" s="42">
        <v>38692</v>
      </c>
      <c r="F5" s="18" t="s">
        <v>64</v>
      </c>
      <c r="G5" s="18"/>
      <c r="H5" s="20" t="s">
        <v>55</v>
      </c>
      <c r="I5" s="20"/>
      <c r="J5" s="37"/>
      <c r="K5" s="44" t="s">
        <v>32</v>
      </c>
      <c r="L5" s="44" t="s">
        <v>33</v>
      </c>
    </row>
    <row r="6" spans="1:12" ht="15" customHeight="1" x14ac:dyDescent="0.25">
      <c r="A6" s="18">
        <v>562</v>
      </c>
      <c r="B6" s="18">
        <v>103616</v>
      </c>
      <c r="C6" s="18" t="s">
        <v>20</v>
      </c>
      <c r="D6" s="20" t="s">
        <v>200</v>
      </c>
      <c r="E6" s="42">
        <v>39451</v>
      </c>
      <c r="F6" s="18" t="s">
        <v>64</v>
      </c>
      <c r="G6" s="18"/>
      <c r="H6" s="20" t="s">
        <v>55</v>
      </c>
      <c r="I6" s="20"/>
      <c r="K6" s="44" t="s">
        <v>34</v>
      </c>
      <c r="L6" s="44" t="s">
        <v>35</v>
      </c>
    </row>
    <row r="7" spans="1:12" ht="15" customHeight="1" x14ac:dyDescent="0.25">
      <c r="A7" s="18">
        <v>834</v>
      </c>
      <c r="B7" s="18">
        <v>103903</v>
      </c>
      <c r="C7" s="45" t="s">
        <v>21</v>
      </c>
      <c r="D7" s="20" t="s">
        <v>196</v>
      </c>
      <c r="E7" s="42">
        <v>38590</v>
      </c>
      <c r="F7" s="18" t="s">
        <v>22</v>
      </c>
      <c r="G7" s="18"/>
      <c r="H7" s="20" t="s">
        <v>55</v>
      </c>
      <c r="I7" s="20"/>
      <c r="K7" s="44" t="s">
        <v>30</v>
      </c>
      <c r="L7" s="44" t="s">
        <v>36</v>
      </c>
    </row>
    <row r="8" spans="1:12" ht="15" customHeight="1" x14ac:dyDescent="0.25">
      <c r="A8" s="18">
        <v>836</v>
      </c>
      <c r="B8" s="18">
        <v>103904</v>
      </c>
      <c r="C8" s="18" t="s">
        <v>20</v>
      </c>
      <c r="D8" s="20" t="s">
        <v>197</v>
      </c>
      <c r="E8" s="42">
        <v>39899</v>
      </c>
      <c r="F8" s="18" t="s">
        <v>64</v>
      </c>
      <c r="G8" s="18"/>
      <c r="H8" s="20" t="s">
        <v>55</v>
      </c>
      <c r="I8" s="20"/>
      <c r="K8" s="44" t="s">
        <v>37</v>
      </c>
      <c r="L8" s="44" t="s">
        <v>38</v>
      </c>
    </row>
    <row r="9" spans="1:12" ht="15" customHeight="1" x14ac:dyDescent="0.25">
      <c r="A9" s="18">
        <v>991</v>
      </c>
      <c r="B9" s="18">
        <v>102469</v>
      </c>
      <c r="C9" s="18" t="s">
        <v>20</v>
      </c>
      <c r="D9" s="20" t="s">
        <v>201</v>
      </c>
      <c r="E9" s="42">
        <v>39550</v>
      </c>
      <c r="F9" s="18" t="s">
        <v>64</v>
      </c>
      <c r="G9" s="18"/>
      <c r="H9" s="20" t="s">
        <v>55</v>
      </c>
      <c r="I9" s="58"/>
    </row>
    <row r="10" spans="1:12" ht="15" customHeight="1" x14ac:dyDescent="0.25">
      <c r="A10" s="18">
        <v>992</v>
      </c>
      <c r="B10" s="18">
        <v>102470</v>
      </c>
      <c r="C10" s="45" t="s">
        <v>39</v>
      </c>
      <c r="D10" s="20" t="s">
        <v>190</v>
      </c>
      <c r="E10" s="42">
        <v>39375</v>
      </c>
      <c r="F10" s="18" t="s">
        <v>64</v>
      </c>
      <c r="G10" s="18"/>
      <c r="H10" s="20" t="s">
        <v>55</v>
      </c>
      <c r="I10" s="58"/>
      <c r="L10" s="99" t="s">
        <v>44</v>
      </c>
    </row>
    <row r="11" spans="1:12" ht="15" customHeight="1" x14ac:dyDescent="0.25">
      <c r="A11" s="18">
        <v>1192</v>
      </c>
      <c r="B11" s="18">
        <v>106054</v>
      </c>
      <c r="C11" s="45" t="s">
        <v>21</v>
      </c>
      <c r="D11" s="20" t="s">
        <v>199</v>
      </c>
      <c r="E11" s="42">
        <v>38483</v>
      </c>
      <c r="F11" s="18" t="s">
        <v>22</v>
      </c>
      <c r="G11" s="18"/>
      <c r="H11" s="20" t="s">
        <v>55</v>
      </c>
      <c r="I11" s="20"/>
      <c r="L11" s="99"/>
    </row>
    <row r="12" spans="1:12" ht="15" customHeight="1" x14ac:dyDescent="0.25">
      <c r="A12" s="18">
        <v>1193</v>
      </c>
      <c r="B12" s="18">
        <v>106055</v>
      </c>
      <c r="C12" s="18" t="s">
        <v>20</v>
      </c>
      <c r="D12" s="20" t="s">
        <v>188</v>
      </c>
      <c r="E12" s="42">
        <v>39947</v>
      </c>
      <c r="F12" s="18" t="s">
        <v>22</v>
      </c>
      <c r="G12" s="18"/>
      <c r="H12" s="20" t="s">
        <v>55</v>
      </c>
      <c r="I12" s="20"/>
      <c r="L12" s="99"/>
    </row>
    <row r="13" spans="1:12" ht="15" customHeight="1" x14ac:dyDescent="0.25">
      <c r="A13" s="18">
        <v>5390</v>
      </c>
      <c r="B13" s="18">
        <v>106119</v>
      </c>
      <c r="C13" s="18" t="s">
        <v>40</v>
      </c>
      <c r="D13" s="20" t="s">
        <v>193</v>
      </c>
      <c r="E13" s="42">
        <v>41120</v>
      </c>
      <c r="F13" s="18" t="s">
        <v>64</v>
      </c>
      <c r="G13" s="18"/>
      <c r="H13" s="20" t="s">
        <v>55</v>
      </c>
      <c r="I13" s="58"/>
      <c r="L13" s="40"/>
    </row>
    <row r="14" spans="1:12" ht="15" customHeight="1" x14ac:dyDescent="0.25">
      <c r="A14" s="18">
        <v>1309</v>
      </c>
      <c r="B14" s="18">
        <v>105346</v>
      </c>
      <c r="C14" s="45" t="s">
        <v>39</v>
      </c>
      <c r="D14" s="20" t="s">
        <v>194</v>
      </c>
      <c r="E14" s="42">
        <v>39219</v>
      </c>
      <c r="F14" s="18" t="s">
        <v>22</v>
      </c>
      <c r="G14" s="18"/>
      <c r="H14" s="20" t="s">
        <v>55</v>
      </c>
      <c r="I14" s="58"/>
      <c r="L14" s="99" t="s">
        <v>45</v>
      </c>
    </row>
    <row r="15" spans="1:12" ht="15" customHeight="1" x14ac:dyDescent="0.25">
      <c r="A15" s="18">
        <v>1314</v>
      </c>
      <c r="B15" s="18">
        <v>105357</v>
      </c>
      <c r="C15" s="45" t="s">
        <v>39</v>
      </c>
      <c r="D15" s="20" t="s">
        <v>195</v>
      </c>
      <c r="E15" s="42">
        <v>39124</v>
      </c>
      <c r="F15" s="18" t="s">
        <v>22</v>
      </c>
      <c r="G15" s="18"/>
      <c r="H15" s="20" t="s">
        <v>55</v>
      </c>
      <c r="I15" s="58"/>
      <c r="L15" s="99"/>
    </row>
    <row r="16" spans="1:12" ht="15" customHeight="1" x14ac:dyDescent="0.25">
      <c r="A16" s="48">
        <v>486</v>
      </c>
      <c r="B16" s="48">
        <v>105072</v>
      </c>
      <c r="C16" s="45" t="s">
        <v>21</v>
      </c>
      <c r="D16" s="46" t="s">
        <v>285</v>
      </c>
      <c r="E16" s="53">
        <v>38328</v>
      </c>
      <c r="F16" s="48" t="s">
        <v>64</v>
      </c>
      <c r="G16" s="45"/>
      <c r="H16" s="46" t="s">
        <v>49</v>
      </c>
      <c r="I16" s="58"/>
      <c r="L16" s="99"/>
    </row>
    <row r="17" spans="1:12" ht="15" customHeight="1" x14ac:dyDescent="0.25">
      <c r="A17" s="48">
        <v>518</v>
      </c>
      <c r="B17" s="48">
        <v>103565</v>
      </c>
      <c r="C17" s="45" t="s">
        <v>39</v>
      </c>
      <c r="D17" s="46" t="s">
        <v>283</v>
      </c>
      <c r="E17" s="53">
        <v>39024</v>
      </c>
      <c r="F17" s="48" t="s">
        <v>64</v>
      </c>
      <c r="G17" s="45"/>
      <c r="H17" s="46" t="s">
        <v>49</v>
      </c>
      <c r="I17" s="20"/>
      <c r="L17" s="99" t="s">
        <v>41</v>
      </c>
    </row>
    <row r="18" spans="1:12" ht="15" customHeight="1" x14ac:dyDescent="0.25">
      <c r="A18" s="48">
        <v>687</v>
      </c>
      <c r="B18" s="48">
        <v>104530</v>
      </c>
      <c r="C18" s="45" t="s">
        <v>39</v>
      </c>
      <c r="D18" s="46" t="s">
        <v>284</v>
      </c>
      <c r="E18" s="53">
        <v>38773</v>
      </c>
      <c r="F18" s="48" t="s">
        <v>64</v>
      </c>
      <c r="G18" s="45"/>
      <c r="H18" s="46" t="s">
        <v>49</v>
      </c>
      <c r="I18" s="20"/>
      <c r="L18" s="99"/>
    </row>
    <row r="19" spans="1:12" ht="15" customHeight="1" x14ac:dyDescent="0.25">
      <c r="A19" s="48">
        <v>770</v>
      </c>
      <c r="B19" s="48">
        <v>105218</v>
      </c>
      <c r="C19" s="18" t="s">
        <v>40</v>
      </c>
      <c r="D19" s="46" t="s">
        <v>281</v>
      </c>
      <c r="E19" s="53">
        <v>40566</v>
      </c>
      <c r="F19" s="48" t="s">
        <v>64</v>
      </c>
      <c r="G19" s="45"/>
      <c r="H19" s="46" t="s">
        <v>49</v>
      </c>
      <c r="I19" s="20"/>
      <c r="L19" s="99"/>
    </row>
    <row r="20" spans="1:12" ht="15" customHeight="1" x14ac:dyDescent="0.25">
      <c r="A20" s="48">
        <v>954</v>
      </c>
      <c r="B20" s="48">
        <v>105294</v>
      </c>
      <c r="C20" s="18" t="s">
        <v>40</v>
      </c>
      <c r="D20" s="46" t="s">
        <v>282</v>
      </c>
      <c r="E20" s="53">
        <v>40503</v>
      </c>
      <c r="F20" s="48" t="s">
        <v>64</v>
      </c>
      <c r="G20" s="45"/>
      <c r="H20" s="46" t="s">
        <v>49</v>
      </c>
      <c r="I20" s="20"/>
      <c r="L20" s="41"/>
    </row>
    <row r="21" spans="1:12" ht="15" customHeight="1" x14ac:dyDescent="0.25">
      <c r="A21" s="48">
        <v>3895</v>
      </c>
      <c r="B21" s="48">
        <v>104043</v>
      </c>
      <c r="C21" s="48" t="s">
        <v>47</v>
      </c>
      <c r="D21" s="49" t="s">
        <v>286</v>
      </c>
      <c r="E21" s="53">
        <v>32201</v>
      </c>
      <c r="F21" s="48" t="s">
        <v>64</v>
      </c>
      <c r="G21" s="45"/>
      <c r="H21" s="49" t="s">
        <v>49</v>
      </c>
      <c r="I21" s="20"/>
      <c r="L21" s="40"/>
    </row>
    <row r="22" spans="1:12" ht="15" customHeight="1" x14ac:dyDescent="0.25">
      <c r="A22" s="18">
        <v>180</v>
      </c>
      <c r="B22" s="18">
        <v>104179</v>
      </c>
      <c r="C22" s="45" t="s">
        <v>21</v>
      </c>
      <c r="D22" s="20" t="s">
        <v>106</v>
      </c>
      <c r="E22" s="42">
        <v>38650</v>
      </c>
      <c r="F22" s="18" t="s">
        <v>64</v>
      </c>
      <c r="G22" s="18"/>
      <c r="H22" s="20" t="s">
        <v>56</v>
      </c>
      <c r="I22" s="20"/>
      <c r="L22" s="99" t="s">
        <v>42</v>
      </c>
    </row>
    <row r="23" spans="1:12" ht="15" customHeight="1" x14ac:dyDescent="0.25">
      <c r="A23" s="18">
        <v>840</v>
      </c>
      <c r="B23" s="18">
        <v>105247</v>
      </c>
      <c r="C23" s="18" t="s">
        <v>20</v>
      </c>
      <c r="D23" s="20" t="s">
        <v>109</v>
      </c>
      <c r="E23" s="42">
        <v>40099</v>
      </c>
      <c r="F23" s="18" t="s">
        <v>64</v>
      </c>
      <c r="G23" s="18"/>
      <c r="H23" s="20" t="s">
        <v>56</v>
      </c>
      <c r="I23" s="58"/>
      <c r="L23" s="99"/>
    </row>
    <row r="24" spans="1:12" ht="15" customHeight="1" x14ac:dyDescent="0.25">
      <c r="A24" s="18">
        <v>1121</v>
      </c>
      <c r="B24" s="18">
        <v>105920</v>
      </c>
      <c r="C24" s="45" t="s">
        <v>39</v>
      </c>
      <c r="D24" s="20" t="s">
        <v>107</v>
      </c>
      <c r="E24" s="42">
        <v>39318</v>
      </c>
      <c r="F24" s="18" t="s">
        <v>64</v>
      </c>
      <c r="G24" s="18"/>
      <c r="H24" s="20" t="s">
        <v>56</v>
      </c>
      <c r="I24" s="58"/>
      <c r="L24" s="99"/>
    </row>
    <row r="25" spans="1:12" ht="15" customHeight="1" x14ac:dyDescent="0.25">
      <c r="A25" s="18">
        <v>1122</v>
      </c>
      <c r="B25" s="18">
        <v>105921</v>
      </c>
      <c r="C25" s="45" t="s">
        <v>39</v>
      </c>
      <c r="D25" s="20" t="s">
        <v>105</v>
      </c>
      <c r="E25" s="42">
        <v>38923</v>
      </c>
      <c r="F25" s="18" t="s">
        <v>64</v>
      </c>
      <c r="G25" s="18"/>
      <c r="H25" s="20" t="s">
        <v>56</v>
      </c>
      <c r="I25" s="20"/>
    </row>
    <row r="26" spans="1:12" ht="15" customHeight="1" x14ac:dyDescent="0.25">
      <c r="A26" s="18">
        <v>1123</v>
      </c>
      <c r="B26" s="18">
        <v>105922</v>
      </c>
      <c r="C26" s="18" t="s">
        <v>20</v>
      </c>
      <c r="D26" s="20" t="s">
        <v>287</v>
      </c>
      <c r="E26" s="42">
        <v>39980</v>
      </c>
      <c r="F26" s="18" t="s">
        <v>64</v>
      </c>
      <c r="G26" s="18"/>
      <c r="H26" s="20" t="s">
        <v>56</v>
      </c>
      <c r="I26" s="20"/>
    </row>
    <row r="27" spans="1:12" ht="15" customHeight="1" x14ac:dyDescent="0.25">
      <c r="A27" s="18">
        <v>82</v>
      </c>
      <c r="B27" s="18">
        <v>104145</v>
      </c>
      <c r="C27" s="45" t="s">
        <v>21</v>
      </c>
      <c r="D27" s="20" t="s">
        <v>73</v>
      </c>
      <c r="E27" s="42">
        <v>38448</v>
      </c>
      <c r="F27" s="18" t="s">
        <v>22</v>
      </c>
      <c r="G27" s="18"/>
      <c r="H27" s="20" t="s">
        <v>58</v>
      </c>
      <c r="I27" s="58"/>
      <c r="L27" s="99" t="s">
        <v>43</v>
      </c>
    </row>
    <row r="28" spans="1:12" ht="15" customHeight="1" x14ac:dyDescent="0.25">
      <c r="A28" s="18">
        <v>132</v>
      </c>
      <c r="B28" s="18">
        <v>104161</v>
      </c>
      <c r="C28" s="18" t="s">
        <v>20</v>
      </c>
      <c r="D28" s="20" t="s">
        <v>72</v>
      </c>
      <c r="E28" s="42">
        <v>39904</v>
      </c>
      <c r="F28" s="18" t="s">
        <v>64</v>
      </c>
      <c r="G28" s="18"/>
      <c r="H28" s="20" t="s">
        <v>58</v>
      </c>
      <c r="I28" s="58"/>
      <c r="L28" s="99"/>
    </row>
    <row r="29" spans="1:12" ht="15" customHeight="1" x14ac:dyDescent="0.25">
      <c r="A29" s="18">
        <v>134</v>
      </c>
      <c r="B29" s="18">
        <v>104164</v>
      </c>
      <c r="C29" s="18" t="s">
        <v>40</v>
      </c>
      <c r="D29" s="49" t="s">
        <v>249</v>
      </c>
      <c r="E29" s="53">
        <v>40261</v>
      </c>
      <c r="F29" s="18" t="s">
        <v>64</v>
      </c>
      <c r="G29" s="18"/>
      <c r="H29" s="49" t="s">
        <v>58</v>
      </c>
      <c r="I29" s="58"/>
      <c r="L29" s="99"/>
    </row>
    <row r="30" spans="1:12" ht="15" customHeight="1" x14ac:dyDescent="0.25">
      <c r="A30" s="18">
        <v>5410</v>
      </c>
      <c r="B30" s="18">
        <v>104166</v>
      </c>
      <c r="C30" s="18" t="s">
        <v>20</v>
      </c>
      <c r="D30" s="49" t="s">
        <v>226</v>
      </c>
      <c r="E30" s="42">
        <v>40016</v>
      </c>
      <c r="F30" s="18" t="s">
        <v>64</v>
      </c>
      <c r="G30" s="18"/>
      <c r="H30" s="49" t="s">
        <v>58</v>
      </c>
      <c r="I30" s="46"/>
    </row>
    <row r="31" spans="1:12" ht="15" customHeight="1" x14ac:dyDescent="0.25">
      <c r="A31" s="18">
        <v>173</v>
      </c>
      <c r="B31" s="18">
        <v>104176</v>
      </c>
      <c r="C31" s="45" t="s">
        <v>21</v>
      </c>
      <c r="D31" s="49" t="s">
        <v>114</v>
      </c>
      <c r="E31" s="42">
        <v>38195</v>
      </c>
      <c r="F31" s="18" t="s">
        <v>64</v>
      </c>
      <c r="G31" s="18"/>
      <c r="H31" s="49" t="s">
        <v>58</v>
      </c>
      <c r="I31" s="20"/>
    </row>
    <row r="32" spans="1:12" ht="15" customHeight="1" x14ac:dyDescent="0.25">
      <c r="A32" s="18">
        <v>265</v>
      </c>
      <c r="B32" s="18">
        <v>103357</v>
      </c>
      <c r="C32" s="45" t="s">
        <v>39</v>
      </c>
      <c r="D32" s="20" t="s">
        <v>68</v>
      </c>
      <c r="E32" s="42">
        <v>39211</v>
      </c>
      <c r="F32" s="18" t="s">
        <v>22</v>
      </c>
      <c r="G32" s="18"/>
      <c r="H32" s="20" t="s">
        <v>58</v>
      </c>
      <c r="I32" s="64"/>
    </row>
    <row r="33" spans="1:9" ht="15" customHeight="1" x14ac:dyDescent="0.25">
      <c r="A33" s="18">
        <v>283</v>
      </c>
      <c r="B33" s="18">
        <v>103369</v>
      </c>
      <c r="C33" s="45" t="s">
        <v>39</v>
      </c>
      <c r="D33" s="49" t="s">
        <v>227</v>
      </c>
      <c r="E33" s="42">
        <v>39135</v>
      </c>
      <c r="F33" s="18" t="s">
        <v>64</v>
      </c>
      <c r="G33" s="18"/>
      <c r="H33" s="49" t="s">
        <v>58</v>
      </c>
      <c r="I33" s="20"/>
    </row>
    <row r="34" spans="1:9" ht="15" customHeight="1" x14ac:dyDescent="0.25">
      <c r="A34" s="18">
        <v>299</v>
      </c>
      <c r="B34" s="18">
        <v>103105</v>
      </c>
      <c r="C34" s="45" t="s">
        <v>39</v>
      </c>
      <c r="D34" s="20" t="s">
        <v>296</v>
      </c>
      <c r="E34" s="42">
        <v>38859</v>
      </c>
      <c r="F34" s="18" t="s">
        <v>64</v>
      </c>
      <c r="G34" s="18"/>
      <c r="H34" s="20" t="s">
        <v>58</v>
      </c>
      <c r="I34" s="20"/>
    </row>
    <row r="35" spans="1:9" ht="15" customHeight="1" x14ac:dyDescent="0.25">
      <c r="A35" s="18">
        <v>305</v>
      </c>
      <c r="B35" s="18">
        <v>102761</v>
      </c>
      <c r="C35" s="45" t="s">
        <v>39</v>
      </c>
      <c r="D35" s="20" t="s">
        <v>295</v>
      </c>
      <c r="E35" s="42">
        <v>39230</v>
      </c>
      <c r="F35" s="18" t="s">
        <v>64</v>
      </c>
      <c r="G35" s="18"/>
      <c r="H35" s="20" t="s">
        <v>58</v>
      </c>
      <c r="I35" s="20"/>
    </row>
    <row r="36" spans="1:9" ht="15" customHeight="1" x14ac:dyDescent="0.25">
      <c r="A36" s="18">
        <v>321</v>
      </c>
      <c r="B36" s="18">
        <v>103404</v>
      </c>
      <c r="C36" s="45" t="s">
        <v>21</v>
      </c>
      <c r="D36" s="49" t="s">
        <v>248</v>
      </c>
      <c r="E36" s="53">
        <v>38560</v>
      </c>
      <c r="F36" s="18" t="s">
        <v>64</v>
      </c>
      <c r="G36" s="18"/>
      <c r="H36" s="49" t="s">
        <v>58</v>
      </c>
      <c r="I36" s="20"/>
    </row>
    <row r="37" spans="1:9" ht="15" customHeight="1" x14ac:dyDescent="0.25">
      <c r="A37" s="18">
        <v>5406</v>
      </c>
      <c r="B37" s="18">
        <v>102767</v>
      </c>
      <c r="C37" s="45" t="s">
        <v>39</v>
      </c>
      <c r="D37" s="49" t="s">
        <v>228</v>
      </c>
      <c r="E37" s="42">
        <v>38974</v>
      </c>
      <c r="F37" s="18" t="s">
        <v>64</v>
      </c>
      <c r="G37" s="18"/>
      <c r="H37" s="49" t="s">
        <v>58</v>
      </c>
      <c r="I37" s="20"/>
    </row>
    <row r="38" spans="1:9" ht="15" customHeight="1" x14ac:dyDescent="0.25">
      <c r="A38" s="18">
        <v>442</v>
      </c>
      <c r="B38" s="18">
        <v>103092</v>
      </c>
      <c r="C38" s="45" t="s">
        <v>21</v>
      </c>
      <c r="D38" s="49" t="s">
        <v>229</v>
      </c>
      <c r="E38" s="42">
        <v>38661</v>
      </c>
      <c r="F38" s="18" t="s">
        <v>64</v>
      </c>
      <c r="G38" s="18"/>
      <c r="H38" s="49" t="s">
        <v>58</v>
      </c>
      <c r="I38" s="20"/>
    </row>
    <row r="39" spans="1:9" ht="15" customHeight="1" x14ac:dyDescent="0.25">
      <c r="A39" s="18">
        <v>503</v>
      </c>
      <c r="B39" s="18">
        <v>105081</v>
      </c>
      <c r="C39" s="18" t="s">
        <v>40</v>
      </c>
      <c r="D39" s="20" t="s">
        <v>69</v>
      </c>
      <c r="E39" s="42">
        <v>40737</v>
      </c>
      <c r="F39" s="18" t="s">
        <v>64</v>
      </c>
      <c r="G39" s="18"/>
      <c r="H39" s="20" t="s">
        <v>58</v>
      </c>
      <c r="I39" s="58"/>
    </row>
    <row r="40" spans="1:9" ht="15" customHeight="1" x14ac:dyDescent="0.25">
      <c r="A40" s="18">
        <v>508</v>
      </c>
      <c r="B40" s="18">
        <v>105085</v>
      </c>
      <c r="C40" s="45" t="s">
        <v>39</v>
      </c>
      <c r="D40" s="49" t="s">
        <v>254</v>
      </c>
      <c r="E40" s="53">
        <v>39034</v>
      </c>
      <c r="F40" s="18" t="s">
        <v>22</v>
      </c>
      <c r="G40" s="18"/>
      <c r="H40" s="49" t="s">
        <v>58</v>
      </c>
      <c r="I40" s="20"/>
    </row>
    <row r="41" spans="1:9" ht="15" customHeight="1" x14ac:dyDescent="0.25">
      <c r="A41" s="18">
        <v>509</v>
      </c>
      <c r="B41" s="18">
        <v>103104</v>
      </c>
      <c r="C41" s="45" t="s">
        <v>21</v>
      </c>
      <c r="D41" s="49" t="s">
        <v>230</v>
      </c>
      <c r="E41" s="42">
        <v>38044</v>
      </c>
      <c r="F41" s="18" t="s">
        <v>22</v>
      </c>
      <c r="G41" s="18"/>
      <c r="H41" s="49" t="s">
        <v>58</v>
      </c>
      <c r="I41" s="20"/>
    </row>
    <row r="42" spans="1:9" ht="15" customHeight="1" x14ac:dyDescent="0.25">
      <c r="A42" s="18">
        <v>515</v>
      </c>
      <c r="B42" s="18">
        <v>105086</v>
      </c>
      <c r="C42" s="45" t="s">
        <v>21</v>
      </c>
      <c r="D42" s="49" t="s">
        <v>255</v>
      </c>
      <c r="E42" s="53">
        <v>38508</v>
      </c>
      <c r="F42" s="18" t="s">
        <v>22</v>
      </c>
      <c r="G42" s="18"/>
      <c r="H42" s="49" t="s">
        <v>58</v>
      </c>
      <c r="I42" s="20"/>
    </row>
    <row r="43" spans="1:9" ht="15" customHeight="1" x14ac:dyDescent="0.25">
      <c r="A43" s="18">
        <v>519</v>
      </c>
      <c r="B43" s="18">
        <v>105088</v>
      </c>
      <c r="C43" s="18" t="s">
        <v>20</v>
      </c>
      <c r="D43" s="49" t="s">
        <v>231</v>
      </c>
      <c r="E43" s="42">
        <v>40037</v>
      </c>
      <c r="F43" s="18" t="s">
        <v>64</v>
      </c>
      <c r="G43" s="18"/>
      <c r="H43" s="49" t="s">
        <v>58</v>
      </c>
      <c r="I43" s="20"/>
    </row>
    <row r="44" spans="1:9" ht="15" customHeight="1" x14ac:dyDescent="0.25">
      <c r="A44" s="18">
        <v>524</v>
      </c>
      <c r="B44" s="18">
        <v>105089</v>
      </c>
      <c r="C44" s="45" t="s">
        <v>21</v>
      </c>
      <c r="D44" s="49" t="s">
        <v>253</v>
      </c>
      <c r="E44" s="53">
        <v>38270</v>
      </c>
      <c r="F44" s="18" t="s">
        <v>64</v>
      </c>
      <c r="G44" s="18"/>
      <c r="H44" s="49" t="s">
        <v>58</v>
      </c>
      <c r="I44" s="20"/>
    </row>
    <row r="45" spans="1:9" ht="15" customHeight="1" x14ac:dyDescent="0.25">
      <c r="A45" s="18">
        <v>593</v>
      </c>
      <c r="B45" s="18">
        <v>103097</v>
      </c>
      <c r="C45" s="45" t="s">
        <v>21</v>
      </c>
      <c r="D45" s="49" t="s">
        <v>232</v>
      </c>
      <c r="E45" s="42">
        <v>38363</v>
      </c>
      <c r="F45" s="18" t="s">
        <v>64</v>
      </c>
      <c r="G45" s="18"/>
      <c r="H45" s="49" t="s">
        <v>58</v>
      </c>
      <c r="I45" s="58"/>
    </row>
    <row r="46" spans="1:9" ht="15" customHeight="1" x14ac:dyDescent="0.25">
      <c r="A46" s="18">
        <v>611</v>
      </c>
      <c r="B46" s="18">
        <v>105121</v>
      </c>
      <c r="C46" s="45" t="s">
        <v>39</v>
      </c>
      <c r="D46" s="49" t="s">
        <v>233</v>
      </c>
      <c r="E46" s="42">
        <v>39422</v>
      </c>
      <c r="F46" s="18" t="s">
        <v>64</v>
      </c>
      <c r="G46" s="18"/>
      <c r="H46" s="49" t="s">
        <v>58</v>
      </c>
      <c r="I46" s="20"/>
    </row>
    <row r="47" spans="1:9" ht="15" customHeight="1" x14ac:dyDescent="0.25">
      <c r="A47" s="18">
        <v>625</v>
      </c>
      <c r="B47" s="18">
        <v>104490</v>
      </c>
      <c r="C47" s="18" t="s">
        <v>20</v>
      </c>
      <c r="D47" s="49" t="s">
        <v>234</v>
      </c>
      <c r="E47" s="42">
        <v>39809</v>
      </c>
      <c r="F47" s="18" t="s">
        <v>64</v>
      </c>
      <c r="G47" s="18"/>
      <c r="H47" s="49" t="s">
        <v>58</v>
      </c>
      <c r="I47" s="20"/>
    </row>
    <row r="48" spans="1:9" ht="15" customHeight="1" x14ac:dyDescent="0.25">
      <c r="A48" s="18">
        <v>655</v>
      </c>
      <c r="B48" s="18">
        <v>103096</v>
      </c>
      <c r="C48" s="45" t="s">
        <v>21</v>
      </c>
      <c r="D48" s="49" t="s">
        <v>235</v>
      </c>
      <c r="E48" s="42">
        <v>38693</v>
      </c>
      <c r="F48" s="18" t="s">
        <v>64</v>
      </c>
      <c r="G48" s="18"/>
      <c r="H48" s="49" t="s">
        <v>58</v>
      </c>
      <c r="I48" s="20"/>
    </row>
    <row r="49" spans="1:9" ht="15" customHeight="1" x14ac:dyDescent="0.25">
      <c r="A49" s="18">
        <v>722</v>
      </c>
      <c r="B49" s="18">
        <v>104558</v>
      </c>
      <c r="C49" s="18" t="s">
        <v>20</v>
      </c>
      <c r="D49" s="20" t="s">
        <v>290</v>
      </c>
      <c r="E49" s="42">
        <v>39482</v>
      </c>
      <c r="F49" s="18" t="s">
        <v>22</v>
      </c>
      <c r="G49" s="18"/>
      <c r="H49" s="20" t="s">
        <v>58</v>
      </c>
      <c r="I49" s="20"/>
    </row>
    <row r="50" spans="1:9" ht="15" customHeight="1" x14ac:dyDescent="0.25">
      <c r="A50" s="18">
        <v>739</v>
      </c>
      <c r="B50" s="18">
        <v>104567</v>
      </c>
      <c r="C50" s="45" t="s">
        <v>21</v>
      </c>
      <c r="D50" s="49" t="s">
        <v>250</v>
      </c>
      <c r="E50" s="53">
        <v>38594</v>
      </c>
      <c r="F50" s="18" t="s">
        <v>64</v>
      </c>
      <c r="G50" s="18"/>
      <c r="H50" s="49" t="s">
        <v>58</v>
      </c>
      <c r="I50" s="20"/>
    </row>
    <row r="51" spans="1:9" ht="15" customHeight="1" x14ac:dyDescent="0.25">
      <c r="A51" s="18">
        <v>775</v>
      </c>
      <c r="B51" s="18">
        <v>104572</v>
      </c>
      <c r="C51" s="18" t="s">
        <v>23</v>
      </c>
      <c r="D51" s="49" t="s">
        <v>251</v>
      </c>
      <c r="E51" s="53">
        <v>37882</v>
      </c>
      <c r="F51" s="18" t="s">
        <v>22</v>
      </c>
      <c r="G51" s="18"/>
      <c r="H51" s="49" t="s">
        <v>58</v>
      </c>
      <c r="I51" s="20"/>
    </row>
    <row r="52" spans="1:9" ht="15" customHeight="1" x14ac:dyDescent="0.25">
      <c r="A52" s="18">
        <v>5408</v>
      </c>
      <c r="B52" s="18">
        <v>10457</v>
      </c>
      <c r="C52" s="45" t="s">
        <v>39</v>
      </c>
      <c r="D52" s="49" t="s">
        <v>252</v>
      </c>
      <c r="E52" s="53">
        <v>39052</v>
      </c>
      <c r="F52" s="18" t="s">
        <v>64</v>
      </c>
      <c r="G52" s="18"/>
      <c r="H52" s="49" t="s">
        <v>58</v>
      </c>
      <c r="I52" s="20"/>
    </row>
    <row r="53" spans="1:9" ht="15" customHeight="1" x14ac:dyDescent="0.25">
      <c r="A53" s="18">
        <v>786</v>
      </c>
      <c r="B53" s="18">
        <v>103095</v>
      </c>
      <c r="C53" s="45" t="s">
        <v>39</v>
      </c>
      <c r="D53" s="49" t="s">
        <v>236</v>
      </c>
      <c r="E53" s="42">
        <v>39285</v>
      </c>
      <c r="F53" s="18" t="s">
        <v>64</v>
      </c>
      <c r="G53" s="18"/>
      <c r="H53" s="49" t="s">
        <v>58</v>
      </c>
      <c r="I53" s="20"/>
    </row>
    <row r="54" spans="1:9" ht="15" customHeight="1" x14ac:dyDescent="0.25">
      <c r="A54" s="18">
        <v>791</v>
      </c>
      <c r="B54" s="18">
        <v>103815</v>
      </c>
      <c r="C54" s="45" t="s">
        <v>21</v>
      </c>
      <c r="D54" s="20" t="s">
        <v>288</v>
      </c>
      <c r="E54" s="42">
        <v>38077</v>
      </c>
      <c r="F54" s="18" t="s">
        <v>64</v>
      </c>
      <c r="G54" s="18"/>
      <c r="H54" s="20" t="s">
        <v>58</v>
      </c>
      <c r="I54" s="58"/>
    </row>
    <row r="55" spans="1:9" ht="15" customHeight="1" x14ac:dyDescent="0.25">
      <c r="A55" s="18">
        <v>927</v>
      </c>
      <c r="B55" s="18">
        <v>103098</v>
      </c>
      <c r="C55" s="45" t="s">
        <v>39</v>
      </c>
      <c r="D55" s="49" t="s">
        <v>237</v>
      </c>
      <c r="E55" s="42">
        <v>38801</v>
      </c>
      <c r="F55" s="18" t="s">
        <v>64</v>
      </c>
      <c r="G55" s="18"/>
      <c r="H55" s="49" t="s">
        <v>58</v>
      </c>
      <c r="I55" s="20"/>
    </row>
    <row r="56" spans="1:9" ht="15" customHeight="1" x14ac:dyDescent="0.25">
      <c r="A56" s="18">
        <v>980</v>
      </c>
      <c r="B56" s="18">
        <v>103102</v>
      </c>
      <c r="C56" s="45" t="s">
        <v>39</v>
      </c>
      <c r="D56" s="20" t="s">
        <v>70</v>
      </c>
      <c r="E56" s="42">
        <v>38847</v>
      </c>
      <c r="F56" s="18" t="s">
        <v>22</v>
      </c>
      <c r="G56" s="18"/>
      <c r="H56" s="20" t="s">
        <v>58</v>
      </c>
      <c r="I56" s="20"/>
    </row>
    <row r="57" spans="1:9" ht="15" customHeight="1" x14ac:dyDescent="0.25">
      <c r="A57" s="18">
        <v>1086</v>
      </c>
      <c r="B57" s="18">
        <v>105872</v>
      </c>
      <c r="C57" s="18" t="s">
        <v>40</v>
      </c>
      <c r="D57" s="20" t="s">
        <v>71</v>
      </c>
      <c r="E57" s="42">
        <v>40490</v>
      </c>
      <c r="F57" s="18" t="s">
        <v>64</v>
      </c>
      <c r="G57" s="18"/>
      <c r="H57" s="20" t="s">
        <v>58</v>
      </c>
      <c r="I57" s="58"/>
    </row>
    <row r="58" spans="1:9" ht="15" customHeight="1" x14ac:dyDescent="0.25">
      <c r="A58" s="18">
        <v>1087</v>
      </c>
      <c r="B58" s="18">
        <v>105873</v>
      </c>
      <c r="C58" s="45" t="s">
        <v>39</v>
      </c>
      <c r="D58" s="20" t="s">
        <v>67</v>
      </c>
      <c r="E58" s="42">
        <v>38896</v>
      </c>
      <c r="F58" s="18" t="s">
        <v>64</v>
      </c>
      <c r="G58" s="18"/>
      <c r="H58" s="20" t="s">
        <v>58</v>
      </c>
      <c r="I58" s="20"/>
    </row>
    <row r="59" spans="1:9" ht="15" customHeight="1" x14ac:dyDescent="0.25">
      <c r="A59" s="18">
        <v>1124</v>
      </c>
      <c r="B59" s="18">
        <v>105929</v>
      </c>
      <c r="C59" s="45" t="s">
        <v>21</v>
      </c>
      <c r="D59" s="20" t="s">
        <v>66</v>
      </c>
      <c r="E59" s="42">
        <v>38135</v>
      </c>
      <c r="F59" s="18" t="s">
        <v>64</v>
      </c>
      <c r="G59" s="18"/>
      <c r="H59" s="20" t="s">
        <v>58</v>
      </c>
      <c r="I59" s="20"/>
    </row>
    <row r="60" spans="1:9" ht="15" customHeight="1" x14ac:dyDescent="0.25">
      <c r="A60" s="18">
        <v>1125</v>
      </c>
      <c r="B60" s="18">
        <v>105930</v>
      </c>
      <c r="C60" s="18" t="s">
        <v>40</v>
      </c>
      <c r="D60" s="49" t="s">
        <v>238</v>
      </c>
      <c r="E60" s="42">
        <v>40893</v>
      </c>
      <c r="F60" s="18" t="s">
        <v>22</v>
      </c>
      <c r="G60" s="18"/>
      <c r="H60" s="49" t="s">
        <v>58</v>
      </c>
      <c r="I60" s="20"/>
    </row>
    <row r="61" spans="1:9" ht="15" customHeight="1" x14ac:dyDescent="0.25">
      <c r="A61" s="18">
        <v>1126</v>
      </c>
      <c r="B61" s="18">
        <v>105931</v>
      </c>
      <c r="C61" s="45" t="s">
        <v>39</v>
      </c>
      <c r="D61" s="49" t="s">
        <v>239</v>
      </c>
      <c r="E61" s="42">
        <v>38869</v>
      </c>
      <c r="F61" s="18" t="s">
        <v>22</v>
      </c>
      <c r="G61" s="18"/>
      <c r="H61" s="49" t="s">
        <v>58</v>
      </c>
      <c r="I61" s="20"/>
    </row>
    <row r="62" spans="1:9" ht="15" customHeight="1" x14ac:dyDescent="0.25">
      <c r="A62" s="18">
        <v>1127</v>
      </c>
      <c r="B62" s="18">
        <v>105932</v>
      </c>
      <c r="C62" s="18" t="s">
        <v>20</v>
      </c>
      <c r="D62" s="49" t="s">
        <v>65</v>
      </c>
      <c r="E62" s="42">
        <v>40025</v>
      </c>
      <c r="F62" s="18" t="s">
        <v>22</v>
      </c>
      <c r="G62" s="18"/>
      <c r="H62" s="49" t="s">
        <v>58</v>
      </c>
      <c r="I62" s="20"/>
    </row>
    <row r="63" spans="1:9" ht="15" customHeight="1" x14ac:dyDescent="0.25">
      <c r="A63" s="18">
        <v>1334</v>
      </c>
      <c r="B63" s="18">
        <v>105417</v>
      </c>
      <c r="C63" s="18" t="s">
        <v>40</v>
      </c>
      <c r="D63" s="49" t="s">
        <v>240</v>
      </c>
      <c r="E63" s="42">
        <v>40906</v>
      </c>
      <c r="F63" s="18" t="s">
        <v>64</v>
      </c>
      <c r="G63" s="18"/>
      <c r="H63" s="49" t="s">
        <v>58</v>
      </c>
      <c r="I63" s="20"/>
    </row>
    <row r="64" spans="1:9" ht="15" customHeight="1" x14ac:dyDescent="0.25">
      <c r="A64" s="18">
        <v>1335</v>
      </c>
      <c r="B64" s="18">
        <v>105418</v>
      </c>
      <c r="C64" s="45" t="s">
        <v>39</v>
      </c>
      <c r="D64" s="49" t="s">
        <v>256</v>
      </c>
      <c r="E64" s="53">
        <v>38833</v>
      </c>
      <c r="F64" s="18" t="s">
        <v>22</v>
      </c>
      <c r="G64" s="18"/>
      <c r="H64" s="49" t="s">
        <v>58</v>
      </c>
      <c r="I64" s="65"/>
    </row>
    <row r="65" spans="1:9" ht="15" customHeight="1" x14ac:dyDescent="0.25">
      <c r="A65" s="18">
        <v>1336</v>
      </c>
      <c r="B65" s="18">
        <v>105419</v>
      </c>
      <c r="C65" s="18" t="s">
        <v>40</v>
      </c>
      <c r="D65" s="49" t="s">
        <v>241</v>
      </c>
      <c r="E65" s="42">
        <v>40902</v>
      </c>
      <c r="F65" s="18" t="s">
        <v>22</v>
      </c>
      <c r="G65" s="18"/>
      <c r="H65" s="49" t="s">
        <v>58</v>
      </c>
      <c r="I65" s="20"/>
    </row>
    <row r="66" spans="1:9" ht="15" customHeight="1" x14ac:dyDescent="0.25">
      <c r="A66" s="18">
        <v>1552</v>
      </c>
      <c r="B66" s="18">
        <v>103101</v>
      </c>
      <c r="C66" s="18" t="s">
        <v>23</v>
      </c>
      <c r="D66" s="49" t="s">
        <v>242</v>
      </c>
      <c r="E66" s="42">
        <v>37261</v>
      </c>
      <c r="F66" s="18" t="s">
        <v>64</v>
      </c>
      <c r="G66" s="18"/>
      <c r="H66" s="49" t="s">
        <v>58</v>
      </c>
      <c r="I66" s="20"/>
    </row>
    <row r="67" spans="1:9" ht="15" customHeight="1" x14ac:dyDescent="0.25">
      <c r="A67" s="18">
        <v>1555</v>
      </c>
      <c r="B67" s="18">
        <v>104160</v>
      </c>
      <c r="C67" s="18" t="s">
        <v>23</v>
      </c>
      <c r="D67" s="49" t="s">
        <v>243</v>
      </c>
      <c r="E67" s="42">
        <v>37463</v>
      </c>
      <c r="F67" s="18" t="s">
        <v>22</v>
      </c>
      <c r="G67" s="18"/>
      <c r="H67" s="49" t="s">
        <v>58</v>
      </c>
      <c r="I67" s="20"/>
    </row>
    <row r="68" spans="1:9" ht="15" customHeight="1" x14ac:dyDescent="0.25">
      <c r="A68" s="18">
        <v>1687</v>
      </c>
      <c r="B68" s="18">
        <v>103376</v>
      </c>
      <c r="C68" s="18" t="s">
        <v>23</v>
      </c>
      <c r="D68" s="49" t="s">
        <v>244</v>
      </c>
      <c r="E68" s="42">
        <v>37857</v>
      </c>
      <c r="F68" s="18" t="s">
        <v>64</v>
      </c>
      <c r="G68" s="18"/>
      <c r="H68" s="49" t="s">
        <v>58</v>
      </c>
      <c r="I68" s="58"/>
    </row>
    <row r="69" spans="1:9" ht="15" customHeight="1" x14ac:dyDescent="0.25">
      <c r="A69" s="18">
        <v>2007</v>
      </c>
      <c r="B69" s="18">
        <v>104576</v>
      </c>
      <c r="C69" s="48" t="s">
        <v>47</v>
      </c>
      <c r="D69" s="20" t="s">
        <v>80</v>
      </c>
      <c r="E69" s="42">
        <v>36687</v>
      </c>
      <c r="F69" s="18" t="s">
        <v>64</v>
      </c>
      <c r="G69" s="18"/>
      <c r="H69" s="20" t="s">
        <v>58</v>
      </c>
      <c r="I69" s="58"/>
    </row>
    <row r="70" spans="1:9" ht="15" customHeight="1" x14ac:dyDescent="0.25">
      <c r="A70" s="18">
        <v>2121</v>
      </c>
      <c r="B70" s="18">
        <v>103372</v>
      </c>
      <c r="C70" s="48" t="s">
        <v>47</v>
      </c>
      <c r="D70" s="20" t="s">
        <v>293</v>
      </c>
      <c r="E70" s="42">
        <v>37047</v>
      </c>
      <c r="F70" s="18" t="s">
        <v>64</v>
      </c>
      <c r="G70" s="18"/>
      <c r="H70" s="20" t="s">
        <v>58</v>
      </c>
      <c r="I70" s="58"/>
    </row>
    <row r="71" spans="1:9" ht="15" customHeight="1" x14ac:dyDescent="0.25">
      <c r="A71" s="18">
        <v>2638</v>
      </c>
      <c r="B71" s="18">
        <v>103093</v>
      </c>
      <c r="C71" s="48" t="s">
        <v>47</v>
      </c>
      <c r="D71" s="49" t="s">
        <v>245</v>
      </c>
      <c r="E71" s="42">
        <v>36270</v>
      </c>
      <c r="F71" s="18" t="s">
        <v>64</v>
      </c>
      <c r="G71" s="18"/>
      <c r="H71" s="49" t="s">
        <v>58</v>
      </c>
      <c r="I71" s="20"/>
    </row>
    <row r="72" spans="1:9" ht="15" customHeight="1" x14ac:dyDescent="0.25">
      <c r="A72" s="18">
        <v>3034</v>
      </c>
      <c r="B72" s="18">
        <v>105883</v>
      </c>
      <c r="C72" s="48" t="s">
        <v>47</v>
      </c>
      <c r="D72" s="49" t="s">
        <v>95</v>
      </c>
      <c r="E72" s="42">
        <v>30918</v>
      </c>
      <c r="F72" s="18" t="s">
        <v>22</v>
      </c>
      <c r="G72" s="18"/>
      <c r="H72" s="49" t="s">
        <v>58</v>
      </c>
      <c r="I72" s="20"/>
    </row>
    <row r="73" spans="1:9" ht="15" customHeight="1" x14ac:dyDescent="0.25">
      <c r="A73" s="18">
        <v>3043</v>
      </c>
      <c r="B73" s="18">
        <v>103183</v>
      </c>
      <c r="C73" s="48" t="s">
        <v>47</v>
      </c>
      <c r="D73" s="20" t="s">
        <v>77</v>
      </c>
      <c r="E73" s="42">
        <v>32830</v>
      </c>
      <c r="F73" s="18" t="s">
        <v>64</v>
      </c>
      <c r="G73" s="18"/>
      <c r="H73" s="20" t="s">
        <v>58</v>
      </c>
      <c r="I73" s="58"/>
    </row>
    <row r="74" spans="1:9" ht="15" customHeight="1" x14ac:dyDescent="0.25">
      <c r="A74" s="18">
        <v>3271</v>
      </c>
      <c r="B74" s="18">
        <v>102911</v>
      </c>
      <c r="C74" s="48" t="s">
        <v>47</v>
      </c>
      <c r="D74" s="20" t="s">
        <v>289</v>
      </c>
      <c r="E74" s="42">
        <v>31197</v>
      </c>
      <c r="F74" s="18" t="s">
        <v>64</v>
      </c>
      <c r="G74" s="18"/>
      <c r="H74" s="20" t="s">
        <v>58</v>
      </c>
      <c r="I74" s="58"/>
    </row>
    <row r="75" spans="1:9" ht="15" customHeight="1" x14ac:dyDescent="0.25">
      <c r="A75" s="18">
        <v>3554</v>
      </c>
      <c r="B75" s="18">
        <v>105345</v>
      </c>
      <c r="C75" s="48" t="s">
        <v>47</v>
      </c>
      <c r="D75" s="20" t="s">
        <v>92</v>
      </c>
      <c r="E75" s="42">
        <v>30101</v>
      </c>
      <c r="F75" s="18" t="s">
        <v>64</v>
      </c>
      <c r="G75" s="18"/>
      <c r="H75" s="20" t="s">
        <v>58</v>
      </c>
      <c r="I75" s="20"/>
    </row>
    <row r="76" spans="1:9" ht="15" customHeight="1" x14ac:dyDescent="0.25">
      <c r="A76" s="18">
        <v>3914</v>
      </c>
      <c r="B76" s="18">
        <v>102265</v>
      </c>
      <c r="C76" s="48" t="s">
        <v>47</v>
      </c>
      <c r="D76" s="49" t="s">
        <v>246</v>
      </c>
      <c r="E76" s="42">
        <v>34116</v>
      </c>
      <c r="F76" s="18" t="s">
        <v>64</v>
      </c>
      <c r="G76" s="18"/>
      <c r="H76" s="49" t="s">
        <v>58</v>
      </c>
      <c r="I76" s="20"/>
    </row>
    <row r="77" spans="1:9" ht="15" customHeight="1" x14ac:dyDescent="0.25">
      <c r="A77" s="18">
        <v>3915</v>
      </c>
      <c r="B77" s="18">
        <v>104144</v>
      </c>
      <c r="C77" s="48" t="s">
        <v>47</v>
      </c>
      <c r="D77" s="20" t="s">
        <v>291</v>
      </c>
      <c r="E77" s="42">
        <v>32259</v>
      </c>
      <c r="F77" s="18" t="s">
        <v>22</v>
      </c>
      <c r="G77" s="18"/>
      <c r="H77" s="20" t="s">
        <v>58</v>
      </c>
      <c r="I77" s="58"/>
    </row>
    <row r="78" spans="1:9" ht="15" customHeight="1" x14ac:dyDescent="0.25">
      <c r="A78" s="18">
        <v>3917</v>
      </c>
      <c r="B78" s="18">
        <v>104162</v>
      </c>
      <c r="C78" s="48" t="s">
        <v>47</v>
      </c>
      <c r="D78" s="20" t="s">
        <v>297</v>
      </c>
      <c r="E78" s="42">
        <v>33215</v>
      </c>
      <c r="F78" s="18" t="s">
        <v>64</v>
      </c>
      <c r="G78" s="18"/>
      <c r="H78" s="20" t="s">
        <v>58</v>
      </c>
      <c r="I78" s="58"/>
    </row>
    <row r="79" spans="1:9" ht="15" customHeight="1" x14ac:dyDescent="0.25">
      <c r="A79" s="18">
        <v>4117</v>
      </c>
      <c r="B79" s="18">
        <v>102612</v>
      </c>
      <c r="C79" s="48" t="s">
        <v>47</v>
      </c>
      <c r="D79" s="20" t="s">
        <v>83</v>
      </c>
      <c r="E79" s="42">
        <v>25294</v>
      </c>
      <c r="F79" s="18" t="s">
        <v>64</v>
      </c>
      <c r="G79" s="18"/>
      <c r="H79" s="20" t="s">
        <v>58</v>
      </c>
      <c r="I79" s="58"/>
    </row>
    <row r="80" spans="1:9" ht="15" customHeight="1" x14ac:dyDescent="0.25">
      <c r="A80" s="18">
        <v>4460</v>
      </c>
      <c r="B80" s="18">
        <v>102910</v>
      </c>
      <c r="C80" s="48" t="s">
        <v>47</v>
      </c>
      <c r="D80" s="20" t="s">
        <v>292</v>
      </c>
      <c r="E80" s="42">
        <v>26084</v>
      </c>
      <c r="F80" s="18" t="s">
        <v>22</v>
      </c>
      <c r="G80" s="18"/>
      <c r="H80" s="20" t="s">
        <v>58</v>
      </c>
      <c r="I80" s="58"/>
    </row>
    <row r="81" spans="1:9" ht="15" customHeight="1" x14ac:dyDescent="0.25">
      <c r="A81" s="18">
        <v>4462</v>
      </c>
      <c r="B81" s="18">
        <v>102927</v>
      </c>
      <c r="C81" s="48" t="s">
        <v>47</v>
      </c>
      <c r="D81" s="20" t="s">
        <v>294</v>
      </c>
      <c r="E81" s="42">
        <v>25261</v>
      </c>
      <c r="F81" s="18" t="s">
        <v>64</v>
      </c>
      <c r="G81" s="18"/>
      <c r="H81" s="20" t="s">
        <v>58</v>
      </c>
      <c r="I81" s="58"/>
    </row>
    <row r="82" spans="1:9" ht="15" customHeight="1" x14ac:dyDescent="0.25">
      <c r="A82" s="18">
        <v>4666</v>
      </c>
      <c r="B82" s="18">
        <v>102266</v>
      </c>
      <c r="C82" s="48" t="s">
        <v>47</v>
      </c>
      <c r="D82" s="20" t="s">
        <v>84</v>
      </c>
      <c r="E82" s="42">
        <v>22299</v>
      </c>
      <c r="F82" s="18" t="s">
        <v>64</v>
      </c>
      <c r="G82" s="18"/>
      <c r="H82" s="20" t="s">
        <v>58</v>
      </c>
      <c r="I82" s="20"/>
    </row>
    <row r="83" spans="1:9" ht="15" customHeight="1" x14ac:dyDescent="0.25">
      <c r="A83" s="18">
        <v>4980</v>
      </c>
      <c r="B83" s="18">
        <v>103374</v>
      </c>
      <c r="C83" s="48" t="s">
        <v>47</v>
      </c>
      <c r="D83" s="20" t="s">
        <v>87</v>
      </c>
      <c r="E83" s="42">
        <v>27825</v>
      </c>
      <c r="F83" s="18" t="s">
        <v>64</v>
      </c>
      <c r="G83" s="18"/>
      <c r="H83" s="20" t="s">
        <v>58</v>
      </c>
      <c r="I83" s="20"/>
    </row>
    <row r="84" spans="1:9" ht="15" customHeight="1" x14ac:dyDescent="0.25">
      <c r="A84" s="18">
        <v>5341</v>
      </c>
      <c r="B84" s="18">
        <v>105863</v>
      </c>
      <c r="C84" s="48" t="s">
        <v>47</v>
      </c>
      <c r="D84" s="20" t="s">
        <v>74</v>
      </c>
      <c r="E84" s="42">
        <v>28698</v>
      </c>
      <c r="F84" s="18" t="s">
        <v>64</v>
      </c>
      <c r="G84" s="18"/>
      <c r="H84" s="20" t="s">
        <v>58</v>
      </c>
      <c r="I84" s="58"/>
    </row>
    <row r="85" spans="1:9" ht="15" customHeight="1" x14ac:dyDescent="0.25">
      <c r="A85" s="18">
        <v>5342</v>
      </c>
      <c r="B85" s="18">
        <v>105864</v>
      </c>
      <c r="C85" s="48" t="s">
        <v>47</v>
      </c>
      <c r="D85" s="49" t="s">
        <v>247</v>
      </c>
      <c r="E85" s="42">
        <v>26581</v>
      </c>
      <c r="F85" s="18" t="s">
        <v>64</v>
      </c>
      <c r="G85" s="18"/>
      <c r="H85" s="49" t="s">
        <v>58</v>
      </c>
      <c r="I85" s="20"/>
    </row>
    <row r="86" spans="1:9" ht="15" customHeight="1" x14ac:dyDescent="0.25">
      <c r="A86" s="18">
        <v>5348</v>
      </c>
      <c r="B86" s="18">
        <v>102267</v>
      </c>
      <c r="C86" s="48" t="s">
        <v>47</v>
      </c>
      <c r="D86" s="20" t="s">
        <v>89</v>
      </c>
      <c r="E86" s="42">
        <v>28810</v>
      </c>
      <c r="F86" s="18" t="s">
        <v>64</v>
      </c>
      <c r="G86" s="18"/>
      <c r="H86" s="20" t="s">
        <v>58</v>
      </c>
      <c r="I86" s="58"/>
    </row>
    <row r="87" spans="1:9" ht="15" customHeight="1" x14ac:dyDescent="0.25">
      <c r="A87" s="48">
        <v>5359</v>
      </c>
      <c r="B87" s="48">
        <v>104572</v>
      </c>
      <c r="C87" s="45" t="s">
        <v>39</v>
      </c>
      <c r="D87" s="49" t="s">
        <v>251</v>
      </c>
      <c r="E87" s="53">
        <v>38875</v>
      </c>
      <c r="F87" s="18" t="s">
        <v>22</v>
      </c>
      <c r="G87" s="18"/>
      <c r="H87" s="49" t="s">
        <v>298</v>
      </c>
      <c r="I87" s="58">
        <v>2.5</v>
      </c>
    </row>
    <row r="88" spans="1:9" ht="15" customHeight="1" x14ac:dyDescent="0.25">
      <c r="A88" s="48">
        <v>5498</v>
      </c>
      <c r="B88" s="48"/>
      <c r="C88" s="48" t="s">
        <v>47</v>
      </c>
      <c r="D88" s="49" t="s">
        <v>257</v>
      </c>
      <c r="E88" s="53">
        <v>34802</v>
      </c>
      <c r="F88" s="18" t="s">
        <v>64</v>
      </c>
      <c r="G88" s="18"/>
      <c r="H88" s="49" t="s">
        <v>298</v>
      </c>
      <c r="I88" s="58">
        <v>2.5</v>
      </c>
    </row>
    <row r="89" spans="1:9" ht="15" customHeight="1" x14ac:dyDescent="0.25">
      <c r="A89" s="48">
        <v>5314</v>
      </c>
      <c r="B89" s="48"/>
      <c r="C89" s="18" t="s">
        <v>40</v>
      </c>
      <c r="D89" s="49" t="s">
        <v>260</v>
      </c>
      <c r="E89" s="53">
        <v>40922</v>
      </c>
      <c r="F89" s="18" t="s">
        <v>22</v>
      </c>
      <c r="G89" s="18"/>
      <c r="H89" s="49" t="s">
        <v>298</v>
      </c>
      <c r="I89" s="58">
        <v>2.5</v>
      </c>
    </row>
    <row r="90" spans="1:9" ht="15" customHeight="1" x14ac:dyDescent="0.25">
      <c r="A90" s="48">
        <v>5308</v>
      </c>
      <c r="B90" s="48"/>
      <c r="C90" s="18" t="s">
        <v>40</v>
      </c>
      <c r="D90" s="49" t="s">
        <v>258</v>
      </c>
      <c r="E90" s="53">
        <v>40871</v>
      </c>
      <c r="F90" s="18" t="s">
        <v>22</v>
      </c>
      <c r="G90" s="18"/>
      <c r="H90" s="49" t="s">
        <v>298</v>
      </c>
      <c r="I90" s="58">
        <v>2.5</v>
      </c>
    </row>
    <row r="91" spans="1:9" ht="15" customHeight="1" x14ac:dyDescent="0.25">
      <c r="A91" s="80">
        <v>5309</v>
      </c>
      <c r="B91" s="18"/>
      <c r="C91" s="18" t="s">
        <v>40</v>
      </c>
      <c r="D91" s="20" t="s">
        <v>274</v>
      </c>
      <c r="E91" s="42">
        <v>41092</v>
      </c>
      <c r="F91" s="18" t="s">
        <v>64</v>
      </c>
      <c r="G91" s="18"/>
      <c r="H91" s="49" t="s">
        <v>298</v>
      </c>
      <c r="I91" s="58">
        <v>2.5</v>
      </c>
    </row>
    <row r="92" spans="1:9" ht="15" customHeight="1" x14ac:dyDescent="0.25">
      <c r="A92" s="80">
        <v>5311</v>
      </c>
      <c r="B92" s="18"/>
      <c r="C92" s="18" t="s">
        <v>40</v>
      </c>
      <c r="D92" s="20" t="s">
        <v>275</v>
      </c>
      <c r="E92" s="42">
        <v>40501</v>
      </c>
      <c r="F92" s="18" t="s">
        <v>64</v>
      </c>
      <c r="G92" s="18"/>
      <c r="H92" s="49" t="s">
        <v>298</v>
      </c>
      <c r="I92" s="58">
        <v>2.5</v>
      </c>
    </row>
    <row r="93" spans="1:9" ht="15" customHeight="1" x14ac:dyDescent="0.25">
      <c r="A93" s="48"/>
      <c r="B93" s="48"/>
      <c r="C93" s="18" t="s">
        <v>23</v>
      </c>
      <c r="D93" s="49" t="s">
        <v>270</v>
      </c>
      <c r="E93" s="53">
        <v>37948</v>
      </c>
      <c r="F93" s="18" t="s">
        <v>22</v>
      </c>
      <c r="G93" s="18"/>
      <c r="H93" s="49" t="s">
        <v>298</v>
      </c>
      <c r="I93" s="58">
        <v>2.5</v>
      </c>
    </row>
    <row r="94" spans="1:9" ht="15" customHeight="1" x14ac:dyDescent="0.25">
      <c r="A94" s="48"/>
      <c r="B94" s="48"/>
      <c r="C94" s="18" t="s">
        <v>23</v>
      </c>
      <c r="D94" s="49" t="s">
        <v>271</v>
      </c>
      <c r="E94" s="53">
        <v>37946</v>
      </c>
      <c r="F94" s="18" t="s">
        <v>22</v>
      </c>
      <c r="G94" s="18"/>
      <c r="H94" s="49" t="s">
        <v>298</v>
      </c>
      <c r="I94" s="58">
        <v>2.5</v>
      </c>
    </row>
    <row r="95" spans="1:9" ht="15" customHeight="1" x14ac:dyDescent="0.25">
      <c r="A95" s="48">
        <v>5317</v>
      </c>
      <c r="B95" s="48"/>
      <c r="C95" s="18" t="s">
        <v>23</v>
      </c>
      <c r="D95" s="49" t="s">
        <v>273</v>
      </c>
      <c r="E95" s="53">
        <v>37289</v>
      </c>
      <c r="F95" s="18" t="s">
        <v>22</v>
      </c>
      <c r="G95" s="18"/>
      <c r="H95" s="49" t="s">
        <v>298</v>
      </c>
      <c r="I95" s="58">
        <v>2.5</v>
      </c>
    </row>
    <row r="96" spans="1:9" ht="15" customHeight="1" x14ac:dyDescent="0.25">
      <c r="A96" s="80">
        <v>5319</v>
      </c>
      <c r="B96" s="48"/>
      <c r="C96" s="18" t="s">
        <v>20</v>
      </c>
      <c r="D96" s="49" t="s">
        <v>259</v>
      </c>
      <c r="E96" s="53">
        <v>40138</v>
      </c>
      <c r="F96" s="18" t="s">
        <v>22</v>
      </c>
      <c r="G96" s="18"/>
      <c r="H96" s="49" t="s">
        <v>298</v>
      </c>
      <c r="I96" s="58">
        <v>2.5</v>
      </c>
    </row>
    <row r="97" spans="1:9" ht="15" customHeight="1" x14ac:dyDescent="0.25">
      <c r="A97" s="80">
        <v>5320</v>
      </c>
      <c r="B97" s="48"/>
      <c r="C97" s="18" t="s">
        <v>20</v>
      </c>
      <c r="D97" s="49" t="s">
        <v>261</v>
      </c>
      <c r="E97" s="53">
        <v>39871</v>
      </c>
      <c r="F97" s="18" t="s">
        <v>22</v>
      </c>
      <c r="G97" s="18"/>
      <c r="H97" s="49" t="s">
        <v>298</v>
      </c>
      <c r="I97" s="58">
        <v>2.5</v>
      </c>
    </row>
    <row r="98" spans="1:9" ht="15" customHeight="1" x14ac:dyDescent="0.25">
      <c r="A98" s="48">
        <v>5322</v>
      </c>
      <c r="B98" s="48"/>
      <c r="C98" s="45" t="s">
        <v>39</v>
      </c>
      <c r="D98" s="49" t="s">
        <v>262</v>
      </c>
      <c r="E98" s="53">
        <v>39385</v>
      </c>
      <c r="F98" s="18" t="s">
        <v>22</v>
      </c>
      <c r="G98" s="18"/>
      <c r="H98" s="49" t="s">
        <v>298</v>
      </c>
      <c r="I98" s="58">
        <v>2.5</v>
      </c>
    </row>
    <row r="99" spans="1:9" ht="15" customHeight="1" x14ac:dyDescent="0.25">
      <c r="A99" s="48">
        <v>5324</v>
      </c>
      <c r="B99" s="48"/>
      <c r="C99" s="45" t="s">
        <v>39</v>
      </c>
      <c r="D99" s="49" t="s">
        <v>263</v>
      </c>
      <c r="E99" s="53">
        <v>39343</v>
      </c>
      <c r="F99" s="18" t="s">
        <v>22</v>
      </c>
      <c r="G99" s="18"/>
      <c r="H99" s="49" t="s">
        <v>298</v>
      </c>
      <c r="I99" s="58">
        <v>2.5</v>
      </c>
    </row>
    <row r="100" spans="1:9" ht="15" customHeight="1" x14ac:dyDescent="0.25">
      <c r="A100" s="48">
        <v>5325</v>
      </c>
      <c r="B100" s="48"/>
      <c r="C100" s="45" t="s">
        <v>39</v>
      </c>
      <c r="D100" s="49" t="s">
        <v>266</v>
      </c>
      <c r="E100" s="53">
        <v>38988</v>
      </c>
      <c r="F100" s="18" t="s">
        <v>22</v>
      </c>
      <c r="G100" s="18"/>
      <c r="H100" s="49" t="s">
        <v>298</v>
      </c>
      <c r="I100" s="58">
        <v>2.5</v>
      </c>
    </row>
    <row r="101" spans="1:9" ht="15" customHeight="1" x14ac:dyDescent="0.25">
      <c r="A101" s="48"/>
      <c r="B101" s="48"/>
      <c r="C101" s="45" t="s">
        <v>21</v>
      </c>
      <c r="D101" s="49" t="s">
        <v>272</v>
      </c>
      <c r="E101" s="53">
        <v>38299</v>
      </c>
      <c r="F101" s="18" t="s">
        <v>22</v>
      </c>
      <c r="G101" s="18"/>
      <c r="H101" s="49" t="s">
        <v>298</v>
      </c>
      <c r="I101" s="58">
        <v>2.5</v>
      </c>
    </row>
    <row r="102" spans="1:9" ht="15" customHeight="1" x14ac:dyDescent="0.25">
      <c r="A102" s="48"/>
      <c r="B102" s="48"/>
      <c r="C102" s="45" t="s">
        <v>21</v>
      </c>
      <c r="D102" s="49" t="s">
        <v>264</v>
      </c>
      <c r="E102" s="53">
        <v>38661</v>
      </c>
      <c r="F102" s="18" t="s">
        <v>64</v>
      </c>
      <c r="G102" s="18"/>
      <c r="H102" s="49" t="s">
        <v>298</v>
      </c>
      <c r="I102" s="58">
        <v>2.5</v>
      </c>
    </row>
    <row r="103" spans="1:9" ht="15" customHeight="1" x14ac:dyDescent="0.25">
      <c r="A103" s="48"/>
      <c r="B103" s="48"/>
      <c r="C103" s="45" t="s">
        <v>21</v>
      </c>
      <c r="D103" s="49" t="s">
        <v>265</v>
      </c>
      <c r="E103" s="53">
        <v>38634</v>
      </c>
      <c r="F103" s="18" t="s">
        <v>64</v>
      </c>
      <c r="G103" s="18"/>
      <c r="H103" s="49" t="s">
        <v>298</v>
      </c>
      <c r="I103" s="58">
        <v>2.5</v>
      </c>
    </row>
    <row r="104" spans="1:9" ht="15" customHeight="1" x14ac:dyDescent="0.25">
      <c r="A104" s="48">
        <v>5332</v>
      </c>
      <c r="B104" s="48"/>
      <c r="C104" s="45" t="s">
        <v>21</v>
      </c>
      <c r="D104" s="49" t="s">
        <v>267</v>
      </c>
      <c r="E104" s="53">
        <v>38603</v>
      </c>
      <c r="F104" s="18" t="s">
        <v>64</v>
      </c>
      <c r="G104" s="18"/>
      <c r="H104" s="49" t="s">
        <v>298</v>
      </c>
      <c r="I104" s="58">
        <v>2.5</v>
      </c>
    </row>
    <row r="105" spans="1:9" ht="15" customHeight="1" x14ac:dyDescent="0.25">
      <c r="A105" s="48"/>
      <c r="B105" s="48"/>
      <c r="C105" s="45" t="s">
        <v>21</v>
      </c>
      <c r="D105" s="49" t="s">
        <v>269</v>
      </c>
      <c r="E105" s="53">
        <v>38150</v>
      </c>
      <c r="F105" s="18" t="s">
        <v>64</v>
      </c>
      <c r="G105" s="18"/>
      <c r="H105" s="49" t="s">
        <v>298</v>
      </c>
      <c r="I105" s="58">
        <v>2.5</v>
      </c>
    </row>
    <row r="106" spans="1:9" ht="15" customHeight="1" x14ac:dyDescent="0.25">
      <c r="A106" s="48">
        <v>5327</v>
      </c>
      <c r="B106" s="48"/>
      <c r="C106" s="45" t="s">
        <v>21</v>
      </c>
      <c r="D106" s="49" t="s">
        <v>268</v>
      </c>
      <c r="E106" s="53">
        <v>38050</v>
      </c>
      <c r="F106" s="18" t="s">
        <v>64</v>
      </c>
      <c r="G106" s="18"/>
      <c r="H106" s="49" t="s">
        <v>298</v>
      </c>
      <c r="I106" s="58">
        <v>2.5</v>
      </c>
    </row>
    <row r="107" spans="1:9" ht="15" customHeight="1" x14ac:dyDescent="0.25">
      <c r="A107" s="18">
        <v>5404</v>
      </c>
      <c r="B107" s="18"/>
      <c r="C107" s="18" t="s">
        <v>47</v>
      </c>
      <c r="D107" s="82" t="s">
        <v>323</v>
      </c>
      <c r="E107" s="82"/>
      <c r="F107" s="82" t="s">
        <v>22</v>
      </c>
      <c r="G107" s="82"/>
      <c r="H107" s="82" t="s">
        <v>298</v>
      </c>
      <c r="I107" s="82"/>
    </row>
    <row r="108" spans="1:9" ht="15" customHeight="1" x14ac:dyDescent="0.25">
      <c r="A108" s="80">
        <v>5308</v>
      </c>
      <c r="B108" s="18"/>
      <c r="C108" s="82" t="s">
        <v>40</v>
      </c>
      <c r="D108" s="82" t="s">
        <v>334</v>
      </c>
      <c r="E108" s="82"/>
      <c r="F108" s="82" t="s">
        <v>22</v>
      </c>
      <c r="G108" s="82"/>
      <c r="H108" s="82" t="s">
        <v>298</v>
      </c>
      <c r="I108" s="82"/>
    </row>
    <row r="109" spans="1:9" ht="15" customHeight="1" x14ac:dyDescent="0.25">
      <c r="A109" s="80">
        <v>5314</v>
      </c>
      <c r="B109" s="18"/>
      <c r="C109" s="82" t="s">
        <v>40</v>
      </c>
      <c r="D109" s="82" t="s">
        <v>335</v>
      </c>
      <c r="E109" s="82"/>
      <c r="F109" s="82" t="s">
        <v>22</v>
      </c>
      <c r="G109" s="82"/>
      <c r="H109" s="82" t="s">
        <v>298</v>
      </c>
      <c r="I109" s="82"/>
    </row>
    <row r="110" spans="1:9" ht="15" customHeight="1" x14ac:dyDescent="0.25">
      <c r="A110" s="18">
        <v>146</v>
      </c>
      <c r="B110" s="18">
        <v>104765</v>
      </c>
      <c r="C110" s="45" t="s">
        <v>39</v>
      </c>
      <c r="D110" s="20" t="s">
        <v>276</v>
      </c>
      <c r="E110" s="42">
        <v>39227</v>
      </c>
      <c r="F110" s="18" t="s">
        <v>64</v>
      </c>
      <c r="G110" s="18"/>
      <c r="H110" s="20" t="s">
        <v>50</v>
      </c>
      <c r="I110" s="20"/>
    </row>
    <row r="111" spans="1:9" ht="15" customHeight="1" x14ac:dyDescent="0.25">
      <c r="A111" s="18">
        <v>1131</v>
      </c>
      <c r="B111" s="18">
        <v>105936</v>
      </c>
      <c r="C111" s="18" t="s">
        <v>20</v>
      </c>
      <c r="D111" s="20" t="s">
        <v>280</v>
      </c>
      <c r="E111" s="42">
        <v>39876</v>
      </c>
      <c r="F111" s="18" t="s">
        <v>22</v>
      </c>
      <c r="G111" s="18"/>
      <c r="H111" s="20" t="s">
        <v>50</v>
      </c>
      <c r="I111" s="20"/>
    </row>
    <row r="112" spans="1:9" ht="15" customHeight="1" x14ac:dyDescent="0.25">
      <c r="A112" s="18">
        <v>1132</v>
      </c>
      <c r="B112" s="18">
        <v>105937</v>
      </c>
      <c r="C112" s="45" t="s">
        <v>39</v>
      </c>
      <c r="D112" s="20" t="s">
        <v>277</v>
      </c>
      <c r="E112" s="42">
        <v>39304</v>
      </c>
      <c r="F112" s="18" t="s">
        <v>64</v>
      </c>
      <c r="G112" s="18"/>
      <c r="H112" s="20" t="s">
        <v>50</v>
      </c>
      <c r="I112" s="20"/>
    </row>
    <row r="113" spans="1:9" ht="15" customHeight="1" x14ac:dyDescent="0.25">
      <c r="A113" s="18">
        <v>1133</v>
      </c>
      <c r="B113" s="18">
        <v>105938</v>
      </c>
      <c r="C113" s="18" t="s">
        <v>40</v>
      </c>
      <c r="D113" s="20" t="s">
        <v>279</v>
      </c>
      <c r="E113" s="42">
        <v>40267</v>
      </c>
      <c r="F113" s="18" t="s">
        <v>22</v>
      </c>
      <c r="G113" s="18"/>
      <c r="H113" s="20" t="s">
        <v>50</v>
      </c>
      <c r="I113" s="20"/>
    </row>
    <row r="114" spans="1:9" ht="15" customHeight="1" x14ac:dyDescent="0.25">
      <c r="A114" s="18">
        <v>1654</v>
      </c>
      <c r="B114" s="18">
        <v>104766</v>
      </c>
      <c r="C114" s="18" t="s">
        <v>23</v>
      </c>
      <c r="D114" s="20" t="s">
        <v>278</v>
      </c>
      <c r="E114" s="42">
        <v>37728</v>
      </c>
      <c r="F114" s="18" t="s">
        <v>64</v>
      </c>
      <c r="G114" s="18"/>
      <c r="H114" s="20" t="s">
        <v>50</v>
      </c>
      <c r="I114" s="20"/>
    </row>
    <row r="115" spans="1:9" ht="15" customHeight="1" x14ac:dyDescent="0.25">
      <c r="A115" s="18">
        <v>501</v>
      </c>
      <c r="B115" s="18"/>
      <c r="C115" s="18" t="s">
        <v>20</v>
      </c>
      <c r="D115" s="20" t="s">
        <v>337</v>
      </c>
      <c r="E115" s="18"/>
      <c r="F115" s="18" t="s">
        <v>64</v>
      </c>
      <c r="G115" s="18"/>
      <c r="H115" s="88" t="s">
        <v>50</v>
      </c>
      <c r="I115" s="20"/>
    </row>
    <row r="116" spans="1:9" ht="15" customHeight="1" x14ac:dyDescent="0.25">
      <c r="A116" s="18">
        <v>42</v>
      </c>
      <c r="B116" s="18">
        <v>103155</v>
      </c>
      <c r="C116" s="45" t="s">
        <v>21</v>
      </c>
      <c r="D116" s="20" t="s">
        <v>175</v>
      </c>
      <c r="E116" s="42">
        <v>38247</v>
      </c>
      <c r="F116" s="18" t="s">
        <v>22</v>
      </c>
      <c r="G116" s="18"/>
      <c r="H116" s="20" t="s">
        <v>57</v>
      </c>
      <c r="I116" s="20"/>
    </row>
    <row r="117" spans="1:9" ht="15" customHeight="1" x14ac:dyDescent="0.25">
      <c r="A117" s="18">
        <v>148</v>
      </c>
      <c r="B117" s="18">
        <v>104973</v>
      </c>
      <c r="C117" s="45" t="s">
        <v>21</v>
      </c>
      <c r="D117" s="20" t="s">
        <v>187</v>
      </c>
      <c r="E117" s="42">
        <v>38471</v>
      </c>
      <c r="F117" s="18" t="s">
        <v>64</v>
      </c>
      <c r="G117" s="18"/>
      <c r="H117" s="20" t="s">
        <v>57</v>
      </c>
      <c r="I117" s="20"/>
    </row>
    <row r="118" spans="1:9" ht="15" customHeight="1" x14ac:dyDescent="0.25">
      <c r="A118" s="18">
        <v>544</v>
      </c>
      <c r="B118" s="18">
        <v>105112</v>
      </c>
      <c r="C118" s="45" t="s">
        <v>21</v>
      </c>
      <c r="D118" s="20" t="s">
        <v>169</v>
      </c>
      <c r="E118" s="42">
        <v>38040</v>
      </c>
      <c r="F118" s="18" t="s">
        <v>22</v>
      </c>
      <c r="G118" s="18"/>
      <c r="H118" s="20" t="s">
        <v>57</v>
      </c>
      <c r="I118" s="58"/>
    </row>
    <row r="119" spans="1:9" ht="15" customHeight="1" x14ac:dyDescent="0.25">
      <c r="A119" s="18">
        <v>612</v>
      </c>
      <c r="B119" s="18">
        <v>101180</v>
      </c>
      <c r="C119" s="45" t="s">
        <v>39</v>
      </c>
      <c r="D119" s="20" t="s">
        <v>179</v>
      </c>
      <c r="E119" s="42">
        <v>39048</v>
      </c>
      <c r="F119" s="18" t="s">
        <v>64</v>
      </c>
      <c r="G119" s="18"/>
      <c r="H119" s="20" t="s">
        <v>57</v>
      </c>
      <c r="I119" s="20"/>
    </row>
    <row r="120" spans="1:9" x14ac:dyDescent="0.25">
      <c r="A120" s="18">
        <v>636</v>
      </c>
      <c r="B120" s="18">
        <v>103683</v>
      </c>
      <c r="C120" s="45" t="s">
        <v>21</v>
      </c>
      <c r="D120" s="20" t="s">
        <v>173</v>
      </c>
      <c r="E120" s="42">
        <v>38254</v>
      </c>
      <c r="F120" s="18" t="s">
        <v>64</v>
      </c>
      <c r="G120" s="18"/>
      <c r="H120" s="20" t="s">
        <v>57</v>
      </c>
      <c r="I120" s="58"/>
    </row>
    <row r="121" spans="1:9" x14ac:dyDescent="0.25">
      <c r="A121" s="18">
        <v>809</v>
      </c>
      <c r="B121" s="18">
        <v>102478</v>
      </c>
      <c r="C121" s="45" t="s">
        <v>39</v>
      </c>
      <c r="D121" s="20" t="s">
        <v>172</v>
      </c>
      <c r="E121" s="42">
        <v>39367</v>
      </c>
      <c r="F121" s="18" t="s">
        <v>22</v>
      </c>
      <c r="G121" s="18"/>
      <c r="H121" s="20" t="s">
        <v>57</v>
      </c>
      <c r="I121" s="20"/>
    </row>
    <row r="122" spans="1:9" x14ac:dyDescent="0.25">
      <c r="A122" s="18">
        <v>815</v>
      </c>
      <c r="B122" s="18">
        <v>102296</v>
      </c>
      <c r="C122" s="45" t="s">
        <v>39</v>
      </c>
      <c r="D122" s="20" t="s">
        <v>186</v>
      </c>
      <c r="E122" s="42">
        <v>38842</v>
      </c>
      <c r="F122" s="18" t="s">
        <v>64</v>
      </c>
      <c r="G122" s="18"/>
      <c r="H122" s="20" t="s">
        <v>57</v>
      </c>
      <c r="I122" s="58"/>
    </row>
    <row r="123" spans="1:9" x14ac:dyDescent="0.25">
      <c r="A123" s="18">
        <v>914</v>
      </c>
      <c r="B123" s="18">
        <v>105278</v>
      </c>
      <c r="C123" s="18" t="s">
        <v>20</v>
      </c>
      <c r="D123" s="20" t="s">
        <v>184</v>
      </c>
      <c r="E123" s="42">
        <v>40073</v>
      </c>
      <c r="F123" s="18" t="s">
        <v>64</v>
      </c>
      <c r="G123" s="18"/>
      <c r="H123" s="20" t="s">
        <v>57</v>
      </c>
      <c r="I123" s="58"/>
    </row>
    <row r="124" spans="1:9" x14ac:dyDescent="0.25">
      <c r="A124" s="18">
        <v>932</v>
      </c>
      <c r="B124" s="18">
        <v>104055</v>
      </c>
      <c r="C124" s="45" t="s">
        <v>39</v>
      </c>
      <c r="D124" s="20" t="s">
        <v>166</v>
      </c>
      <c r="E124" s="42">
        <v>38911</v>
      </c>
      <c r="F124" s="18" t="s">
        <v>22</v>
      </c>
      <c r="G124" s="18"/>
      <c r="H124" s="20" t="s">
        <v>57</v>
      </c>
      <c r="I124" s="20"/>
    </row>
    <row r="125" spans="1:9" x14ac:dyDescent="0.25">
      <c r="A125" s="18">
        <v>1089</v>
      </c>
      <c r="B125" s="18">
        <v>105875</v>
      </c>
      <c r="C125" s="45" t="s">
        <v>21</v>
      </c>
      <c r="D125" s="20" t="s">
        <v>170</v>
      </c>
      <c r="E125" s="42">
        <v>38244</v>
      </c>
      <c r="F125" s="18" t="s">
        <v>22</v>
      </c>
      <c r="G125" s="18"/>
      <c r="H125" s="20" t="s">
        <v>57</v>
      </c>
      <c r="I125" s="58"/>
    </row>
    <row r="126" spans="1:9" x14ac:dyDescent="0.25">
      <c r="A126" s="18">
        <v>1369</v>
      </c>
      <c r="B126" s="18">
        <v>105700</v>
      </c>
      <c r="C126" s="18" t="s">
        <v>40</v>
      </c>
      <c r="D126" s="20" t="s">
        <v>182</v>
      </c>
      <c r="E126" s="42">
        <v>40375</v>
      </c>
      <c r="F126" s="18" t="s">
        <v>64</v>
      </c>
      <c r="G126" s="18"/>
      <c r="H126" s="20" t="s">
        <v>57</v>
      </c>
      <c r="I126" s="58"/>
    </row>
    <row r="127" spans="1:9" x14ac:dyDescent="0.25">
      <c r="A127" s="18">
        <v>1594</v>
      </c>
      <c r="B127" s="18">
        <v>101153</v>
      </c>
      <c r="C127" s="18" t="s">
        <v>23</v>
      </c>
      <c r="D127" s="20" t="s">
        <v>167</v>
      </c>
      <c r="E127" s="42">
        <v>37479</v>
      </c>
      <c r="F127" s="18" t="s">
        <v>64</v>
      </c>
      <c r="G127" s="18"/>
      <c r="H127" s="20" t="s">
        <v>57</v>
      </c>
      <c r="I127" s="20"/>
    </row>
    <row r="128" spans="1:9" x14ac:dyDescent="0.25">
      <c r="A128" s="18">
        <v>1595</v>
      </c>
      <c r="B128" s="18">
        <v>102450</v>
      </c>
      <c r="C128" s="18" t="s">
        <v>23</v>
      </c>
      <c r="D128" s="20" t="s">
        <v>181</v>
      </c>
      <c r="E128" s="42">
        <v>37317</v>
      </c>
      <c r="F128" s="18" t="s">
        <v>64</v>
      </c>
      <c r="G128" s="18"/>
      <c r="H128" s="20" t="s">
        <v>57</v>
      </c>
      <c r="I128" s="20"/>
    </row>
    <row r="129" spans="1:15" x14ac:dyDescent="0.25">
      <c r="A129" s="18">
        <v>1670</v>
      </c>
      <c r="B129" s="18">
        <v>101162</v>
      </c>
      <c r="C129" s="18" t="s">
        <v>23</v>
      </c>
      <c r="D129" s="20" t="s">
        <v>171</v>
      </c>
      <c r="E129" s="42">
        <v>37946</v>
      </c>
      <c r="F129" s="18" t="s">
        <v>64</v>
      </c>
      <c r="G129" s="18"/>
      <c r="H129" s="20" t="s">
        <v>57</v>
      </c>
      <c r="I129" s="20"/>
    </row>
    <row r="130" spans="1:15" x14ac:dyDescent="0.25">
      <c r="A130" s="18">
        <v>1681</v>
      </c>
      <c r="B130" s="18">
        <v>104146</v>
      </c>
      <c r="C130" s="18" t="s">
        <v>23</v>
      </c>
      <c r="D130" s="20" t="s">
        <v>168</v>
      </c>
      <c r="E130" s="42">
        <v>37845</v>
      </c>
      <c r="F130" s="18" t="s">
        <v>64</v>
      </c>
      <c r="G130" s="18"/>
      <c r="H130" s="20" t="s">
        <v>57</v>
      </c>
      <c r="I130" s="20"/>
    </row>
    <row r="131" spans="1:15" x14ac:dyDescent="0.25">
      <c r="A131" s="18">
        <v>3478</v>
      </c>
      <c r="B131" s="18">
        <v>106015</v>
      </c>
      <c r="C131" s="48" t="s">
        <v>47</v>
      </c>
      <c r="D131" s="20" t="s">
        <v>96</v>
      </c>
      <c r="E131" s="42">
        <v>33155</v>
      </c>
      <c r="F131" s="18" t="s">
        <v>22</v>
      </c>
      <c r="G131" s="18"/>
      <c r="H131" s="20" t="s">
        <v>97</v>
      </c>
      <c r="I131" s="58"/>
    </row>
    <row r="132" spans="1:15" x14ac:dyDescent="0.25">
      <c r="A132" s="18">
        <v>1092</v>
      </c>
      <c r="B132" s="18">
        <v>105889</v>
      </c>
      <c r="C132" s="18" t="s">
        <v>40</v>
      </c>
      <c r="D132" s="20" t="s">
        <v>99</v>
      </c>
      <c r="E132" s="42">
        <v>40527</v>
      </c>
      <c r="F132" s="18" t="s">
        <v>64</v>
      </c>
      <c r="G132" s="18"/>
      <c r="H132" s="20" t="s">
        <v>52</v>
      </c>
      <c r="I132" s="58"/>
    </row>
    <row r="133" spans="1:15" x14ac:dyDescent="0.25">
      <c r="A133" s="18">
        <v>1093</v>
      </c>
      <c r="B133" s="18">
        <v>105890</v>
      </c>
      <c r="C133" s="45" t="s">
        <v>39</v>
      </c>
      <c r="D133" s="20" t="s">
        <v>98</v>
      </c>
      <c r="E133" s="42">
        <v>38864</v>
      </c>
      <c r="F133" s="18" t="s">
        <v>22</v>
      </c>
      <c r="G133" s="18"/>
      <c r="H133" s="20" t="s">
        <v>52</v>
      </c>
      <c r="I133" s="20"/>
    </row>
    <row r="134" spans="1:15" x14ac:dyDescent="0.25">
      <c r="A134" s="18">
        <v>1313</v>
      </c>
      <c r="B134" s="18">
        <v>105356</v>
      </c>
      <c r="C134" s="45" t="s">
        <v>39</v>
      </c>
      <c r="D134" s="20" t="s">
        <v>102</v>
      </c>
      <c r="E134" s="42">
        <v>39014</v>
      </c>
      <c r="F134" s="18" t="s">
        <v>22</v>
      </c>
      <c r="G134" s="18"/>
      <c r="H134" s="20" t="s">
        <v>52</v>
      </c>
      <c r="I134" s="20"/>
    </row>
    <row r="135" spans="1:15" x14ac:dyDescent="0.25">
      <c r="A135" s="18">
        <v>1690</v>
      </c>
      <c r="B135" s="48">
        <v>105891</v>
      </c>
      <c r="C135" s="18" t="s">
        <v>23</v>
      </c>
      <c r="D135" s="46" t="s">
        <v>51</v>
      </c>
      <c r="E135" s="53">
        <v>37573</v>
      </c>
      <c r="F135" s="18" t="s">
        <v>22</v>
      </c>
      <c r="G135" s="18"/>
      <c r="H135" s="46" t="s">
        <v>52</v>
      </c>
      <c r="I135" s="20"/>
    </row>
    <row r="136" spans="1:15" x14ac:dyDescent="0.25">
      <c r="A136" s="18">
        <v>3066</v>
      </c>
      <c r="B136" s="18">
        <v>105948</v>
      </c>
      <c r="C136" s="48" t="s">
        <v>47</v>
      </c>
      <c r="D136" s="20" t="s">
        <v>101</v>
      </c>
      <c r="E136" s="42">
        <v>31874</v>
      </c>
      <c r="F136" s="18" t="s">
        <v>64</v>
      </c>
      <c r="G136" s="18"/>
      <c r="H136" s="20" t="s">
        <v>52</v>
      </c>
      <c r="I136" s="20"/>
    </row>
    <row r="137" spans="1:15" x14ac:dyDescent="0.25">
      <c r="A137" s="18">
        <v>3158</v>
      </c>
      <c r="B137" s="18">
        <v>106124</v>
      </c>
      <c r="C137" s="48" t="s">
        <v>47</v>
      </c>
      <c r="D137" s="20" t="s">
        <v>103</v>
      </c>
      <c r="E137" s="42">
        <v>29305</v>
      </c>
      <c r="F137" s="18" t="s">
        <v>64</v>
      </c>
      <c r="G137" s="18"/>
      <c r="H137" s="20" t="s">
        <v>52</v>
      </c>
      <c r="I137" s="20"/>
    </row>
    <row r="138" spans="1:15" x14ac:dyDescent="0.25">
      <c r="A138" s="80">
        <v>5335</v>
      </c>
      <c r="B138" s="18"/>
      <c r="C138" s="18" t="s">
        <v>47</v>
      </c>
      <c r="D138" s="82" t="s">
        <v>325</v>
      </c>
      <c r="E138" s="82"/>
      <c r="F138" s="82" t="s">
        <v>64</v>
      </c>
      <c r="G138" s="82"/>
      <c r="H138" s="82" t="s">
        <v>52</v>
      </c>
      <c r="I138" s="82"/>
    </row>
    <row r="139" spans="1:15" x14ac:dyDescent="0.25">
      <c r="A139" s="18">
        <v>5334</v>
      </c>
      <c r="B139" s="18"/>
      <c r="C139" s="18" t="s">
        <v>40</v>
      </c>
      <c r="D139" s="20" t="s">
        <v>205</v>
      </c>
      <c r="E139" s="42">
        <v>40687</v>
      </c>
      <c r="F139" s="18" t="s">
        <v>64</v>
      </c>
      <c r="G139" s="18"/>
      <c r="H139" s="20" t="s">
        <v>206</v>
      </c>
      <c r="I139" s="58">
        <v>2.5</v>
      </c>
      <c r="K139" s="100"/>
      <c r="L139" s="101"/>
      <c r="M139" s="101"/>
      <c r="N139" s="101"/>
      <c r="O139" s="102"/>
    </row>
    <row r="140" spans="1:15" x14ac:dyDescent="0.25">
      <c r="A140" s="18"/>
      <c r="B140" s="18"/>
      <c r="C140" s="48" t="s">
        <v>47</v>
      </c>
      <c r="D140" s="20" t="s">
        <v>75</v>
      </c>
      <c r="E140" s="42">
        <v>36933</v>
      </c>
      <c r="F140" s="18" t="s">
        <v>22</v>
      </c>
      <c r="G140" s="18"/>
      <c r="H140" s="20" t="s">
        <v>204</v>
      </c>
      <c r="I140" s="58">
        <v>2.5</v>
      </c>
      <c r="K140" s="100"/>
      <c r="L140" s="101"/>
      <c r="M140" s="101"/>
      <c r="N140" s="101"/>
      <c r="O140" s="102"/>
    </row>
    <row r="141" spans="1:15" x14ac:dyDescent="0.25">
      <c r="A141" s="18"/>
      <c r="B141" s="18"/>
      <c r="C141" s="48" t="s">
        <v>47</v>
      </c>
      <c r="D141" s="20" t="s">
        <v>91</v>
      </c>
      <c r="E141" s="42">
        <v>35531</v>
      </c>
      <c r="F141" s="18" t="s">
        <v>64</v>
      </c>
      <c r="G141" s="18"/>
      <c r="H141" s="20" t="s">
        <v>204</v>
      </c>
      <c r="I141" s="58">
        <v>2.5</v>
      </c>
      <c r="K141" s="100"/>
      <c r="L141" s="101"/>
      <c r="M141" s="101"/>
      <c r="N141" s="101"/>
      <c r="O141" s="102"/>
    </row>
    <row r="142" spans="1:15" x14ac:dyDescent="0.25">
      <c r="A142" s="18"/>
      <c r="B142" s="18"/>
      <c r="C142" s="48" t="s">
        <v>47</v>
      </c>
      <c r="D142" s="20" t="s">
        <v>100</v>
      </c>
      <c r="E142" s="42">
        <v>32180</v>
      </c>
      <c r="F142" s="18" t="s">
        <v>64</v>
      </c>
      <c r="G142" s="18"/>
      <c r="H142" s="20" t="s">
        <v>204</v>
      </c>
      <c r="I142" s="58">
        <v>2.5</v>
      </c>
      <c r="K142" s="100"/>
      <c r="L142" s="101"/>
      <c r="M142" s="101"/>
      <c r="N142" s="101"/>
      <c r="O142" s="102"/>
    </row>
    <row r="143" spans="1:15" x14ac:dyDescent="0.25">
      <c r="A143" s="18"/>
      <c r="B143" s="18"/>
      <c r="C143" s="48" t="s">
        <v>47</v>
      </c>
      <c r="D143" s="20" t="s">
        <v>79</v>
      </c>
      <c r="E143" s="42">
        <v>31377</v>
      </c>
      <c r="F143" s="18" t="s">
        <v>64</v>
      </c>
      <c r="G143" s="18"/>
      <c r="H143" s="20" t="s">
        <v>204</v>
      </c>
      <c r="I143" s="58">
        <v>2.5</v>
      </c>
      <c r="K143" s="100"/>
      <c r="L143" s="101"/>
      <c r="M143" s="101"/>
      <c r="N143" s="101"/>
      <c r="O143" s="102"/>
    </row>
    <row r="144" spans="1:15" x14ac:dyDescent="0.25">
      <c r="A144" s="18"/>
      <c r="B144" s="18"/>
      <c r="C144" s="48" t="s">
        <v>47</v>
      </c>
      <c r="D144" s="20" t="s">
        <v>78</v>
      </c>
      <c r="E144" s="42">
        <v>30709</v>
      </c>
      <c r="F144" s="18" t="s">
        <v>64</v>
      </c>
      <c r="G144" s="18"/>
      <c r="H144" s="20" t="s">
        <v>204</v>
      </c>
      <c r="I144" s="58">
        <v>2.5</v>
      </c>
      <c r="K144" s="100"/>
      <c r="L144" s="101"/>
      <c r="M144" s="101"/>
      <c r="N144" s="101"/>
      <c r="O144" s="102"/>
    </row>
    <row r="145" spans="1:15" x14ac:dyDescent="0.25">
      <c r="A145" s="18">
        <v>5336</v>
      </c>
      <c r="B145" s="18"/>
      <c r="C145" s="48" t="s">
        <v>47</v>
      </c>
      <c r="D145" s="20" t="s">
        <v>110</v>
      </c>
      <c r="E145" s="42">
        <v>28052</v>
      </c>
      <c r="F145" s="18" t="s">
        <v>64</v>
      </c>
      <c r="G145" s="18"/>
      <c r="H145" s="20" t="s">
        <v>204</v>
      </c>
      <c r="I145" s="58">
        <v>2.5</v>
      </c>
      <c r="K145" s="100"/>
      <c r="L145" s="103"/>
      <c r="M145" s="103"/>
      <c r="N145" s="103"/>
      <c r="O145" s="102"/>
    </row>
    <row r="146" spans="1:15" x14ac:dyDescent="0.25">
      <c r="A146" s="18"/>
      <c r="B146" s="18"/>
      <c r="C146" s="48" t="s">
        <v>47</v>
      </c>
      <c r="D146" s="20" t="s">
        <v>86</v>
      </c>
      <c r="E146" s="42">
        <v>26830</v>
      </c>
      <c r="F146" s="18" t="s">
        <v>64</v>
      </c>
      <c r="G146" s="18"/>
      <c r="H146" s="20" t="s">
        <v>204</v>
      </c>
      <c r="I146" s="58">
        <v>2.5</v>
      </c>
      <c r="K146" s="100"/>
      <c r="L146" s="103"/>
      <c r="M146" s="103"/>
      <c r="N146" s="103"/>
      <c r="O146" s="102"/>
    </row>
    <row r="147" spans="1:15" x14ac:dyDescent="0.25">
      <c r="A147" s="18"/>
      <c r="B147" s="18"/>
      <c r="C147" s="18" t="s">
        <v>23</v>
      </c>
      <c r="D147" s="20" t="s">
        <v>177</v>
      </c>
      <c r="E147" s="42">
        <v>37728</v>
      </c>
      <c r="F147" s="18" t="s">
        <v>22</v>
      </c>
      <c r="G147" s="18"/>
      <c r="H147" s="20" t="s">
        <v>204</v>
      </c>
      <c r="I147" s="58">
        <v>2.5</v>
      </c>
      <c r="K147" s="100"/>
      <c r="L147" s="103"/>
      <c r="M147" s="103"/>
      <c r="N147" s="103"/>
      <c r="O147" s="102"/>
    </row>
    <row r="148" spans="1:15" x14ac:dyDescent="0.25">
      <c r="A148" s="18"/>
      <c r="B148" s="18"/>
      <c r="C148" s="18" t="s">
        <v>20</v>
      </c>
      <c r="D148" s="20" t="s">
        <v>108</v>
      </c>
      <c r="E148" s="42">
        <v>40126</v>
      </c>
      <c r="F148" s="18" t="s">
        <v>64</v>
      </c>
      <c r="G148" s="18"/>
      <c r="H148" s="20" t="s">
        <v>204</v>
      </c>
      <c r="I148" s="58">
        <v>2.5</v>
      </c>
      <c r="K148" s="100"/>
      <c r="L148" s="103"/>
      <c r="M148" s="103"/>
      <c r="N148" s="103"/>
      <c r="O148" s="102"/>
    </row>
    <row r="149" spans="1:15" x14ac:dyDescent="0.25">
      <c r="A149" s="18"/>
      <c r="B149" s="18"/>
      <c r="C149" s="18" t="s">
        <v>20</v>
      </c>
      <c r="D149" s="20" t="s">
        <v>183</v>
      </c>
      <c r="E149" s="42">
        <v>39612</v>
      </c>
      <c r="F149" s="18" t="s">
        <v>64</v>
      </c>
      <c r="G149" s="18"/>
      <c r="H149" s="20" t="s">
        <v>204</v>
      </c>
      <c r="I149" s="58">
        <v>2.5</v>
      </c>
      <c r="K149" s="100"/>
      <c r="L149" s="103"/>
      <c r="M149" s="103"/>
      <c r="N149" s="103"/>
      <c r="O149" s="102"/>
    </row>
    <row r="150" spans="1:15" x14ac:dyDescent="0.25">
      <c r="A150" s="18"/>
      <c r="B150" s="18"/>
      <c r="C150" s="45" t="s">
        <v>39</v>
      </c>
      <c r="D150" s="20" t="s">
        <v>176</v>
      </c>
      <c r="E150" s="42">
        <v>39355</v>
      </c>
      <c r="F150" s="18" t="s">
        <v>22</v>
      </c>
      <c r="G150" s="18"/>
      <c r="H150" s="20" t="s">
        <v>204</v>
      </c>
      <c r="I150" s="58">
        <v>2.5</v>
      </c>
      <c r="K150" s="100"/>
      <c r="L150" s="103"/>
      <c r="M150" s="103"/>
      <c r="N150" s="103"/>
      <c r="O150" s="102"/>
    </row>
    <row r="151" spans="1:15" x14ac:dyDescent="0.25">
      <c r="A151" s="18"/>
      <c r="B151" s="18"/>
      <c r="C151" s="45" t="s">
        <v>39</v>
      </c>
      <c r="D151" s="20" t="s">
        <v>178</v>
      </c>
      <c r="E151" s="42">
        <v>39248</v>
      </c>
      <c r="F151" s="18" t="s">
        <v>22</v>
      </c>
      <c r="G151" s="18"/>
      <c r="H151" s="20" t="s">
        <v>204</v>
      </c>
      <c r="I151" s="58">
        <v>2.5</v>
      </c>
      <c r="K151" s="56"/>
      <c r="L151" s="57"/>
      <c r="M151" s="57"/>
      <c r="N151" s="57"/>
      <c r="O151" s="57"/>
    </row>
    <row r="152" spans="1:15" x14ac:dyDescent="0.25">
      <c r="A152" s="18"/>
      <c r="B152" s="18"/>
      <c r="C152" s="45" t="s">
        <v>39</v>
      </c>
      <c r="D152" s="20" t="s">
        <v>88</v>
      </c>
      <c r="E152" s="42">
        <v>39034</v>
      </c>
      <c r="F152" s="18" t="s">
        <v>22</v>
      </c>
      <c r="G152" s="18"/>
      <c r="H152" s="20" t="s">
        <v>204</v>
      </c>
      <c r="I152" s="58">
        <v>2.5</v>
      </c>
      <c r="K152" s="100"/>
      <c r="L152" s="103"/>
      <c r="M152" s="103"/>
      <c r="N152" s="103"/>
      <c r="O152" s="102"/>
    </row>
    <row r="153" spans="1:15" x14ac:dyDescent="0.25">
      <c r="A153" s="18"/>
      <c r="B153" s="18"/>
      <c r="C153" s="45" t="s">
        <v>39</v>
      </c>
      <c r="D153" s="20" t="s">
        <v>82</v>
      </c>
      <c r="E153" s="42">
        <v>38833</v>
      </c>
      <c r="F153" s="18" t="s">
        <v>22</v>
      </c>
      <c r="G153" s="18"/>
      <c r="H153" s="20" t="s">
        <v>204</v>
      </c>
      <c r="I153" s="58">
        <v>2.5</v>
      </c>
      <c r="K153" s="100"/>
      <c r="L153" s="103"/>
      <c r="M153" s="103"/>
      <c r="N153" s="103"/>
      <c r="O153" s="102"/>
    </row>
    <row r="154" spans="1:15" x14ac:dyDescent="0.25">
      <c r="A154" s="18"/>
      <c r="B154" s="18"/>
      <c r="C154" s="45" t="s">
        <v>39</v>
      </c>
      <c r="D154" s="20" t="s">
        <v>180</v>
      </c>
      <c r="E154" s="42">
        <v>39338</v>
      </c>
      <c r="F154" s="18" t="s">
        <v>64</v>
      </c>
      <c r="G154" s="18"/>
      <c r="H154" s="20" t="s">
        <v>204</v>
      </c>
      <c r="I154" s="58">
        <v>2.5</v>
      </c>
    </row>
    <row r="155" spans="1:15" x14ac:dyDescent="0.25">
      <c r="A155" s="18"/>
      <c r="B155" s="18"/>
      <c r="C155" s="45" t="s">
        <v>39</v>
      </c>
      <c r="D155" s="20" t="s">
        <v>185</v>
      </c>
      <c r="E155" s="42">
        <v>39338</v>
      </c>
      <c r="F155" s="18" t="s">
        <v>64</v>
      </c>
      <c r="G155" s="18"/>
      <c r="H155" s="20" t="s">
        <v>204</v>
      </c>
      <c r="I155" s="58">
        <v>2.5</v>
      </c>
    </row>
    <row r="156" spans="1:15" x14ac:dyDescent="0.25">
      <c r="A156" s="18"/>
      <c r="B156" s="18"/>
      <c r="C156" s="45" t="s">
        <v>39</v>
      </c>
      <c r="D156" s="20" t="s">
        <v>104</v>
      </c>
      <c r="E156" s="42">
        <v>39311</v>
      </c>
      <c r="F156" s="18" t="s">
        <v>64</v>
      </c>
      <c r="G156" s="18"/>
      <c r="H156" s="20" t="s">
        <v>204</v>
      </c>
      <c r="I156" s="58">
        <v>2.5</v>
      </c>
    </row>
    <row r="157" spans="1:15" x14ac:dyDescent="0.25">
      <c r="A157" s="18"/>
      <c r="B157" s="18"/>
      <c r="C157" s="45" t="s">
        <v>39</v>
      </c>
      <c r="D157" s="20" t="s">
        <v>90</v>
      </c>
      <c r="E157" s="42">
        <v>39064</v>
      </c>
      <c r="F157" s="18" t="s">
        <v>64</v>
      </c>
      <c r="G157" s="18"/>
      <c r="H157" s="20" t="s">
        <v>204</v>
      </c>
      <c r="I157" s="58">
        <v>2.5</v>
      </c>
    </row>
    <row r="158" spans="1:15" x14ac:dyDescent="0.25">
      <c r="A158" s="18"/>
      <c r="B158" s="18"/>
      <c r="C158" s="45" t="s">
        <v>21</v>
      </c>
      <c r="D158" s="20" t="s">
        <v>76</v>
      </c>
      <c r="E158" s="42">
        <v>38508</v>
      </c>
      <c r="F158" s="18" t="s">
        <v>22</v>
      </c>
      <c r="G158" s="18"/>
      <c r="H158" s="20" t="s">
        <v>204</v>
      </c>
      <c r="I158" s="58">
        <v>2.5</v>
      </c>
    </row>
    <row r="159" spans="1:15" x14ac:dyDescent="0.25">
      <c r="A159" s="18"/>
      <c r="B159" s="18"/>
      <c r="C159" s="45" t="s">
        <v>21</v>
      </c>
      <c r="D159" s="20" t="s">
        <v>174</v>
      </c>
      <c r="E159" s="42">
        <v>38135</v>
      </c>
      <c r="F159" s="18" t="s">
        <v>22</v>
      </c>
      <c r="G159" s="18"/>
      <c r="H159" s="20" t="s">
        <v>204</v>
      </c>
      <c r="I159" s="58">
        <v>2.5</v>
      </c>
    </row>
    <row r="160" spans="1:15" x14ac:dyDescent="0.25">
      <c r="A160" s="18"/>
      <c r="B160" s="18"/>
      <c r="C160" s="45" t="s">
        <v>21</v>
      </c>
      <c r="D160" s="20" t="s">
        <v>94</v>
      </c>
      <c r="E160" s="42">
        <v>38039</v>
      </c>
      <c r="F160" s="18" t="s">
        <v>22</v>
      </c>
      <c r="G160" s="18"/>
      <c r="H160" s="20" t="s">
        <v>204</v>
      </c>
      <c r="I160" s="58">
        <v>2.5</v>
      </c>
    </row>
    <row r="161" spans="1:9" x14ac:dyDescent="0.25">
      <c r="A161" s="18"/>
      <c r="B161" s="18"/>
      <c r="C161" s="45" t="s">
        <v>21</v>
      </c>
      <c r="D161" s="20" t="s">
        <v>85</v>
      </c>
      <c r="E161" s="42">
        <v>38622</v>
      </c>
      <c r="F161" s="18" t="s">
        <v>64</v>
      </c>
      <c r="G161" s="18"/>
      <c r="H161" s="20" t="s">
        <v>204</v>
      </c>
      <c r="I161" s="58">
        <v>2.5</v>
      </c>
    </row>
    <row r="162" spans="1:9" x14ac:dyDescent="0.25">
      <c r="A162" s="18"/>
      <c r="B162" s="18"/>
      <c r="C162" s="45" t="s">
        <v>21</v>
      </c>
      <c r="D162" s="20" t="s">
        <v>81</v>
      </c>
      <c r="E162" s="42">
        <v>38594</v>
      </c>
      <c r="F162" s="18" t="s">
        <v>64</v>
      </c>
      <c r="G162" s="18"/>
      <c r="H162" s="20" t="s">
        <v>204</v>
      </c>
      <c r="I162" s="58">
        <v>2.5</v>
      </c>
    </row>
    <row r="163" spans="1:9" x14ac:dyDescent="0.25">
      <c r="A163" s="18">
        <v>5355</v>
      </c>
      <c r="B163" s="18"/>
      <c r="C163" s="45" t="s">
        <v>21</v>
      </c>
      <c r="D163" s="46" t="s">
        <v>203</v>
      </c>
      <c r="E163" s="42">
        <v>38491</v>
      </c>
      <c r="F163" s="18" t="s">
        <v>64</v>
      </c>
      <c r="G163" s="46"/>
      <c r="H163" s="20" t="s">
        <v>204</v>
      </c>
      <c r="I163" s="58">
        <v>2.5</v>
      </c>
    </row>
    <row r="164" spans="1:9" x14ac:dyDescent="0.25">
      <c r="A164" s="18"/>
      <c r="B164" s="18"/>
      <c r="C164" s="45" t="s">
        <v>21</v>
      </c>
      <c r="D164" s="20" t="s">
        <v>93</v>
      </c>
      <c r="E164" s="42">
        <v>38270</v>
      </c>
      <c r="F164" s="18" t="s">
        <v>64</v>
      </c>
      <c r="G164" s="18"/>
      <c r="H164" s="20" t="s">
        <v>204</v>
      </c>
      <c r="I164" s="58">
        <v>2.5</v>
      </c>
    </row>
    <row r="165" spans="1:9" x14ac:dyDescent="0.25">
      <c r="A165" s="52">
        <v>142</v>
      </c>
      <c r="B165" s="52">
        <v>100844</v>
      </c>
      <c r="C165" s="45" t="s">
        <v>39</v>
      </c>
      <c r="D165" s="38" t="s">
        <v>303</v>
      </c>
      <c r="E165" s="54">
        <v>38832</v>
      </c>
      <c r="F165" s="18" t="s">
        <v>22</v>
      </c>
      <c r="G165" s="18"/>
      <c r="H165" s="38" t="s">
        <v>60</v>
      </c>
      <c r="I165" s="20"/>
    </row>
    <row r="166" spans="1:9" x14ac:dyDescent="0.25">
      <c r="A166" s="52">
        <v>191</v>
      </c>
      <c r="B166" s="52">
        <v>100997</v>
      </c>
      <c r="C166" s="45" t="s">
        <v>21</v>
      </c>
      <c r="D166" s="38" t="s">
        <v>316</v>
      </c>
      <c r="E166" s="54">
        <v>38206</v>
      </c>
      <c r="F166" s="18" t="s">
        <v>22</v>
      </c>
      <c r="G166" s="18"/>
      <c r="H166" s="38" t="s">
        <v>60</v>
      </c>
      <c r="I166" s="20"/>
    </row>
    <row r="167" spans="1:9" x14ac:dyDescent="0.25">
      <c r="A167" s="52">
        <v>197</v>
      </c>
      <c r="B167" s="52">
        <v>103325</v>
      </c>
      <c r="C167" s="45" t="s">
        <v>39</v>
      </c>
      <c r="D167" s="38" t="s">
        <v>313</v>
      </c>
      <c r="E167" s="54">
        <v>38850</v>
      </c>
      <c r="F167" s="18" t="s">
        <v>22</v>
      </c>
      <c r="G167" s="18"/>
      <c r="H167" s="38" t="s">
        <v>60</v>
      </c>
      <c r="I167" s="20"/>
    </row>
    <row r="168" spans="1:9" x14ac:dyDescent="0.25">
      <c r="A168" s="52">
        <v>260</v>
      </c>
      <c r="B168" s="52">
        <v>104800</v>
      </c>
      <c r="C168" s="47" t="s">
        <v>40</v>
      </c>
      <c r="D168" s="38" t="s">
        <v>306</v>
      </c>
      <c r="E168" s="54">
        <v>40628</v>
      </c>
      <c r="F168" s="18" t="s">
        <v>64</v>
      </c>
      <c r="G168" s="18"/>
      <c r="H168" s="38" t="s">
        <v>60</v>
      </c>
      <c r="I168" s="20"/>
    </row>
    <row r="169" spans="1:9" x14ac:dyDescent="0.25">
      <c r="A169" s="52">
        <v>286</v>
      </c>
      <c r="B169" s="52">
        <v>104217</v>
      </c>
      <c r="C169" s="45" t="s">
        <v>21</v>
      </c>
      <c r="D169" s="38" t="s">
        <v>317</v>
      </c>
      <c r="E169" s="54">
        <v>38160</v>
      </c>
      <c r="F169" s="18" t="s">
        <v>22</v>
      </c>
      <c r="G169" s="18"/>
      <c r="H169" s="38" t="s">
        <v>60</v>
      </c>
      <c r="I169" s="20"/>
    </row>
    <row r="170" spans="1:9" x14ac:dyDescent="0.25">
      <c r="A170" s="52">
        <v>289</v>
      </c>
      <c r="B170" s="52">
        <v>105003</v>
      </c>
      <c r="C170" s="45" t="s">
        <v>39</v>
      </c>
      <c r="D170" s="38" t="s">
        <v>314</v>
      </c>
      <c r="E170" s="54">
        <v>38813</v>
      </c>
      <c r="F170" s="18" t="s">
        <v>22</v>
      </c>
      <c r="G170" s="18"/>
      <c r="H170" s="38" t="s">
        <v>60</v>
      </c>
      <c r="I170" s="20"/>
    </row>
    <row r="171" spans="1:9" x14ac:dyDescent="0.25">
      <c r="A171" s="52">
        <v>514</v>
      </c>
      <c r="B171" s="52">
        <v>100849</v>
      </c>
      <c r="C171" s="45" t="s">
        <v>21</v>
      </c>
      <c r="D171" s="38" t="s">
        <v>305</v>
      </c>
      <c r="E171" s="54">
        <v>38463</v>
      </c>
      <c r="F171" s="18" t="s">
        <v>64</v>
      </c>
      <c r="G171" s="18"/>
      <c r="H171" s="38" t="s">
        <v>60</v>
      </c>
      <c r="I171" s="20"/>
    </row>
    <row r="172" spans="1:9" x14ac:dyDescent="0.25">
      <c r="A172" s="52">
        <v>531</v>
      </c>
      <c r="B172" s="52">
        <v>104410</v>
      </c>
      <c r="C172" s="18" t="s">
        <v>20</v>
      </c>
      <c r="D172" s="38" t="s">
        <v>310</v>
      </c>
      <c r="E172" s="54">
        <v>39582</v>
      </c>
      <c r="F172" s="18" t="s">
        <v>64</v>
      </c>
      <c r="G172" s="18"/>
      <c r="H172" s="38" t="s">
        <v>60</v>
      </c>
      <c r="I172" s="20"/>
    </row>
    <row r="173" spans="1:9" x14ac:dyDescent="0.25">
      <c r="A173" s="18">
        <v>794</v>
      </c>
      <c r="B173" s="18">
        <v>104585</v>
      </c>
      <c r="C173" s="45" t="s">
        <v>21</v>
      </c>
      <c r="D173" s="66" t="s">
        <v>301</v>
      </c>
      <c r="E173" s="67">
        <v>38014</v>
      </c>
      <c r="F173" s="68" t="s">
        <v>64</v>
      </c>
      <c r="G173" s="18"/>
      <c r="H173" s="38" t="s">
        <v>60</v>
      </c>
      <c r="I173" s="20"/>
    </row>
    <row r="174" spans="1:9" x14ac:dyDescent="0.25">
      <c r="A174" s="52">
        <v>873</v>
      </c>
      <c r="B174" s="52">
        <v>102369</v>
      </c>
      <c r="C174" s="45" t="s">
        <v>21</v>
      </c>
      <c r="D174" s="38" t="s">
        <v>315</v>
      </c>
      <c r="E174" s="54">
        <v>38646</v>
      </c>
      <c r="F174" s="18" t="s">
        <v>64</v>
      </c>
      <c r="G174" s="18"/>
      <c r="H174" s="38" t="s">
        <v>60</v>
      </c>
      <c r="I174" s="20"/>
    </row>
    <row r="175" spans="1:9" x14ac:dyDescent="0.25">
      <c r="A175" s="52">
        <v>874</v>
      </c>
      <c r="B175" s="52">
        <v>102511</v>
      </c>
      <c r="C175" s="45" t="s">
        <v>39</v>
      </c>
      <c r="D175" s="38" t="s">
        <v>300</v>
      </c>
      <c r="E175" s="54">
        <v>38894</v>
      </c>
      <c r="F175" s="18" t="s">
        <v>64</v>
      </c>
      <c r="G175" s="18"/>
      <c r="H175" s="38" t="s">
        <v>60</v>
      </c>
      <c r="I175" s="20"/>
    </row>
    <row r="176" spans="1:9" x14ac:dyDescent="0.25">
      <c r="A176" s="52">
        <v>875</v>
      </c>
      <c r="B176" s="52">
        <v>102370</v>
      </c>
      <c r="C176" s="45" t="s">
        <v>39</v>
      </c>
      <c r="D176" s="38" t="s">
        <v>302</v>
      </c>
      <c r="E176" s="54">
        <v>39343</v>
      </c>
      <c r="F176" s="18" t="s">
        <v>22</v>
      </c>
      <c r="G176" s="18"/>
      <c r="H176" s="38" t="s">
        <v>60</v>
      </c>
      <c r="I176" s="20"/>
    </row>
    <row r="177" spans="1:9" x14ac:dyDescent="0.25">
      <c r="A177" s="52">
        <v>877</v>
      </c>
      <c r="B177" s="52">
        <v>102598</v>
      </c>
      <c r="C177" s="18" t="s">
        <v>20</v>
      </c>
      <c r="D177" s="38" t="s">
        <v>309</v>
      </c>
      <c r="E177" s="54">
        <v>39607</v>
      </c>
      <c r="F177" s="18" t="s">
        <v>64</v>
      </c>
      <c r="G177" s="18"/>
      <c r="H177" s="38" t="s">
        <v>60</v>
      </c>
      <c r="I177" s="20"/>
    </row>
    <row r="178" spans="1:9" x14ac:dyDescent="0.25">
      <c r="A178" s="52">
        <v>898</v>
      </c>
      <c r="B178" s="52">
        <v>103977</v>
      </c>
      <c r="C178" s="45" t="s">
        <v>39</v>
      </c>
      <c r="D178" s="38" t="s">
        <v>312</v>
      </c>
      <c r="E178" s="54">
        <v>39153</v>
      </c>
      <c r="F178" s="18" t="s">
        <v>64</v>
      </c>
      <c r="G178" s="18"/>
      <c r="H178" s="38" t="s">
        <v>60</v>
      </c>
      <c r="I178" s="20"/>
    </row>
    <row r="179" spans="1:9" x14ac:dyDescent="0.25">
      <c r="A179" s="52">
        <v>1004</v>
      </c>
      <c r="B179" s="52">
        <v>105540</v>
      </c>
      <c r="C179" s="18" t="s">
        <v>20</v>
      </c>
      <c r="D179" s="38" t="s">
        <v>308</v>
      </c>
      <c r="E179" s="54">
        <v>39802</v>
      </c>
      <c r="F179" s="18" t="s">
        <v>64</v>
      </c>
      <c r="G179" s="18"/>
      <c r="H179" s="38" t="s">
        <v>60</v>
      </c>
      <c r="I179" s="20"/>
    </row>
    <row r="180" spans="1:9" x14ac:dyDescent="0.25">
      <c r="A180" s="52">
        <v>1031</v>
      </c>
      <c r="B180" s="52">
        <v>105583</v>
      </c>
      <c r="C180" s="18" t="s">
        <v>20</v>
      </c>
      <c r="D180" s="38" t="s">
        <v>307</v>
      </c>
      <c r="E180" s="54">
        <v>39909</v>
      </c>
      <c r="F180" s="18" t="s">
        <v>64</v>
      </c>
      <c r="G180" s="18"/>
      <c r="H180" s="38" t="s">
        <v>60</v>
      </c>
      <c r="I180" s="20"/>
    </row>
    <row r="181" spans="1:9" x14ac:dyDescent="0.25">
      <c r="A181" s="52">
        <v>1118</v>
      </c>
      <c r="B181" s="52">
        <v>105917</v>
      </c>
      <c r="C181" s="45" t="s">
        <v>21</v>
      </c>
      <c r="D181" s="38" t="s">
        <v>304</v>
      </c>
      <c r="E181" s="54">
        <v>38670</v>
      </c>
      <c r="F181" s="18" t="s">
        <v>22</v>
      </c>
      <c r="G181" s="18"/>
      <c r="H181" s="38" t="s">
        <v>60</v>
      </c>
      <c r="I181" s="20"/>
    </row>
    <row r="182" spans="1:9" x14ac:dyDescent="0.25">
      <c r="A182" s="18">
        <v>1251</v>
      </c>
      <c r="B182" s="18"/>
      <c r="C182" s="18" t="s">
        <v>20</v>
      </c>
      <c r="D182" s="50" t="s">
        <v>299</v>
      </c>
      <c r="E182" s="55">
        <v>39924</v>
      </c>
      <c r="F182" s="51" t="s">
        <v>64</v>
      </c>
      <c r="G182" s="18"/>
      <c r="H182" s="38" t="s">
        <v>60</v>
      </c>
      <c r="I182" s="20"/>
    </row>
    <row r="183" spans="1:9" x14ac:dyDescent="0.25">
      <c r="A183" s="52">
        <v>5494</v>
      </c>
      <c r="B183" s="52">
        <v>105701</v>
      </c>
      <c r="C183" s="45" t="s">
        <v>39</v>
      </c>
      <c r="D183" s="38" t="s">
        <v>311</v>
      </c>
      <c r="E183" s="54">
        <v>39381</v>
      </c>
      <c r="F183" s="18" t="s">
        <v>22</v>
      </c>
      <c r="G183" s="18"/>
      <c r="H183" s="38" t="s">
        <v>60</v>
      </c>
      <c r="I183" s="20"/>
    </row>
    <row r="184" spans="1:9" x14ac:dyDescent="0.25">
      <c r="A184" s="18">
        <v>1694</v>
      </c>
      <c r="B184" s="18">
        <v>105758</v>
      </c>
      <c r="C184" s="18" t="s">
        <v>23</v>
      </c>
      <c r="D184" s="20" t="s">
        <v>202</v>
      </c>
      <c r="E184" s="42">
        <v>37967</v>
      </c>
      <c r="F184" s="18" t="s">
        <v>64</v>
      </c>
      <c r="G184" s="18"/>
      <c r="H184" s="20" t="s">
        <v>54</v>
      </c>
      <c r="I184" s="20"/>
    </row>
    <row r="185" spans="1:9" x14ac:dyDescent="0.25">
      <c r="A185" s="18">
        <v>109</v>
      </c>
      <c r="B185" s="18">
        <v>103257</v>
      </c>
      <c r="C185" s="18" t="s">
        <v>20</v>
      </c>
      <c r="D185" s="49" t="s">
        <v>207</v>
      </c>
      <c r="E185" s="42">
        <v>39888</v>
      </c>
      <c r="F185" s="18" t="s">
        <v>22</v>
      </c>
      <c r="G185" s="18"/>
      <c r="H185" s="49" t="s">
        <v>53</v>
      </c>
      <c r="I185" s="20"/>
    </row>
    <row r="186" spans="1:9" x14ac:dyDescent="0.25">
      <c r="A186" s="18">
        <v>112</v>
      </c>
      <c r="B186" s="18">
        <v>103260</v>
      </c>
      <c r="C186" s="45" t="s">
        <v>39</v>
      </c>
      <c r="D186" s="49" t="s">
        <v>208</v>
      </c>
      <c r="E186" s="42">
        <v>38779</v>
      </c>
      <c r="F186" s="18" t="s">
        <v>64</v>
      </c>
      <c r="G186" s="18"/>
      <c r="H186" s="49" t="s">
        <v>53</v>
      </c>
      <c r="I186" s="20"/>
    </row>
    <row r="187" spans="1:9" x14ac:dyDescent="0.25">
      <c r="A187" s="18">
        <v>113</v>
      </c>
      <c r="B187" s="18">
        <v>103261</v>
      </c>
      <c r="C187" s="45" t="s">
        <v>39</v>
      </c>
      <c r="D187" s="49" t="s">
        <v>209</v>
      </c>
      <c r="E187" s="42">
        <v>38826</v>
      </c>
      <c r="F187" s="18" t="s">
        <v>64</v>
      </c>
      <c r="G187" s="18"/>
      <c r="H187" s="49" t="s">
        <v>53</v>
      </c>
      <c r="I187" s="20"/>
    </row>
    <row r="188" spans="1:9" x14ac:dyDescent="0.25">
      <c r="A188" s="18">
        <v>177</v>
      </c>
      <c r="B188" s="18">
        <v>100447</v>
      </c>
      <c r="C188" s="45" t="s">
        <v>21</v>
      </c>
      <c r="D188" s="49" t="s">
        <v>210</v>
      </c>
      <c r="E188" s="42">
        <v>38348</v>
      </c>
      <c r="F188" s="18" t="s">
        <v>64</v>
      </c>
      <c r="G188" s="18"/>
      <c r="H188" s="49" t="s">
        <v>53</v>
      </c>
      <c r="I188" s="20"/>
    </row>
    <row r="189" spans="1:9" x14ac:dyDescent="0.25">
      <c r="A189" s="18">
        <v>219</v>
      </c>
      <c r="B189" s="18">
        <v>104190</v>
      </c>
      <c r="C189" s="45" t="s">
        <v>21</v>
      </c>
      <c r="D189" s="49" t="s">
        <v>211</v>
      </c>
      <c r="E189" s="42">
        <v>38358</v>
      </c>
      <c r="F189" s="18" t="s">
        <v>22</v>
      </c>
      <c r="G189" s="18"/>
      <c r="H189" s="49" t="s">
        <v>53</v>
      </c>
      <c r="I189" s="20"/>
    </row>
    <row r="190" spans="1:9" x14ac:dyDescent="0.25">
      <c r="A190" s="18">
        <v>220</v>
      </c>
      <c r="B190" s="18">
        <v>104191</v>
      </c>
      <c r="C190" s="18" t="s">
        <v>20</v>
      </c>
      <c r="D190" s="49" t="s">
        <v>212</v>
      </c>
      <c r="E190" s="42">
        <v>39869</v>
      </c>
      <c r="F190" s="18" t="s">
        <v>64</v>
      </c>
      <c r="G190" s="18"/>
      <c r="H190" s="49" t="s">
        <v>53</v>
      </c>
      <c r="I190" s="20"/>
    </row>
    <row r="191" spans="1:9" x14ac:dyDescent="0.25">
      <c r="A191" s="18">
        <v>348</v>
      </c>
      <c r="B191" s="18">
        <v>105009</v>
      </c>
      <c r="C191" s="18" t="s">
        <v>40</v>
      </c>
      <c r="D191" s="49" t="s">
        <v>213</v>
      </c>
      <c r="E191" s="42">
        <v>40785</v>
      </c>
      <c r="F191" s="18" t="s">
        <v>64</v>
      </c>
      <c r="G191" s="18"/>
      <c r="H191" s="49" t="s">
        <v>53</v>
      </c>
      <c r="I191" s="20"/>
    </row>
    <row r="192" spans="1:9" x14ac:dyDescent="0.25">
      <c r="A192" s="18">
        <v>349</v>
      </c>
      <c r="B192" s="18">
        <v>105010</v>
      </c>
      <c r="C192" s="45" t="s">
        <v>39</v>
      </c>
      <c r="D192" s="49" t="s">
        <v>214</v>
      </c>
      <c r="E192" s="42">
        <v>39252</v>
      </c>
      <c r="F192" s="18" t="s">
        <v>64</v>
      </c>
      <c r="G192" s="18"/>
      <c r="H192" s="49" t="s">
        <v>53</v>
      </c>
      <c r="I192" s="20"/>
    </row>
    <row r="193" spans="1:9" x14ac:dyDescent="0.25">
      <c r="A193" s="18">
        <v>406</v>
      </c>
      <c r="B193" s="18">
        <v>104296</v>
      </c>
      <c r="C193" s="18" t="s">
        <v>40</v>
      </c>
      <c r="D193" s="49" t="s">
        <v>215</v>
      </c>
      <c r="E193" s="42">
        <v>40514</v>
      </c>
      <c r="F193" s="18" t="s">
        <v>64</v>
      </c>
      <c r="G193" s="18"/>
      <c r="H193" s="49" t="s">
        <v>53</v>
      </c>
      <c r="I193" s="58"/>
    </row>
    <row r="194" spans="1:9" x14ac:dyDescent="0.25">
      <c r="A194" s="18">
        <v>449</v>
      </c>
      <c r="B194" s="18">
        <v>105036</v>
      </c>
      <c r="C194" s="45" t="s">
        <v>39</v>
      </c>
      <c r="D194" s="49" t="s">
        <v>216</v>
      </c>
      <c r="E194" s="42">
        <v>38848</v>
      </c>
      <c r="F194" s="18" t="s">
        <v>64</v>
      </c>
      <c r="G194" s="18"/>
      <c r="H194" s="49" t="s">
        <v>53</v>
      </c>
      <c r="I194" s="20"/>
    </row>
    <row r="195" spans="1:9" x14ac:dyDescent="0.25">
      <c r="A195" s="18">
        <v>459</v>
      </c>
      <c r="B195" s="18">
        <v>105038</v>
      </c>
      <c r="C195" s="18" t="s">
        <v>20</v>
      </c>
      <c r="D195" s="49" t="s">
        <v>217</v>
      </c>
      <c r="E195" s="42">
        <v>39585</v>
      </c>
      <c r="F195" s="18" t="s">
        <v>64</v>
      </c>
      <c r="G195" s="18"/>
      <c r="H195" s="49" t="s">
        <v>53</v>
      </c>
      <c r="I195" s="58"/>
    </row>
    <row r="196" spans="1:9" x14ac:dyDescent="0.25">
      <c r="A196" s="18">
        <v>561</v>
      </c>
      <c r="B196" s="18">
        <v>104447</v>
      </c>
      <c r="C196" s="18" t="s">
        <v>40</v>
      </c>
      <c r="D196" s="49" t="s">
        <v>218</v>
      </c>
      <c r="E196" s="42">
        <v>40190</v>
      </c>
      <c r="F196" s="18" t="s">
        <v>22</v>
      </c>
      <c r="G196" s="18"/>
      <c r="H196" s="49" t="s">
        <v>53</v>
      </c>
      <c r="I196" s="20"/>
    </row>
    <row r="197" spans="1:9" x14ac:dyDescent="0.25">
      <c r="A197" s="18">
        <v>903</v>
      </c>
      <c r="B197" s="18">
        <v>100479</v>
      </c>
      <c r="C197" s="45" t="s">
        <v>39</v>
      </c>
      <c r="D197" s="49" t="s">
        <v>219</v>
      </c>
      <c r="E197" s="42">
        <v>39044</v>
      </c>
      <c r="F197" s="18" t="s">
        <v>64</v>
      </c>
      <c r="G197" s="18"/>
      <c r="H197" s="49" t="s">
        <v>53</v>
      </c>
      <c r="I197" s="58"/>
    </row>
    <row r="198" spans="1:9" x14ac:dyDescent="0.25">
      <c r="A198" s="18">
        <v>942</v>
      </c>
      <c r="B198" s="18">
        <v>100472</v>
      </c>
      <c r="C198" s="45" t="s">
        <v>21</v>
      </c>
      <c r="D198" s="49" t="s">
        <v>220</v>
      </c>
      <c r="E198" s="42">
        <v>38269</v>
      </c>
      <c r="F198" s="18" t="s">
        <v>22</v>
      </c>
      <c r="G198" s="18"/>
      <c r="H198" s="49" t="s">
        <v>53</v>
      </c>
      <c r="I198" s="20"/>
    </row>
    <row r="199" spans="1:9" x14ac:dyDescent="0.25">
      <c r="A199" s="18">
        <v>1034</v>
      </c>
      <c r="B199" s="18">
        <v>105702</v>
      </c>
      <c r="C199" s="45" t="s">
        <v>21</v>
      </c>
      <c r="D199" s="49" t="s">
        <v>221</v>
      </c>
      <c r="E199" s="42">
        <v>38529</v>
      </c>
      <c r="F199" s="18" t="s">
        <v>64</v>
      </c>
      <c r="G199" s="18"/>
      <c r="H199" s="49" t="s">
        <v>53</v>
      </c>
      <c r="I199" s="20"/>
    </row>
    <row r="200" spans="1:9" x14ac:dyDescent="0.25">
      <c r="A200" s="18">
        <v>1035</v>
      </c>
      <c r="B200" s="18">
        <v>105703</v>
      </c>
      <c r="C200" s="18" t="s">
        <v>40</v>
      </c>
      <c r="D200" s="49" t="s">
        <v>222</v>
      </c>
      <c r="E200" s="42">
        <v>40941</v>
      </c>
      <c r="F200" s="18" t="s">
        <v>22</v>
      </c>
      <c r="G200" s="18"/>
      <c r="H200" s="49" t="s">
        <v>53</v>
      </c>
      <c r="I200" s="20"/>
    </row>
    <row r="201" spans="1:9" x14ac:dyDescent="0.25">
      <c r="A201" s="18">
        <v>1060</v>
      </c>
      <c r="B201" s="18">
        <v>105811</v>
      </c>
      <c r="C201" s="45" t="s">
        <v>39</v>
      </c>
      <c r="D201" s="49" t="s">
        <v>223</v>
      </c>
      <c r="E201" s="42">
        <v>39155</v>
      </c>
      <c r="F201" s="18" t="s">
        <v>64</v>
      </c>
      <c r="G201" s="18"/>
      <c r="H201" s="49" t="s">
        <v>53</v>
      </c>
      <c r="I201" s="20"/>
    </row>
    <row r="202" spans="1:9" x14ac:dyDescent="0.25">
      <c r="A202" s="18">
        <v>1088</v>
      </c>
      <c r="B202" s="18">
        <v>105874</v>
      </c>
      <c r="C202" s="45" t="s">
        <v>39</v>
      </c>
      <c r="D202" s="49" t="s">
        <v>224</v>
      </c>
      <c r="E202" s="42">
        <v>39445</v>
      </c>
      <c r="F202" s="18" t="s">
        <v>64</v>
      </c>
      <c r="G202" s="18"/>
      <c r="H202" s="49" t="s">
        <v>53</v>
      </c>
      <c r="I202" s="20"/>
    </row>
    <row r="203" spans="1:9" x14ac:dyDescent="0.25">
      <c r="A203" s="18">
        <v>1228</v>
      </c>
      <c r="B203" s="18">
        <v>106103</v>
      </c>
      <c r="C203" s="18" t="s">
        <v>20</v>
      </c>
      <c r="D203" s="49" t="s">
        <v>225</v>
      </c>
      <c r="E203" s="42">
        <v>39824</v>
      </c>
      <c r="F203" s="18" t="s">
        <v>64</v>
      </c>
      <c r="G203" s="18"/>
      <c r="H203" s="49" t="s">
        <v>53</v>
      </c>
      <c r="I203" s="20"/>
    </row>
    <row r="204" spans="1:9" x14ac:dyDescent="0.25">
      <c r="A204" s="18">
        <v>5271</v>
      </c>
      <c r="B204" s="18"/>
      <c r="C204" s="18" t="s">
        <v>47</v>
      </c>
      <c r="D204" s="82" t="s">
        <v>318</v>
      </c>
      <c r="E204" s="18"/>
      <c r="F204" s="18" t="s">
        <v>22</v>
      </c>
      <c r="G204" s="18"/>
      <c r="H204" s="82" t="s">
        <v>319</v>
      </c>
      <c r="I204" s="20"/>
    </row>
    <row r="205" spans="1:9" x14ac:dyDescent="0.25">
      <c r="A205" s="80">
        <v>5336</v>
      </c>
      <c r="B205" s="18"/>
      <c r="C205" s="18" t="s">
        <v>47</v>
      </c>
      <c r="D205" s="82" t="s">
        <v>329</v>
      </c>
      <c r="E205" s="82"/>
      <c r="F205" s="82" t="s">
        <v>64</v>
      </c>
      <c r="G205" s="82"/>
      <c r="H205" s="82" t="s">
        <v>333</v>
      </c>
      <c r="I205" s="82"/>
    </row>
    <row r="206" spans="1:9" x14ac:dyDescent="0.25">
      <c r="A206" s="18">
        <v>129</v>
      </c>
      <c r="B206" s="18">
        <v>102210</v>
      </c>
      <c r="C206" s="45" t="s">
        <v>21</v>
      </c>
      <c r="D206" s="49" t="s">
        <v>111</v>
      </c>
      <c r="E206" s="42">
        <v>38536</v>
      </c>
      <c r="F206" s="18" t="s">
        <v>22</v>
      </c>
      <c r="G206" s="46"/>
      <c r="H206" s="49" t="s">
        <v>59</v>
      </c>
      <c r="I206" s="20"/>
    </row>
    <row r="207" spans="1:9" x14ac:dyDescent="0.25">
      <c r="A207" s="18">
        <v>196</v>
      </c>
      <c r="B207" s="18">
        <v>102619</v>
      </c>
      <c r="C207" s="45" t="s">
        <v>21</v>
      </c>
      <c r="D207" s="49" t="s">
        <v>112</v>
      </c>
      <c r="E207" s="42">
        <v>38264</v>
      </c>
      <c r="F207" s="18" t="s">
        <v>64</v>
      </c>
      <c r="G207" s="46"/>
      <c r="H207" s="49" t="s">
        <v>59</v>
      </c>
      <c r="I207" s="58"/>
    </row>
    <row r="208" spans="1:9" x14ac:dyDescent="0.25">
      <c r="A208" s="18">
        <v>233</v>
      </c>
      <c r="B208" s="18">
        <v>102225</v>
      </c>
      <c r="C208" s="45" t="s">
        <v>21</v>
      </c>
      <c r="D208" s="49" t="s">
        <v>113</v>
      </c>
      <c r="E208" s="42">
        <v>38408</v>
      </c>
      <c r="F208" s="18" t="s">
        <v>64</v>
      </c>
      <c r="G208" s="46"/>
      <c r="H208" s="49" t="s">
        <v>59</v>
      </c>
      <c r="I208" s="20"/>
    </row>
    <row r="209" spans="1:9" x14ac:dyDescent="0.25">
      <c r="A209" s="18">
        <v>246</v>
      </c>
      <c r="B209" s="18">
        <v>104198</v>
      </c>
      <c r="C209" s="18" t="s">
        <v>40</v>
      </c>
      <c r="D209" s="49" t="s">
        <v>114</v>
      </c>
      <c r="E209" s="42">
        <v>40205</v>
      </c>
      <c r="F209" s="18" t="s">
        <v>64</v>
      </c>
      <c r="G209" s="46"/>
      <c r="H209" s="49" t="s">
        <v>59</v>
      </c>
      <c r="I209" s="20"/>
    </row>
    <row r="210" spans="1:9" x14ac:dyDescent="0.25">
      <c r="A210" s="18">
        <v>251</v>
      </c>
      <c r="B210" s="18">
        <v>104200</v>
      </c>
      <c r="C210" s="18" t="s">
        <v>40</v>
      </c>
      <c r="D210" s="49" t="s">
        <v>115</v>
      </c>
      <c r="E210" s="42">
        <v>40444</v>
      </c>
      <c r="F210" s="18" t="s">
        <v>22</v>
      </c>
      <c r="G210" s="46"/>
      <c r="H210" s="49" t="s">
        <v>59</v>
      </c>
      <c r="I210" s="20"/>
    </row>
    <row r="211" spans="1:9" x14ac:dyDescent="0.25">
      <c r="A211" s="18">
        <v>313</v>
      </c>
      <c r="B211" s="18">
        <v>104488</v>
      </c>
      <c r="C211" s="18" t="s">
        <v>40</v>
      </c>
      <c r="D211" s="49" t="s">
        <v>116</v>
      </c>
      <c r="E211" s="42">
        <v>40749</v>
      </c>
      <c r="F211" s="18" t="s">
        <v>22</v>
      </c>
      <c r="G211" s="46"/>
      <c r="H211" s="49" t="s">
        <v>59</v>
      </c>
      <c r="I211" s="20"/>
    </row>
    <row r="212" spans="1:9" x14ac:dyDescent="0.25">
      <c r="A212" s="81">
        <v>384</v>
      </c>
      <c r="B212" s="18">
        <v>103085</v>
      </c>
      <c r="C212" s="45" t="s">
        <v>39</v>
      </c>
      <c r="D212" s="49" t="s">
        <v>117</v>
      </c>
      <c r="E212" s="42">
        <v>39371</v>
      </c>
      <c r="F212" s="18" t="s">
        <v>64</v>
      </c>
      <c r="G212" s="46"/>
      <c r="H212" s="49" t="s">
        <v>59</v>
      </c>
      <c r="I212" s="58"/>
    </row>
    <row r="213" spans="1:9" x14ac:dyDescent="0.25">
      <c r="A213" s="81">
        <v>415</v>
      </c>
      <c r="B213" s="18">
        <v>100762</v>
      </c>
      <c r="C213" s="45" t="s">
        <v>21</v>
      </c>
      <c r="D213" s="49" t="s">
        <v>118</v>
      </c>
      <c r="E213" s="42">
        <v>38229</v>
      </c>
      <c r="F213" s="18" t="s">
        <v>64</v>
      </c>
      <c r="G213" s="46"/>
      <c r="H213" s="49" t="s">
        <v>59</v>
      </c>
      <c r="I213" s="20"/>
    </row>
    <row r="214" spans="1:9" x14ac:dyDescent="0.25">
      <c r="A214" s="18">
        <v>438</v>
      </c>
      <c r="B214" s="18">
        <v>103803</v>
      </c>
      <c r="C214" s="45" t="s">
        <v>39</v>
      </c>
      <c r="D214" s="49" t="s">
        <v>119</v>
      </c>
      <c r="E214" s="42">
        <v>38774</v>
      </c>
      <c r="F214" s="18" t="s">
        <v>64</v>
      </c>
      <c r="G214" s="46"/>
      <c r="H214" s="49" t="s">
        <v>59</v>
      </c>
      <c r="I214" s="20"/>
    </row>
    <row r="215" spans="1:9" x14ac:dyDescent="0.25">
      <c r="A215" s="18">
        <v>477</v>
      </c>
      <c r="B215" s="18">
        <v>105055</v>
      </c>
      <c r="C215" s="18" t="s">
        <v>20</v>
      </c>
      <c r="D215" s="49" t="s">
        <v>120</v>
      </c>
      <c r="E215" s="42">
        <v>39749</v>
      </c>
      <c r="F215" s="18" t="s">
        <v>64</v>
      </c>
      <c r="G215" s="46"/>
      <c r="H215" s="49" t="s">
        <v>59</v>
      </c>
      <c r="I215" s="20"/>
    </row>
    <row r="216" spans="1:9" x14ac:dyDescent="0.25">
      <c r="A216" s="18">
        <v>523</v>
      </c>
      <c r="B216" s="18">
        <v>102827</v>
      </c>
      <c r="C216" s="18" t="s">
        <v>20</v>
      </c>
      <c r="D216" s="49" t="s">
        <v>121</v>
      </c>
      <c r="E216" s="42">
        <v>39493</v>
      </c>
      <c r="F216" s="18" t="s">
        <v>64</v>
      </c>
      <c r="G216" s="46"/>
      <c r="H216" s="49" t="s">
        <v>59</v>
      </c>
      <c r="I216" s="20"/>
    </row>
    <row r="217" spans="1:9" x14ac:dyDescent="0.25">
      <c r="A217" s="81">
        <v>546</v>
      </c>
      <c r="B217" s="18">
        <v>100760</v>
      </c>
      <c r="C217" s="45" t="s">
        <v>21</v>
      </c>
      <c r="D217" s="49" t="s">
        <v>122</v>
      </c>
      <c r="E217" s="42">
        <v>38036</v>
      </c>
      <c r="F217" s="18" t="s">
        <v>22</v>
      </c>
      <c r="G217" s="46"/>
      <c r="H217" s="49" t="s">
        <v>59</v>
      </c>
      <c r="I217" s="20"/>
    </row>
    <row r="218" spans="1:9" x14ac:dyDescent="0.25">
      <c r="A218" s="81">
        <v>609</v>
      </c>
      <c r="B218" s="18">
        <v>104484</v>
      </c>
      <c r="C218" s="45" t="s">
        <v>39</v>
      </c>
      <c r="D218" s="49" t="s">
        <v>123</v>
      </c>
      <c r="E218" s="42">
        <v>39235</v>
      </c>
      <c r="F218" s="18" t="s">
        <v>22</v>
      </c>
      <c r="G218" s="46"/>
      <c r="H218" s="49" t="s">
        <v>59</v>
      </c>
      <c r="I218" s="20"/>
    </row>
    <row r="219" spans="1:9" x14ac:dyDescent="0.25">
      <c r="A219" s="18">
        <v>620</v>
      </c>
      <c r="B219" s="18">
        <v>104486</v>
      </c>
      <c r="C219" s="18" t="s">
        <v>20</v>
      </c>
      <c r="D219" s="49" t="s">
        <v>124</v>
      </c>
      <c r="E219" s="42">
        <v>39608</v>
      </c>
      <c r="F219" s="18" t="s">
        <v>22</v>
      </c>
      <c r="G219" s="46"/>
      <c r="H219" s="49" t="s">
        <v>59</v>
      </c>
      <c r="I219" s="20"/>
    </row>
    <row r="220" spans="1:9" x14ac:dyDescent="0.25">
      <c r="A220" s="18">
        <v>621</v>
      </c>
      <c r="B220" s="18">
        <v>102921</v>
      </c>
      <c r="C220" s="45" t="s">
        <v>39</v>
      </c>
      <c r="D220" s="49" t="s">
        <v>125</v>
      </c>
      <c r="E220" s="42">
        <v>38840</v>
      </c>
      <c r="F220" s="18" t="s">
        <v>64</v>
      </c>
      <c r="G220" s="46"/>
      <c r="H220" s="49" t="s">
        <v>59</v>
      </c>
      <c r="I220" s="20"/>
    </row>
    <row r="221" spans="1:9" x14ac:dyDescent="0.25">
      <c r="A221" s="18">
        <v>623</v>
      </c>
      <c r="B221" s="18">
        <v>102920</v>
      </c>
      <c r="C221" s="18" t="s">
        <v>20</v>
      </c>
      <c r="D221" s="49" t="s">
        <v>126</v>
      </c>
      <c r="E221" s="42">
        <v>39499</v>
      </c>
      <c r="F221" s="18" t="s">
        <v>64</v>
      </c>
      <c r="G221" s="46"/>
      <c r="H221" s="49" t="s">
        <v>59</v>
      </c>
      <c r="I221" s="20"/>
    </row>
    <row r="222" spans="1:9" x14ac:dyDescent="0.25">
      <c r="A222" s="18">
        <v>630</v>
      </c>
      <c r="B222" s="18">
        <v>100784</v>
      </c>
      <c r="C222" s="45" t="s">
        <v>21</v>
      </c>
      <c r="D222" s="49" t="s">
        <v>127</v>
      </c>
      <c r="E222" s="42">
        <v>38530</v>
      </c>
      <c r="F222" s="18" t="s">
        <v>64</v>
      </c>
      <c r="G222" s="46"/>
      <c r="H222" s="49" t="s">
        <v>59</v>
      </c>
      <c r="I222" s="20"/>
    </row>
    <row r="223" spans="1:9" x14ac:dyDescent="0.25">
      <c r="A223" s="18">
        <v>664</v>
      </c>
      <c r="B223" s="18">
        <v>103699</v>
      </c>
      <c r="C223" s="45" t="s">
        <v>21</v>
      </c>
      <c r="D223" s="49" t="s">
        <v>128</v>
      </c>
      <c r="E223" s="42">
        <v>38064</v>
      </c>
      <c r="F223" s="18" t="s">
        <v>64</v>
      </c>
      <c r="G223" s="46"/>
      <c r="H223" s="49" t="s">
        <v>59</v>
      </c>
      <c r="I223" s="20"/>
    </row>
    <row r="224" spans="1:9" x14ac:dyDescent="0.25">
      <c r="A224" s="18">
        <v>716</v>
      </c>
      <c r="B224" s="18">
        <v>102969</v>
      </c>
      <c r="C224" s="45" t="s">
        <v>39</v>
      </c>
      <c r="D224" s="49" t="s">
        <v>129</v>
      </c>
      <c r="E224" s="42">
        <v>38736</v>
      </c>
      <c r="F224" s="18" t="s">
        <v>64</v>
      </c>
      <c r="G224" s="46"/>
      <c r="H224" s="49" t="s">
        <v>59</v>
      </c>
      <c r="I224" s="58"/>
    </row>
    <row r="225" spans="1:9" x14ac:dyDescent="0.25">
      <c r="A225" s="18">
        <v>748</v>
      </c>
      <c r="B225" s="18">
        <v>103002</v>
      </c>
      <c r="C225" s="45" t="s">
        <v>39</v>
      </c>
      <c r="D225" s="49" t="s">
        <v>130</v>
      </c>
      <c r="E225" s="42">
        <v>38765</v>
      </c>
      <c r="F225" s="18" t="s">
        <v>64</v>
      </c>
      <c r="G225" s="46"/>
      <c r="H225" s="49" t="s">
        <v>59</v>
      </c>
      <c r="I225" s="20"/>
    </row>
    <row r="226" spans="1:9" x14ac:dyDescent="0.25">
      <c r="A226" s="18">
        <v>753</v>
      </c>
      <c r="B226" s="18">
        <v>103027</v>
      </c>
      <c r="C226" s="45" t="s">
        <v>39</v>
      </c>
      <c r="D226" s="49" t="s">
        <v>131</v>
      </c>
      <c r="E226" s="42">
        <v>38923</v>
      </c>
      <c r="F226" s="18" t="s">
        <v>22</v>
      </c>
      <c r="G226" s="46"/>
      <c r="H226" s="49" t="s">
        <v>59</v>
      </c>
      <c r="I226" s="20"/>
    </row>
    <row r="227" spans="1:9" x14ac:dyDescent="0.25">
      <c r="A227" s="18">
        <v>760</v>
      </c>
      <c r="B227" s="18">
        <v>105187</v>
      </c>
      <c r="C227" s="18" t="s">
        <v>40</v>
      </c>
      <c r="D227" s="49" t="s">
        <v>132</v>
      </c>
      <c r="E227" s="42">
        <v>40654</v>
      </c>
      <c r="F227" s="18" t="s">
        <v>22</v>
      </c>
      <c r="G227" s="46"/>
      <c r="H227" s="49" t="s">
        <v>59</v>
      </c>
      <c r="I227" s="20"/>
    </row>
    <row r="228" spans="1:9" x14ac:dyDescent="0.25">
      <c r="A228" s="18">
        <v>799</v>
      </c>
      <c r="B228" s="18">
        <v>102291</v>
      </c>
      <c r="C228" s="45" t="s">
        <v>39</v>
      </c>
      <c r="D228" s="49" t="s">
        <v>133</v>
      </c>
      <c r="E228" s="42">
        <v>39398</v>
      </c>
      <c r="F228" s="18" t="s">
        <v>22</v>
      </c>
      <c r="G228" s="46"/>
      <c r="H228" s="49" t="s">
        <v>59</v>
      </c>
      <c r="I228" s="20"/>
    </row>
    <row r="229" spans="1:9" x14ac:dyDescent="0.25">
      <c r="A229" s="18">
        <v>852</v>
      </c>
      <c r="B229" s="18">
        <v>104632</v>
      </c>
      <c r="C229" s="18" t="s">
        <v>40</v>
      </c>
      <c r="D229" s="49" t="s">
        <v>134</v>
      </c>
      <c r="E229" s="42">
        <v>40413</v>
      </c>
      <c r="F229" s="18" t="s">
        <v>64</v>
      </c>
      <c r="G229" s="46"/>
      <c r="H229" s="49" t="s">
        <v>59</v>
      </c>
      <c r="I229" s="20"/>
    </row>
    <row r="230" spans="1:9" x14ac:dyDescent="0.25">
      <c r="A230" s="18">
        <v>853</v>
      </c>
      <c r="B230" s="18">
        <v>103084</v>
      </c>
      <c r="C230" s="18" t="s">
        <v>20</v>
      </c>
      <c r="D230" s="49" t="s">
        <v>135</v>
      </c>
      <c r="E230" s="42">
        <v>39633</v>
      </c>
      <c r="F230" s="18" t="s">
        <v>64</v>
      </c>
      <c r="G230" s="46"/>
      <c r="H230" s="49" t="s">
        <v>59</v>
      </c>
      <c r="I230" s="58"/>
    </row>
    <row r="231" spans="1:9" x14ac:dyDescent="0.25">
      <c r="A231" s="18">
        <v>893</v>
      </c>
      <c r="B231" s="18">
        <v>103073</v>
      </c>
      <c r="C231" s="45" t="s">
        <v>39</v>
      </c>
      <c r="D231" s="49" t="s">
        <v>136</v>
      </c>
      <c r="E231" s="42">
        <v>38918</v>
      </c>
      <c r="F231" s="18" t="s">
        <v>22</v>
      </c>
      <c r="G231" s="46"/>
      <c r="H231" s="49" t="s">
        <v>59</v>
      </c>
      <c r="I231" s="58"/>
    </row>
    <row r="232" spans="1:9" x14ac:dyDescent="0.25">
      <c r="A232" s="18">
        <v>919</v>
      </c>
      <c r="B232" s="18">
        <v>103075</v>
      </c>
      <c r="C232" s="18" t="s">
        <v>20</v>
      </c>
      <c r="D232" s="49" t="s">
        <v>137</v>
      </c>
      <c r="E232" s="42">
        <v>39772</v>
      </c>
      <c r="F232" s="18" t="s">
        <v>22</v>
      </c>
      <c r="G232" s="46"/>
      <c r="H232" s="49" t="s">
        <v>59</v>
      </c>
      <c r="I232" s="58"/>
    </row>
    <row r="233" spans="1:9" x14ac:dyDescent="0.25">
      <c r="A233" s="18">
        <v>921</v>
      </c>
      <c r="B233" s="18">
        <v>103076</v>
      </c>
      <c r="C233" s="18" t="s">
        <v>20</v>
      </c>
      <c r="D233" s="49" t="s">
        <v>138</v>
      </c>
      <c r="E233" s="42">
        <v>39772</v>
      </c>
      <c r="F233" s="18" t="s">
        <v>22</v>
      </c>
      <c r="G233" s="46"/>
      <c r="H233" s="49" t="s">
        <v>59</v>
      </c>
      <c r="I233" s="20"/>
    </row>
    <row r="234" spans="1:9" x14ac:dyDescent="0.25">
      <c r="A234" s="18">
        <v>936</v>
      </c>
      <c r="B234" s="18">
        <v>104691</v>
      </c>
      <c r="C234" s="18" t="s">
        <v>20</v>
      </c>
      <c r="D234" s="49" t="s">
        <v>139</v>
      </c>
      <c r="E234" s="42">
        <v>40014</v>
      </c>
      <c r="F234" s="18" t="s">
        <v>22</v>
      </c>
      <c r="G234" s="46"/>
      <c r="H234" s="49" t="s">
        <v>59</v>
      </c>
      <c r="I234" s="20"/>
    </row>
    <row r="235" spans="1:9" x14ac:dyDescent="0.25">
      <c r="A235" s="18">
        <v>940</v>
      </c>
      <c r="B235" s="18">
        <v>104692</v>
      </c>
      <c r="C235" s="18" t="s">
        <v>20</v>
      </c>
      <c r="D235" s="49" t="s">
        <v>140</v>
      </c>
      <c r="E235" s="42">
        <v>39954</v>
      </c>
      <c r="F235" s="18" t="s">
        <v>22</v>
      </c>
      <c r="G235" s="46"/>
      <c r="H235" s="49" t="s">
        <v>59</v>
      </c>
    </row>
    <row r="236" spans="1:9" x14ac:dyDescent="0.25">
      <c r="A236" s="18">
        <v>941</v>
      </c>
      <c r="B236" s="18">
        <v>104693</v>
      </c>
      <c r="C236" s="18" t="s">
        <v>20</v>
      </c>
      <c r="D236" s="49" t="s">
        <v>141</v>
      </c>
      <c r="E236" s="42">
        <v>39615</v>
      </c>
      <c r="F236" s="18" t="s">
        <v>64</v>
      </c>
      <c r="G236" s="46"/>
      <c r="H236" s="49" t="s">
        <v>59</v>
      </c>
    </row>
    <row r="237" spans="1:9" x14ac:dyDescent="0.25">
      <c r="A237" s="18">
        <v>5496</v>
      </c>
      <c r="B237" s="18">
        <v>104694</v>
      </c>
      <c r="C237" s="45" t="s">
        <v>21</v>
      </c>
      <c r="D237" s="49" t="s">
        <v>142</v>
      </c>
      <c r="E237" s="42">
        <v>38614</v>
      </c>
      <c r="F237" s="18" t="s">
        <v>64</v>
      </c>
      <c r="G237" s="46"/>
      <c r="H237" s="49" t="s">
        <v>59</v>
      </c>
    </row>
    <row r="238" spans="1:9" x14ac:dyDescent="0.25">
      <c r="A238" s="18">
        <v>964</v>
      </c>
      <c r="B238" s="18">
        <v>103089</v>
      </c>
      <c r="C238" s="45" t="s">
        <v>21</v>
      </c>
      <c r="D238" s="49" t="s">
        <v>143</v>
      </c>
      <c r="E238" s="42">
        <v>38326</v>
      </c>
      <c r="F238" s="18" t="s">
        <v>22</v>
      </c>
      <c r="G238" s="46"/>
      <c r="H238" s="49" t="s">
        <v>59</v>
      </c>
    </row>
    <row r="239" spans="1:9" x14ac:dyDescent="0.25">
      <c r="A239" s="18">
        <v>967</v>
      </c>
      <c r="B239" s="18">
        <v>103090</v>
      </c>
      <c r="C239" s="45" t="s">
        <v>21</v>
      </c>
      <c r="D239" s="49" t="s">
        <v>144</v>
      </c>
      <c r="E239" s="42">
        <v>38684</v>
      </c>
      <c r="F239" s="18" t="s">
        <v>22</v>
      </c>
      <c r="G239" s="46"/>
      <c r="H239" s="49" t="s">
        <v>59</v>
      </c>
    </row>
    <row r="240" spans="1:9" x14ac:dyDescent="0.25">
      <c r="A240" s="18">
        <v>977</v>
      </c>
      <c r="B240" s="18">
        <v>104696</v>
      </c>
      <c r="C240" s="18" t="s">
        <v>40</v>
      </c>
      <c r="D240" s="49" t="s">
        <v>145</v>
      </c>
      <c r="E240" s="42">
        <v>40769</v>
      </c>
      <c r="F240" s="18" t="s">
        <v>64</v>
      </c>
      <c r="G240" s="46"/>
      <c r="H240" s="49" t="s">
        <v>59</v>
      </c>
    </row>
    <row r="241" spans="1:18" x14ac:dyDescent="0.25">
      <c r="A241" s="18">
        <v>1044</v>
      </c>
      <c r="B241" s="18">
        <v>104689</v>
      </c>
      <c r="C241" s="18" t="s">
        <v>40</v>
      </c>
      <c r="D241" s="49" t="s">
        <v>146</v>
      </c>
      <c r="E241" s="42">
        <v>41089</v>
      </c>
      <c r="F241" s="18" t="s">
        <v>64</v>
      </c>
      <c r="G241" s="46"/>
      <c r="H241" s="49" t="s">
        <v>59</v>
      </c>
    </row>
    <row r="242" spans="1:18" x14ac:dyDescent="0.25">
      <c r="A242" s="18">
        <v>1046</v>
      </c>
      <c r="B242" s="18">
        <v>105735</v>
      </c>
      <c r="C242" s="45" t="s">
        <v>39</v>
      </c>
      <c r="D242" s="49" t="s">
        <v>147</v>
      </c>
      <c r="E242" s="42">
        <v>39046</v>
      </c>
      <c r="F242" s="18" t="s">
        <v>64</v>
      </c>
      <c r="G242" s="46"/>
      <c r="H242" s="49" t="s">
        <v>59</v>
      </c>
    </row>
    <row r="243" spans="1:18" x14ac:dyDescent="0.25">
      <c r="A243" s="18">
        <v>1047</v>
      </c>
      <c r="B243" s="18">
        <v>105677</v>
      </c>
      <c r="C243" s="45" t="s">
        <v>21</v>
      </c>
      <c r="D243" s="49" t="s">
        <v>148</v>
      </c>
      <c r="E243" s="42">
        <v>38446</v>
      </c>
      <c r="F243" s="18" t="s">
        <v>64</v>
      </c>
      <c r="G243" s="46"/>
      <c r="H243" s="49" t="s">
        <v>59</v>
      </c>
    </row>
    <row r="244" spans="1:18" x14ac:dyDescent="0.25">
      <c r="A244" s="18">
        <v>1048</v>
      </c>
      <c r="B244" s="18">
        <v>105736</v>
      </c>
      <c r="C244" s="18" t="s">
        <v>20</v>
      </c>
      <c r="D244" s="49" t="s">
        <v>149</v>
      </c>
      <c r="E244" s="42">
        <v>40074</v>
      </c>
      <c r="F244" s="18" t="s">
        <v>64</v>
      </c>
      <c r="G244" s="46"/>
      <c r="H244" s="49" t="s">
        <v>59</v>
      </c>
    </row>
    <row r="245" spans="1:18" x14ac:dyDescent="0.25">
      <c r="A245" s="18">
        <v>1049</v>
      </c>
      <c r="B245" s="18">
        <v>105737</v>
      </c>
      <c r="C245" s="18" t="s">
        <v>20</v>
      </c>
      <c r="D245" s="49" t="s">
        <v>150</v>
      </c>
      <c r="E245" s="42">
        <v>40074</v>
      </c>
      <c r="F245" s="18" t="s">
        <v>64</v>
      </c>
      <c r="G245" s="46"/>
      <c r="H245" s="49" t="s">
        <v>59</v>
      </c>
    </row>
    <row r="246" spans="1:18" x14ac:dyDescent="0.25">
      <c r="A246" s="18">
        <v>1080</v>
      </c>
      <c r="B246" s="18">
        <v>105848</v>
      </c>
      <c r="C246" s="18" t="s">
        <v>40</v>
      </c>
      <c r="D246" s="49" t="s">
        <v>151</v>
      </c>
      <c r="E246" s="42">
        <v>40986</v>
      </c>
      <c r="F246" s="18" t="s">
        <v>64</v>
      </c>
      <c r="G246" s="46"/>
      <c r="H246" s="49" t="s">
        <v>59</v>
      </c>
    </row>
    <row r="247" spans="1:18" x14ac:dyDescent="0.25">
      <c r="A247" s="18">
        <v>1081</v>
      </c>
      <c r="B247" s="18">
        <v>105851</v>
      </c>
      <c r="C247" s="18" t="s">
        <v>40</v>
      </c>
      <c r="D247" s="49" t="s">
        <v>152</v>
      </c>
      <c r="E247" s="42">
        <v>40384</v>
      </c>
      <c r="F247" s="18" t="s">
        <v>22</v>
      </c>
      <c r="G247" s="46"/>
      <c r="H247" s="49" t="s">
        <v>59</v>
      </c>
    </row>
    <row r="248" spans="1:18" x14ac:dyDescent="0.25">
      <c r="A248" s="18">
        <v>1085</v>
      </c>
      <c r="B248" s="18">
        <v>105871</v>
      </c>
      <c r="C248" s="45" t="s">
        <v>21</v>
      </c>
      <c r="D248" s="49" t="s">
        <v>153</v>
      </c>
      <c r="E248" s="42">
        <v>38679</v>
      </c>
      <c r="F248" s="18" t="s">
        <v>22</v>
      </c>
      <c r="G248" s="46"/>
      <c r="H248" s="49" t="s">
        <v>59</v>
      </c>
    </row>
    <row r="249" spans="1:18" x14ac:dyDescent="0.25">
      <c r="A249" s="18">
        <v>1311</v>
      </c>
      <c r="B249" s="18">
        <v>105354</v>
      </c>
      <c r="C249" s="45" t="s">
        <v>21</v>
      </c>
      <c r="D249" s="49" t="s">
        <v>154</v>
      </c>
      <c r="E249" s="42">
        <v>38316</v>
      </c>
      <c r="F249" s="18" t="s">
        <v>64</v>
      </c>
      <c r="G249" s="46"/>
      <c r="H249" s="49" t="s">
        <v>59</v>
      </c>
    </row>
    <row r="250" spans="1:18" x14ac:dyDescent="0.25">
      <c r="A250" s="18">
        <v>1312</v>
      </c>
      <c r="B250" s="18">
        <v>105355</v>
      </c>
      <c r="C250" s="18" t="s">
        <v>20</v>
      </c>
      <c r="D250" s="49" t="s">
        <v>155</v>
      </c>
      <c r="E250" s="42">
        <v>39610</v>
      </c>
      <c r="F250" s="18" t="s">
        <v>64</v>
      </c>
      <c r="G250" s="46"/>
      <c r="H250" s="49" t="s">
        <v>59</v>
      </c>
    </row>
    <row r="251" spans="1:18" x14ac:dyDescent="0.25">
      <c r="A251" s="18">
        <v>1502</v>
      </c>
      <c r="B251" s="18">
        <v>103077</v>
      </c>
      <c r="C251" s="18" t="s">
        <v>23</v>
      </c>
      <c r="D251" s="49" t="s">
        <v>156</v>
      </c>
      <c r="E251" s="42">
        <v>37498</v>
      </c>
      <c r="F251" s="18" t="s">
        <v>64</v>
      </c>
      <c r="G251" s="46"/>
      <c r="H251" s="49" t="s">
        <v>59</v>
      </c>
    </row>
    <row r="252" spans="1:18" x14ac:dyDescent="0.25">
      <c r="A252" s="18">
        <v>1503</v>
      </c>
      <c r="B252" s="18">
        <v>102552</v>
      </c>
      <c r="C252" s="18" t="s">
        <v>23</v>
      </c>
      <c r="D252" s="49" t="s">
        <v>157</v>
      </c>
      <c r="E252" s="42">
        <v>37490</v>
      </c>
      <c r="F252" s="18" t="s">
        <v>64</v>
      </c>
      <c r="G252" s="46"/>
      <c r="H252" s="49" t="s">
        <v>59</v>
      </c>
      <c r="I252" s="70"/>
    </row>
    <row r="253" spans="1:18" x14ac:dyDescent="0.25">
      <c r="A253" s="18">
        <v>1509</v>
      </c>
      <c r="B253" s="18">
        <v>103071</v>
      </c>
      <c r="C253" s="18" t="s">
        <v>23</v>
      </c>
      <c r="D253" s="49" t="s">
        <v>158</v>
      </c>
      <c r="E253" s="42">
        <v>37275</v>
      </c>
      <c r="F253" s="18" t="s">
        <v>64</v>
      </c>
      <c r="G253" s="46"/>
      <c r="H253" s="49" t="s">
        <v>59</v>
      </c>
      <c r="I253" s="70"/>
    </row>
    <row r="254" spans="1:18" x14ac:dyDescent="0.25">
      <c r="A254" s="21">
        <v>1549</v>
      </c>
      <c r="B254" s="21">
        <v>102828</v>
      </c>
      <c r="C254" s="21" t="s">
        <v>23</v>
      </c>
      <c r="D254" s="83" t="s">
        <v>159</v>
      </c>
      <c r="E254" s="85">
        <v>37424</v>
      </c>
      <c r="F254" s="21" t="s">
        <v>22</v>
      </c>
      <c r="G254" s="87"/>
      <c r="H254" s="83" t="s">
        <v>59</v>
      </c>
      <c r="I254" s="70"/>
    </row>
    <row r="255" spans="1:18" x14ac:dyDescent="0.25">
      <c r="A255" s="21">
        <v>1560</v>
      </c>
      <c r="B255" s="21">
        <v>103078</v>
      </c>
      <c r="C255" s="21" t="s">
        <v>23</v>
      </c>
      <c r="D255" s="83" t="s">
        <v>160</v>
      </c>
      <c r="E255" s="84">
        <v>37292</v>
      </c>
      <c r="F255" s="81" t="s">
        <v>64</v>
      </c>
      <c r="G255" s="86"/>
      <c r="H255" s="83" t="s">
        <v>59</v>
      </c>
      <c r="I255" s="89"/>
      <c r="K255" s="72"/>
      <c r="L255" s="72"/>
      <c r="M255" s="72"/>
      <c r="N255" s="71" t="s">
        <v>320</v>
      </c>
      <c r="O255" s="72" t="s">
        <v>321</v>
      </c>
      <c r="P255" s="72"/>
      <c r="Q255" s="72"/>
      <c r="R255" s="71" t="s">
        <v>322</v>
      </c>
    </row>
    <row r="256" spans="1:18" x14ac:dyDescent="0.25">
      <c r="A256" s="81">
        <v>5495</v>
      </c>
      <c r="B256" s="21">
        <v>100754</v>
      </c>
      <c r="C256" s="21" t="s">
        <v>23</v>
      </c>
      <c r="D256" s="83" t="s">
        <v>161</v>
      </c>
      <c r="E256" s="84">
        <v>37341</v>
      </c>
      <c r="F256" s="81" t="s">
        <v>22</v>
      </c>
      <c r="G256" s="86"/>
      <c r="H256" s="83" t="s">
        <v>59</v>
      </c>
      <c r="I256" s="89"/>
      <c r="J256" s="98"/>
      <c r="K256" s="98"/>
      <c r="L256" s="71" t="s">
        <v>326</v>
      </c>
      <c r="M256" s="98" t="s">
        <v>327</v>
      </c>
      <c r="N256" s="98"/>
      <c r="O256" s="98"/>
      <c r="P256" s="71" t="s">
        <v>328</v>
      </c>
      <c r="Q256" s="72"/>
      <c r="R256" s="71" t="s">
        <v>324</v>
      </c>
    </row>
    <row r="257" spans="1:16" x14ac:dyDescent="0.25">
      <c r="A257" s="81">
        <v>1629</v>
      </c>
      <c r="B257" s="21">
        <v>103001</v>
      </c>
      <c r="C257" s="21" t="s">
        <v>23</v>
      </c>
      <c r="D257" s="83" t="s">
        <v>162</v>
      </c>
      <c r="E257" s="84">
        <v>37520</v>
      </c>
      <c r="F257" s="81" t="s">
        <v>64</v>
      </c>
      <c r="G257" s="86"/>
      <c r="H257" s="83" t="s">
        <v>59</v>
      </c>
      <c r="I257" s="89"/>
      <c r="J257" s="98"/>
      <c r="K257" s="98"/>
      <c r="L257" s="71" t="s">
        <v>330</v>
      </c>
      <c r="M257" s="98" t="s">
        <v>331</v>
      </c>
      <c r="N257" s="98"/>
      <c r="O257" s="98"/>
      <c r="P257" s="71" t="s">
        <v>332</v>
      </c>
    </row>
    <row r="258" spans="1:16" x14ac:dyDescent="0.25">
      <c r="A258" s="81">
        <v>1662</v>
      </c>
      <c r="B258" s="21">
        <v>104199</v>
      </c>
      <c r="C258" s="81" t="s">
        <v>23</v>
      </c>
      <c r="D258" s="83" t="s">
        <v>163</v>
      </c>
      <c r="E258" s="84">
        <v>37707</v>
      </c>
      <c r="F258" s="81" t="s">
        <v>64</v>
      </c>
      <c r="G258" s="86"/>
      <c r="H258" s="83" t="s">
        <v>59</v>
      </c>
      <c r="I258" s="90"/>
    </row>
    <row r="259" spans="1:16" x14ac:dyDescent="0.25">
      <c r="A259" s="81">
        <v>1663</v>
      </c>
      <c r="B259" s="21">
        <v>104634</v>
      </c>
      <c r="C259" s="81" t="s">
        <v>23</v>
      </c>
      <c r="D259" s="83" t="s">
        <v>164</v>
      </c>
      <c r="E259" s="84">
        <v>37822</v>
      </c>
      <c r="F259" s="81" t="s">
        <v>64</v>
      </c>
      <c r="G259" s="86"/>
      <c r="H259" s="83" t="s">
        <v>59</v>
      </c>
      <c r="I259" s="89"/>
    </row>
    <row r="260" spans="1:16" x14ac:dyDescent="0.25">
      <c r="A260" s="21">
        <v>1728</v>
      </c>
      <c r="B260" s="21">
        <v>104633</v>
      </c>
      <c r="C260" s="21" t="s">
        <v>23</v>
      </c>
      <c r="D260" s="49" t="s">
        <v>165</v>
      </c>
      <c r="E260" s="85">
        <v>37585</v>
      </c>
      <c r="F260" s="21" t="s">
        <v>64</v>
      </c>
      <c r="G260" s="87"/>
      <c r="H260" s="49" t="s">
        <v>59</v>
      </c>
    </row>
    <row r="261" spans="1:16" x14ac:dyDescent="0.25">
      <c r="A261" s="21">
        <v>5497</v>
      </c>
      <c r="C261" s="21" t="s">
        <v>20</v>
      </c>
      <c r="D261" s="8" t="s">
        <v>336</v>
      </c>
      <c r="F261" s="21" t="s">
        <v>64</v>
      </c>
      <c r="H261" s="40" t="s">
        <v>59</v>
      </c>
    </row>
  </sheetData>
  <autoFilter ref="A1:I234">
    <sortState ref="A2:I268">
      <sortCondition ref="H2:H268"/>
    </sortState>
  </autoFilter>
  <sortState ref="A2:I261">
    <sortCondition ref="H1"/>
  </sortState>
  <mergeCells count="44">
    <mergeCell ref="K152:K153"/>
    <mergeCell ref="L152:L153"/>
    <mergeCell ref="M152:M153"/>
    <mergeCell ref="N152:N153"/>
    <mergeCell ref="O152:O153"/>
    <mergeCell ref="K149:K150"/>
    <mergeCell ref="L149:L150"/>
    <mergeCell ref="M149:M150"/>
    <mergeCell ref="N149:N150"/>
    <mergeCell ref="O149:O150"/>
    <mergeCell ref="K147:K148"/>
    <mergeCell ref="L147:L148"/>
    <mergeCell ref="M147:M148"/>
    <mergeCell ref="N147:N148"/>
    <mergeCell ref="O147:O148"/>
    <mergeCell ref="K145:K146"/>
    <mergeCell ref="L145:L146"/>
    <mergeCell ref="M145:M146"/>
    <mergeCell ref="N145:N146"/>
    <mergeCell ref="O145:O146"/>
    <mergeCell ref="M141:M142"/>
    <mergeCell ref="N141:N142"/>
    <mergeCell ref="O141:O142"/>
    <mergeCell ref="K143:K144"/>
    <mergeCell ref="L143:L144"/>
    <mergeCell ref="M143:M144"/>
    <mergeCell ref="N143:N144"/>
    <mergeCell ref="O143:O144"/>
    <mergeCell ref="J257:K257"/>
    <mergeCell ref="M257:O257"/>
    <mergeCell ref="J256:K256"/>
    <mergeCell ref="M256:O256"/>
    <mergeCell ref="L10:L12"/>
    <mergeCell ref="L14:L16"/>
    <mergeCell ref="L17:L19"/>
    <mergeCell ref="L22:L24"/>
    <mergeCell ref="L27:L29"/>
    <mergeCell ref="K139:K140"/>
    <mergeCell ref="L139:L140"/>
    <mergeCell ref="M139:M140"/>
    <mergeCell ref="N139:N140"/>
    <mergeCell ref="O139:O140"/>
    <mergeCell ref="K141:K142"/>
    <mergeCell ref="L141:L142"/>
  </mergeCells>
  <printOptions horizontalCentered="1"/>
  <pageMargins left="0.35433070866141736" right="0.15748031496062992" top="0.35433070866141736" bottom="0.15748031496062992" header="0.51181102362204722" footer="0.51181102362204722"/>
  <pageSetup paperSize="9" scale="25" firstPageNumber="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196"/>
  <sheetViews>
    <sheetView tabSelected="1" view="pageBreakPreview" topLeftCell="A176" zoomScaleNormal="100" zoomScaleSheetLayoutView="100" workbookViewId="0">
      <selection activeCell="G189" sqref="G189"/>
    </sheetView>
  </sheetViews>
  <sheetFormatPr defaultColWidth="9.140625" defaultRowHeight="15.75" x14ac:dyDescent="0.25"/>
  <cols>
    <col min="1" max="1" width="5.28515625" style="8"/>
    <col min="2" max="2" width="7.7109375" style="35"/>
    <col min="3" max="3" width="7.7109375" style="8"/>
    <col min="4" max="4" width="8.140625" style="8"/>
    <col min="5" max="5" width="47.7109375" style="8" customWidth="1"/>
    <col min="6" max="6" width="8.140625" style="8" bestFit="1" customWidth="1"/>
    <col min="7" max="7" width="42.5703125" style="8" bestFit="1" customWidth="1"/>
    <col min="8" max="8" width="9.140625" style="4"/>
    <col min="9" max="11" width="9" style="8"/>
    <col min="12" max="12" width="8.7109375" style="8" customWidth="1"/>
    <col min="13" max="1018" width="9" style="8"/>
    <col min="1019" max="16384" width="9.140625" style="15"/>
  </cols>
  <sheetData>
    <row r="1" spans="1:8" ht="18" customHeight="1" x14ac:dyDescent="0.25">
      <c r="A1" s="59" t="s">
        <v>61</v>
      </c>
      <c r="B1" s="60"/>
      <c r="C1" s="61"/>
      <c r="D1" s="61"/>
      <c r="E1" s="59"/>
      <c r="F1" s="59"/>
      <c r="G1" s="59"/>
      <c r="H1" s="62"/>
    </row>
    <row r="2" spans="1:8" ht="18" customHeight="1" x14ac:dyDescent="0.25">
      <c r="A2" s="59" t="s">
        <v>62</v>
      </c>
      <c r="B2" s="60"/>
      <c r="C2" s="61"/>
      <c r="D2" s="61"/>
      <c r="E2" s="59"/>
      <c r="F2" s="59"/>
      <c r="G2" s="59"/>
      <c r="H2" s="63"/>
    </row>
    <row r="3" spans="1:8" ht="18" customHeight="1" x14ac:dyDescent="0.25">
      <c r="A3" s="5"/>
      <c r="B3" s="31"/>
      <c r="C3" s="5"/>
      <c r="D3" s="5"/>
      <c r="E3" s="5"/>
      <c r="F3" s="9"/>
      <c r="H3" s="5"/>
    </row>
    <row r="4" spans="1:8" ht="18" customHeight="1" x14ac:dyDescent="0.25">
      <c r="A4" s="36" t="s">
        <v>8</v>
      </c>
      <c r="B4" s="36"/>
      <c r="C4" s="36"/>
      <c r="D4" s="36"/>
      <c r="E4" s="36"/>
      <c r="F4" s="36"/>
      <c r="G4" s="36"/>
      <c r="H4" s="36"/>
    </row>
    <row r="5" spans="1:8" ht="18" customHeight="1" x14ac:dyDescent="0.25">
      <c r="A5" s="6" t="s">
        <v>9</v>
      </c>
      <c r="B5" s="32" t="s">
        <v>10</v>
      </c>
      <c r="C5" s="6" t="s">
        <v>1</v>
      </c>
      <c r="D5" s="6" t="s">
        <v>2</v>
      </c>
      <c r="E5" s="6" t="s">
        <v>3</v>
      </c>
      <c r="F5" s="6" t="s">
        <v>5</v>
      </c>
      <c r="G5" s="6" t="s">
        <v>7</v>
      </c>
      <c r="H5" s="6" t="s">
        <v>11</v>
      </c>
    </row>
    <row r="6" spans="1:8" ht="18" customHeight="1" x14ac:dyDescent="0.25">
      <c r="A6" s="2">
        <v>1</v>
      </c>
      <c r="B6" s="73">
        <v>852</v>
      </c>
      <c r="C6" s="2">
        <f>IFERROR((VLOOKUP(B6,INSCRITOS!A:B,2,0)),"")</f>
        <v>104632</v>
      </c>
      <c r="D6" s="2" t="str">
        <f>IFERROR((VLOOKUP(B6,INSCRITOS!A:C,3,0)),"")</f>
        <v>BEN</v>
      </c>
      <c r="E6" s="7" t="str">
        <f>IFERROR((VLOOKUP(B6,INSCRITOS!A:D,4,0)),"")</f>
        <v>Luiz Viriato</v>
      </c>
      <c r="F6" s="2" t="str">
        <f>IFERROR((VLOOKUP(B6,INSCRITOS!A:F,6,0)),"")</f>
        <v>M</v>
      </c>
      <c r="G6" s="7" t="str">
        <f>IFERROR((VLOOKUP(B6,INSCRITOS!A:H,8,0)),"")</f>
        <v>Sport Lisboa e Benfica</v>
      </c>
      <c r="H6" s="77">
        <v>100</v>
      </c>
    </row>
    <row r="7" spans="1:8" ht="18" customHeight="1" x14ac:dyDescent="0.25">
      <c r="A7" s="2">
        <v>2</v>
      </c>
      <c r="B7" s="73">
        <v>977</v>
      </c>
      <c r="C7" s="2">
        <f>IFERROR((VLOOKUP(B7,INSCRITOS!A:B,2,0)),"")</f>
        <v>104696</v>
      </c>
      <c r="D7" s="2" t="str">
        <f>IFERROR((VLOOKUP(B7,INSCRITOS!A:C,3,0)),"")</f>
        <v>BEN</v>
      </c>
      <c r="E7" s="7" t="str">
        <f>IFERROR((VLOOKUP(B7,INSCRITOS!A:D,4,0)),"")</f>
        <v>André Martins</v>
      </c>
      <c r="F7" s="2" t="str">
        <f>IFERROR((VLOOKUP(B7,INSCRITOS!A:F,6,0)),"")</f>
        <v>M</v>
      </c>
      <c r="G7" s="7" t="str">
        <f>IFERROR((VLOOKUP(B7,INSCRITOS!A:H,8,0)),"")</f>
        <v>Sport Lisboa e Benfica</v>
      </c>
      <c r="H7" s="77">
        <v>99</v>
      </c>
    </row>
    <row r="8" spans="1:8" ht="18" customHeight="1" x14ac:dyDescent="0.25">
      <c r="A8" s="2">
        <v>3</v>
      </c>
      <c r="B8" s="73">
        <v>134</v>
      </c>
      <c r="C8" s="2">
        <f>IFERROR((VLOOKUP(B8,INSCRITOS!A:B,2,0)),"")</f>
        <v>104164</v>
      </c>
      <c r="D8" s="2" t="str">
        <f>IFERROR((VLOOKUP(B8,INSCRITOS!A:C,3,0)),"")</f>
        <v>BEN</v>
      </c>
      <c r="E8" s="7" t="str">
        <f>IFERROR((VLOOKUP(B8,INSCRITOS!A:D,4,0)),"")</f>
        <v>Edson Tavares</v>
      </c>
      <c r="F8" s="2" t="str">
        <f>IFERROR((VLOOKUP(B8,INSCRITOS!A:F,6,0)),"")</f>
        <v>M</v>
      </c>
      <c r="G8" s="7" t="str">
        <f>IFERROR((VLOOKUP(B8,INSCRITOS!A:H,8,0)),"")</f>
        <v>Clube de Natação da Amadora</v>
      </c>
      <c r="H8" s="77">
        <v>98</v>
      </c>
    </row>
    <row r="9" spans="1:8" ht="18" customHeight="1" x14ac:dyDescent="0.25">
      <c r="A9" s="2">
        <v>4</v>
      </c>
      <c r="B9" s="73">
        <v>770</v>
      </c>
      <c r="C9" s="2">
        <f>IFERROR((VLOOKUP(B9,INSCRITOS!A:B,2,0)),"")</f>
        <v>105218</v>
      </c>
      <c r="D9" s="2" t="str">
        <f>IFERROR((VLOOKUP(B9,INSCRITOS!A:C,3,0)),"")</f>
        <v>BEN</v>
      </c>
      <c r="E9" s="7" t="str">
        <f>IFERROR((VLOOKUP(B9,INSCRITOS!A:D,4,0)),"")</f>
        <v>João Fonseca</v>
      </c>
      <c r="F9" s="2" t="str">
        <f>IFERROR((VLOOKUP(B9,INSCRITOS!A:F,6,0)),"")</f>
        <v>M</v>
      </c>
      <c r="G9" s="7" t="str">
        <f>IFERROR((VLOOKUP(B9,INSCRITOS!A:H,8,0)),"")</f>
        <v>CCDSintrense</v>
      </c>
      <c r="H9" s="77">
        <v>97</v>
      </c>
    </row>
    <row r="10" spans="1:8" ht="18" customHeight="1" x14ac:dyDescent="0.25">
      <c r="A10" s="2">
        <v>5</v>
      </c>
      <c r="B10" s="73">
        <v>246</v>
      </c>
      <c r="C10" s="2">
        <f>IFERROR((VLOOKUP(B10,INSCRITOS!A:B,2,0)),"")</f>
        <v>104198</v>
      </c>
      <c r="D10" s="2" t="str">
        <f>IFERROR((VLOOKUP(B10,INSCRITOS!A:C,3,0)),"")</f>
        <v>BEN</v>
      </c>
      <c r="E10" s="7" t="str">
        <f>IFERROR((VLOOKUP(B10,INSCRITOS!A:D,4,0)),"")</f>
        <v>Tiago Ferreira</v>
      </c>
      <c r="F10" s="2" t="str">
        <f>IFERROR((VLOOKUP(B10,INSCRITOS!A:F,6,0)),"")</f>
        <v>M</v>
      </c>
      <c r="G10" s="7" t="str">
        <f>IFERROR((VLOOKUP(B10,INSCRITOS!A:H,8,0)),"")</f>
        <v>Sport Lisboa e Benfica</v>
      </c>
      <c r="H10" s="77">
        <v>96</v>
      </c>
    </row>
    <row r="11" spans="1:8" ht="18" customHeight="1" x14ac:dyDescent="0.25">
      <c r="A11" s="2">
        <v>6</v>
      </c>
      <c r="B11" s="73">
        <v>5334</v>
      </c>
      <c r="C11" s="2">
        <f>IFERROR((VLOOKUP(B11,INSCRITOS!A:B,2,0)),"")</f>
        <v>0</v>
      </c>
      <c r="D11" s="2" t="str">
        <f>IFERROR((VLOOKUP(B11,INSCRITOS!A:C,3,0)),"")</f>
        <v>BEN</v>
      </c>
      <c r="E11" s="7" t="str">
        <f>IFERROR((VLOOKUP(B11,INSCRITOS!A:D,4,0)),"")</f>
        <v>Vicente Lucas Aust Leal</v>
      </c>
      <c r="F11" s="2" t="str">
        <f>IFERROR((VLOOKUP(B11,INSCRITOS!A:F,6,0)),"")</f>
        <v>M</v>
      </c>
      <c r="G11" s="7" t="str">
        <f>IFERROR((VLOOKUP(B11,INSCRITOS!A:H,8,0)),"")</f>
        <v>LXTRIATHLON/Não Federado</v>
      </c>
      <c r="H11" s="77"/>
    </row>
    <row r="12" spans="1:8" ht="18" customHeight="1" x14ac:dyDescent="0.25">
      <c r="A12" s="2">
        <v>7</v>
      </c>
      <c r="B12" s="73">
        <v>954</v>
      </c>
      <c r="C12" s="2">
        <f>IFERROR((VLOOKUP(B12,INSCRITOS!A:B,2,0)),"")</f>
        <v>105294</v>
      </c>
      <c r="D12" s="2" t="str">
        <f>IFERROR((VLOOKUP(B12,INSCRITOS!A:C,3,0)),"")</f>
        <v>BEN</v>
      </c>
      <c r="E12" s="7" t="str">
        <f>IFERROR((VLOOKUP(B12,INSCRITOS!A:D,4,0)),"")</f>
        <v>Bernardo Almeida</v>
      </c>
      <c r="F12" s="2" t="str">
        <f>IFERROR((VLOOKUP(B12,INSCRITOS!A:F,6,0)),"")</f>
        <v>M</v>
      </c>
      <c r="G12" s="7" t="str">
        <f>IFERROR((VLOOKUP(B12,INSCRITOS!A:H,8,0)),"")</f>
        <v>CCDSintrense</v>
      </c>
      <c r="H12" s="77">
        <v>95</v>
      </c>
    </row>
    <row r="13" spans="1:8" ht="18" customHeight="1" x14ac:dyDescent="0.25">
      <c r="A13" s="2">
        <v>8</v>
      </c>
      <c r="B13" s="73">
        <v>1086</v>
      </c>
      <c r="C13" s="2">
        <f>IFERROR((VLOOKUP(B13,INSCRITOS!A:B,2,0)),"")</f>
        <v>105872</v>
      </c>
      <c r="D13" s="2" t="str">
        <f>IFERROR((VLOOKUP(B13,INSCRITOS!A:C,3,0)),"")</f>
        <v>BEN</v>
      </c>
      <c r="E13" s="7" t="str">
        <f>IFERROR((VLOOKUP(B13,INSCRITOS!A:D,4,0)),"")</f>
        <v>Rodrigo da Gama Gato</v>
      </c>
      <c r="F13" s="2" t="str">
        <f>IFERROR((VLOOKUP(B13,INSCRITOS!A:F,6,0)),"")</f>
        <v>M</v>
      </c>
      <c r="G13" s="7" t="str">
        <f>IFERROR((VLOOKUP(B13,INSCRITOS!A:H,8,0)),"")</f>
        <v>Clube de Natação da Amadora</v>
      </c>
      <c r="H13" s="77">
        <v>94</v>
      </c>
    </row>
    <row r="14" spans="1:8" ht="18" customHeight="1" x14ac:dyDescent="0.25">
      <c r="A14" s="2">
        <v>9</v>
      </c>
      <c r="B14" s="78">
        <v>260</v>
      </c>
      <c r="C14" s="2">
        <f>IFERROR((VLOOKUP(B14,INSCRITOS!A:B,2,0)),"")</f>
        <v>104800</v>
      </c>
      <c r="D14" s="2" t="str">
        <f>IFERROR((VLOOKUP(B14,INSCRITOS!A:C,3,0)),"")</f>
        <v>BEN</v>
      </c>
      <c r="E14" s="7" t="str">
        <f>IFERROR((VLOOKUP(B14,INSCRITOS!A:D,4,0)),"")</f>
        <v>Tiago Jerónimo Lourenço</v>
      </c>
      <c r="F14" s="2" t="str">
        <f>IFERROR((VLOOKUP(B14,INSCRITOS!A:F,6,0)),"")</f>
        <v>M</v>
      </c>
      <c r="G14" s="7" t="str">
        <f>IFERROR((VLOOKUP(B14,INSCRITOS!A:H,8,0)),"")</f>
        <v>Outsystems Olímpico de Oeiras</v>
      </c>
      <c r="H14" s="77">
        <v>93</v>
      </c>
    </row>
    <row r="15" spans="1:8" ht="18" customHeight="1" x14ac:dyDescent="0.25">
      <c r="A15" s="2">
        <v>10</v>
      </c>
      <c r="B15" s="79">
        <v>1044</v>
      </c>
      <c r="C15" s="2">
        <f>IFERROR((VLOOKUP(B15,INSCRITOS!A:B,2,0)),"")</f>
        <v>104689</v>
      </c>
      <c r="D15" s="2" t="str">
        <f>IFERROR((VLOOKUP(B15,INSCRITOS!A:C,3,0)),"")</f>
        <v>BEN</v>
      </c>
      <c r="E15" s="7" t="str">
        <f>IFERROR((VLOOKUP(B15,INSCRITOS!A:D,4,0)),"")</f>
        <v>Santiago Santos</v>
      </c>
      <c r="F15" s="2" t="str">
        <f>IFERROR((VLOOKUP(B15,INSCRITOS!A:F,6,0)),"")</f>
        <v>M</v>
      </c>
      <c r="G15" s="7" t="str">
        <f>IFERROR((VLOOKUP(B15,INSCRITOS!A:H,8,0)),"")</f>
        <v>Sport Lisboa e Benfica</v>
      </c>
      <c r="H15" s="77">
        <v>92</v>
      </c>
    </row>
    <row r="16" spans="1:8" ht="18" customHeight="1" x14ac:dyDescent="0.25">
      <c r="A16" s="2">
        <v>11</v>
      </c>
      <c r="B16" s="73">
        <v>5309</v>
      </c>
      <c r="C16" s="2">
        <f>IFERROR((VLOOKUP(B16,INSCRITOS!A:B,2,0)),"")</f>
        <v>0</v>
      </c>
      <c r="D16" s="2" t="str">
        <f>IFERROR((VLOOKUP(B16,INSCRITOS!A:C,3,0)),"")</f>
        <v>BEN</v>
      </c>
      <c r="E16" s="7" t="str">
        <f>IFERROR((VLOOKUP(B16,INSCRITOS!A:D,4,0)),"")</f>
        <v xml:space="preserve">Dinis Miranda </v>
      </c>
      <c r="F16" s="2" t="str">
        <f>IFERROR((VLOOKUP(B16,INSCRITOS!A:F,6,0)),"")</f>
        <v>M</v>
      </c>
      <c r="G16" s="7" t="str">
        <f>IFERROR((VLOOKUP(B16,INSCRITOS!A:H,8,0)),"")</f>
        <v>Clube de Natação da Amadora/ Não federado</v>
      </c>
      <c r="H16" s="77"/>
    </row>
    <row r="17" spans="1:1018" ht="18" customHeight="1" x14ac:dyDescent="0.25">
      <c r="A17" s="2">
        <v>12</v>
      </c>
      <c r="B17" s="73">
        <v>5390</v>
      </c>
      <c r="C17" s="2">
        <f>IFERROR((VLOOKUP(B17,INSCRITOS!A:B,2,0)),"")</f>
        <v>106119</v>
      </c>
      <c r="D17" s="2" t="str">
        <f>IFERROR((VLOOKUP(B17,INSCRITOS!A:C,3,0)),"")</f>
        <v>BEN</v>
      </c>
      <c r="E17" s="7" t="str">
        <f>IFERROR((VLOOKUP(B17,INSCRITOS!A:D,4,0)),"")</f>
        <v>Ivan Rodrigues Fragoso</v>
      </c>
      <c r="F17" s="2" t="str">
        <f>IFERROR((VLOOKUP(B17,INSCRITOS!A:F,6,0)),"")</f>
        <v>M</v>
      </c>
      <c r="G17" s="7" t="str">
        <f>IFERROR((VLOOKUP(B17,INSCRITOS!A:H,8,0)),"")</f>
        <v>Associação Naval Amorense</v>
      </c>
      <c r="H17" s="77">
        <v>91</v>
      </c>
    </row>
    <row r="18" spans="1:1018" ht="18" customHeight="1" x14ac:dyDescent="0.25">
      <c r="A18" s="2">
        <v>13</v>
      </c>
      <c r="B18" s="73">
        <v>1092</v>
      </c>
      <c r="C18" s="2">
        <f>IFERROR((VLOOKUP(B18,INSCRITOS!A:B,2,0)),"")</f>
        <v>105889</v>
      </c>
      <c r="D18" s="2" t="str">
        <f>IFERROR((VLOOKUP(B18,INSCRITOS!A:C,3,0)),"")</f>
        <v>BEN</v>
      </c>
      <c r="E18" s="7" t="str">
        <f>IFERROR((VLOOKUP(B18,INSCRITOS!A:D,4,0)),"")</f>
        <v>Eduardo Gaspar Soares</v>
      </c>
      <c r="F18" s="2" t="str">
        <f>IFERROR((VLOOKUP(B18,INSCRITOS!A:F,6,0)),"")</f>
        <v>M</v>
      </c>
      <c r="G18" s="7" t="str">
        <f>IFERROR((VLOOKUP(B18,INSCRITOS!A:H,8,0)),"")</f>
        <v>LXTRIATHLON</v>
      </c>
      <c r="H18" s="77">
        <v>90</v>
      </c>
    </row>
    <row r="19" spans="1:1018" ht="18" customHeight="1" x14ac:dyDescent="0.25">
      <c r="A19" s="2">
        <v>14</v>
      </c>
      <c r="B19" s="73">
        <v>1334</v>
      </c>
      <c r="C19" s="2">
        <f>IFERROR((VLOOKUP(B19,INSCRITOS!A:B,2,0)),"")</f>
        <v>105417</v>
      </c>
      <c r="D19" s="2" t="str">
        <f>IFERROR((VLOOKUP(B19,INSCRITOS!A:C,3,0)),"")</f>
        <v>BEN</v>
      </c>
      <c r="E19" s="7" t="str">
        <f>IFERROR((VLOOKUP(B19,INSCRITOS!A:D,4,0)),"")</f>
        <v>Diogo Pardal</v>
      </c>
      <c r="F19" s="2" t="str">
        <f>IFERROR((VLOOKUP(B19,INSCRITOS!A:F,6,0)),"")</f>
        <v>M</v>
      </c>
      <c r="G19" s="7" t="str">
        <f>IFERROR((VLOOKUP(B19,INSCRITOS!A:H,8,0)),"")</f>
        <v>Clube de Natação da Amadora</v>
      </c>
      <c r="H19" s="77">
        <v>89</v>
      </c>
    </row>
    <row r="20" spans="1:1018" ht="18" customHeight="1" x14ac:dyDescent="0.25">
      <c r="A20" s="2">
        <v>15</v>
      </c>
      <c r="B20" s="73">
        <v>5311</v>
      </c>
      <c r="C20" s="2">
        <f>IFERROR((VLOOKUP(B20,INSCRITOS!A:B,2,0)),"")</f>
        <v>0</v>
      </c>
      <c r="D20" s="2" t="str">
        <f>IFERROR((VLOOKUP(B20,INSCRITOS!A:C,3,0)),"")</f>
        <v>BEN</v>
      </c>
      <c r="E20" s="7" t="str">
        <f>IFERROR((VLOOKUP(B20,INSCRITOS!A:D,4,0)),"")</f>
        <v>Guilherme Pereira</v>
      </c>
      <c r="F20" s="2" t="str">
        <f>IFERROR((VLOOKUP(B20,INSCRITOS!A:F,6,0)),"")</f>
        <v>M</v>
      </c>
      <c r="G20" s="7" t="str">
        <f>IFERROR((VLOOKUP(B20,INSCRITOS!A:H,8,0)),"")</f>
        <v>Clube de Natação da Amadora/ Não federado</v>
      </c>
      <c r="H20" s="77"/>
    </row>
    <row r="21" spans="1:1018" ht="18" customHeight="1" x14ac:dyDescent="0.25">
      <c r="A21" s="4"/>
      <c r="B21" s="34"/>
      <c r="C21" s="4"/>
      <c r="D21" s="4"/>
      <c r="F21" s="4"/>
      <c r="H21" s="9"/>
    </row>
    <row r="22" spans="1:1018" ht="18" customHeight="1" x14ac:dyDescent="0.25">
      <c r="A22" s="4"/>
      <c r="C22" s="4"/>
      <c r="D22" s="4"/>
      <c r="F22" s="4"/>
    </row>
    <row r="23" spans="1:1018" ht="18" customHeight="1" x14ac:dyDescent="0.25">
      <c r="A23" s="36" t="s">
        <v>12</v>
      </c>
      <c r="B23" s="36"/>
      <c r="C23" s="36"/>
      <c r="D23" s="36"/>
      <c r="E23" s="36"/>
      <c r="F23" s="36"/>
      <c r="G23" s="36"/>
      <c r="H23" s="36"/>
    </row>
    <row r="24" spans="1:1018" ht="18" customHeight="1" x14ac:dyDescent="0.25">
      <c r="A24" s="6" t="s">
        <v>9</v>
      </c>
      <c r="B24" s="32" t="s">
        <v>10</v>
      </c>
      <c r="C24" s="6" t="s">
        <v>1</v>
      </c>
      <c r="D24" s="6" t="s">
        <v>2</v>
      </c>
      <c r="E24" s="6" t="s">
        <v>3</v>
      </c>
      <c r="F24" s="6" t="s">
        <v>5</v>
      </c>
      <c r="G24" s="6" t="s">
        <v>7</v>
      </c>
      <c r="H24" s="6" t="s">
        <v>11</v>
      </c>
    </row>
    <row r="25" spans="1:1018" s="17" customFormat="1" ht="18" customHeight="1" x14ac:dyDescent="0.25">
      <c r="A25" s="10">
        <v>1</v>
      </c>
      <c r="B25" s="76">
        <v>251</v>
      </c>
      <c r="C25" s="44">
        <f>IFERROR((VLOOKUP(B25,INSCRITOS!A:B,2,0)),"")</f>
        <v>104200</v>
      </c>
      <c r="D25" s="44" t="str">
        <f>IFERROR((VLOOKUP(B25,INSCRITOS!A:C,3,0)),"")</f>
        <v>BEN</v>
      </c>
      <c r="E25" s="74" t="str">
        <f>IFERROR((VLOOKUP(B25,INSCRITOS!A:D,4,0)),"")</f>
        <v>Rita Prudencio</v>
      </c>
      <c r="F25" s="44" t="str">
        <f>IFERROR((VLOOKUP(B25,INSCRITOS!A:F,6,0)),"")</f>
        <v>F</v>
      </c>
      <c r="G25" s="74" t="str">
        <f>IFERROR((VLOOKUP(B25,INSCRITOS!A:H,8,0)),"")</f>
        <v>Sport Lisboa e Benfica</v>
      </c>
      <c r="H25" s="75">
        <v>100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</row>
    <row r="26" spans="1:1018" s="17" customFormat="1" ht="18" customHeight="1" x14ac:dyDescent="0.25">
      <c r="A26" s="10">
        <v>2</v>
      </c>
      <c r="B26" s="76">
        <v>561</v>
      </c>
      <c r="C26" s="44">
        <f>IFERROR((VLOOKUP(B26,INSCRITOS!A:B,2,0)),"")</f>
        <v>104447</v>
      </c>
      <c r="D26" s="44" t="str">
        <f>IFERROR((VLOOKUP(B26,INSCRITOS!A:C,3,0)),"")</f>
        <v>BEN</v>
      </c>
      <c r="E26" s="74" t="str">
        <f>IFERROR((VLOOKUP(B26,INSCRITOS!A:D,4,0)),"")</f>
        <v>Catarina Silva</v>
      </c>
      <c r="F26" s="44" t="str">
        <f>IFERROR((VLOOKUP(B26,INSCRITOS!A:F,6,0)),"")</f>
        <v>F</v>
      </c>
      <c r="G26" s="74" t="str">
        <f>IFERROR((VLOOKUP(B26,INSCRITOS!A:H,8,0)),"")</f>
        <v>SFRAA TRIATLO</v>
      </c>
      <c r="H26" s="75">
        <v>99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</row>
    <row r="27" spans="1:1018" s="17" customFormat="1" ht="18" customHeight="1" x14ac:dyDescent="0.25">
      <c r="A27" s="10">
        <v>3</v>
      </c>
      <c r="B27" s="76">
        <v>5308</v>
      </c>
      <c r="C27" s="44">
        <f>IFERROR((VLOOKUP(B27,INSCRITOS!A:B,2,0)),"")</f>
        <v>0</v>
      </c>
      <c r="D27" s="44" t="str">
        <f>IFERROR((VLOOKUP(B27,INSCRITOS!A:C,3,0)),"")</f>
        <v>BEN</v>
      </c>
      <c r="E27" s="74" t="str">
        <f>IFERROR((VLOOKUP(B27,INSCRITOS!A:D,4,0)),"")</f>
        <v>Benedita Carvalho</v>
      </c>
      <c r="F27" s="44" t="str">
        <f>IFERROR((VLOOKUP(B27,INSCRITOS!A:F,6,0)),"")</f>
        <v>F</v>
      </c>
      <c r="G27" s="74" t="str">
        <f>IFERROR((VLOOKUP(B27,INSCRITOS!A:H,8,0)),"")</f>
        <v>Clube de Natação da Amadora/ Não federado</v>
      </c>
      <c r="H27" s="7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</row>
    <row r="28" spans="1:1018" s="17" customFormat="1" ht="18" customHeight="1" x14ac:dyDescent="0.25">
      <c r="A28" s="10">
        <v>4</v>
      </c>
      <c r="B28" s="76">
        <v>760</v>
      </c>
      <c r="C28" s="44">
        <f>IFERROR((VLOOKUP(B28,INSCRITOS!A:B,2,0)),"")</f>
        <v>105187</v>
      </c>
      <c r="D28" s="44" t="str">
        <f>IFERROR((VLOOKUP(B28,INSCRITOS!A:C,3,0)),"")</f>
        <v>BEN</v>
      </c>
      <c r="E28" s="74" t="str">
        <f>IFERROR((VLOOKUP(B28,INSCRITOS!A:D,4,0)),"")</f>
        <v>Sofia Margarido</v>
      </c>
      <c r="F28" s="44" t="str">
        <f>IFERROR((VLOOKUP(B28,INSCRITOS!A:F,6,0)),"")</f>
        <v>F</v>
      </c>
      <c r="G28" s="74" t="str">
        <f>IFERROR((VLOOKUP(B28,INSCRITOS!A:H,8,0)),"")</f>
        <v>Sport Lisboa e Benfica</v>
      </c>
      <c r="H28" s="75">
        <v>98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</row>
    <row r="29" spans="1:1018" s="17" customFormat="1" ht="18" customHeight="1" x14ac:dyDescent="0.25">
      <c r="A29" s="10">
        <v>5</v>
      </c>
      <c r="B29" s="76">
        <v>1081</v>
      </c>
      <c r="C29" s="44">
        <f>IFERROR((VLOOKUP(B29,INSCRITOS!A:B,2,0)),"")</f>
        <v>105851</v>
      </c>
      <c r="D29" s="44" t="str">
        <f>IFERROR((VLOOKUP(B29,INSCRITOS!A:C,3,0)),"")</f>
        <v>BEN</v>
      </c>
      <c r="E29" s="74" t="str">
        <f>IFERROR((VLOOKUP(B29,INSCRITOS!A:D,4,0)),"")</f>
        <v>Leonor Roque</v>
      </c>
      <c r="F29" s="44" t="str">
        <f>IFERROR((VLOOKUP(B29,INSCRITOS!A:F,6,0)),"")</f>
        <v>F</v>
      </c>
      <c r="G29" s="74" t="str">
        <f>IFERROR((VLOOKUP(B29,INSCRITOS!A:H,8,0)),"")</f>
        <v>Sport Lisboa e Benfica</v>
      </c>
      <c r="H29" s="75">
        <v>97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</row>
    <row r="30" spans="1:1018" s="17" customFormat="1" ht="18" customHeight="1" x14ac:dyDescent="0.25">
      <c r="A30" s="10">
        <v>6</v>
      </c>
      <c r="B30" s="76">
        <v>5314</v>
      </c>
      <c r="C30" s="44">
        <f>IFERROR((VLOOKUP(B30,INSCRITOS!A:B,2,0)),"")</f>
        <v>0</v>
      </c>
      <c r="D30" s="44" t="str">
        <f>IFERROR((VLOOKUP(B30,INSCRITOS!A:C,3,0)),"")</f>
        <v>BEN</v>
      </c>
      <c r="E30" s="74" t="str">
        <f>IFERROR((VLOOKUP(B30,INSCRITOS!A:D,4,0)),"")</f>
        <v>Rita Dias</v>
      </c>
      <c r="F30" s="44" t="str">
        <f>IFERROR((VLOOKUP(B30,INSCRITOS!A:F,6,0)),"")</f>
        <v>F</v>
      </c>
      <c r="G30" s="74" t="str">
        <f>IFERROR((VLOOKUP(B30,INSCRITOS!A:H,8,0)),"")</f>
        <v>Clube de Natação da Amadora/ Não federado</v>
      </c>
      <c r="H30" s="75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</row>
    <row r="31" spans="1:1018" s="17" customFormat="1" ht="18" customHeight="1" x14ac:dyDescent="0.25">
      <c r="A31" s="10">
        <v>7</v>
      </c>
      <c r="B31" s="76">
        <v>313</v>
      </c>
      <c r="C31" s="76"/>
      <c r="D31" s="44" t="str">
        <f>IFERROR((VLOOKUP(B31,INSCRITOS!A:C,3,0)),"")</f>
        <v>BEN</v>
      </c>
      <c r="E31" s="74" t="str">
        <f>IFERROR((VLOOKUP(B31,INSCRITOS!A:D,4,0)),"")</f>
        <v>Vânia Pereira Crispim</v>
      </c>
      <c r="F31" s="44" t="str">
        <f>IFERROR((VLOOKUP(B31,INSCRITOS!A:F,6,0)),"")</f>
        <v>F</v>
      </c>
      <c r="G31" s="74" t="str">
        <f>IFERROR((VLOOKUP(B31,INSCRITOS!A:H,8,0)),"")</f>
        <v>Sport Lisboa e Benfica</v>
      </c>
      <c r="H31" s="75">
        <v>96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</row>
    <row r="32" spans="1:1018" s="17" customFormat="1" ht="18" customHeight="1" x14ac:dyDescent="0.25">
      <c r="A32" s="10">
        <v>8</v>
      </c>
      <c r="B32" s="76">
        <v>1035</v>
      </c>
      <c r="C32" s="76"/>
      <c r="D32" s="44" t="str">
        <f>IFERROR((VLOOKUP(B32,INSCRITOS!A:C,3,0)),"")</f>
        <v>BEN</v>
      </c>
      <c r="E32" s="74" t="str">
        <f>IFERROR((VLOOKUP(B32,INSCRITOS!A:D,4,0)),"")</f>
        <v>Leonor Santos</v>
      </c>
      <c r="F32" s="44" t="str">
        <f>IFERROR((VLOOKUP(B32,INSCRITOS!A:F,6,0)),"")</f>
        <v>F</v>
      </c>
      <c r="G32" s="74" t="str">
        <f>IFERROR((VLOOKUP(B32,INSCRITOS!A:H,8,0)),"")</f>
        <v>SFRAA TRIATLO</v>
      </c>
      <c r="H32" s="75">
        <v>95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</row>
    <row r="33" spans="1:1018" s="17" customFormat="1" ht="18" customHeight="1" x14ac:dyDescent="0.25">
      <c r="A33" s="10">
        <v>9</v>
      </c>
      <c r="B33" s="76">
        <v>1336</v>
      </c>
      <c r="C33" s="76"/>
      <c r="D33" s="44" t="str">
        <f>IFERROR((VLOOKUP(B33,INSCRITOS!A:C,3,0)),"")</f>
        <v>BEN</v>
      </c>
      <c r="E33" s="74" t="str">
        <f>IFERROR((VLOOKUP(B33,INSCRITOS!A:D,4,0)),"")</f>
        <v>Inês Canhoto</v>
      </c>
      <c r="F33" s="44" t="str">
        <f>IFERROR((VLOOKUP(B33,INSCRITOS!A:F,6,0)),"")</f>
        <v>F</v>
      </c>
      <c r="G33" s="74" t="str">
        <f>IFERROR((VLOOKUP(B33,INSCRITOS!A:H,8,0)),"")</f>
        <v>Clube de Natação da Amadora</v>
      </c>
      <c r="H33" s="75">
        <v>94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</row>
    <row r="34" spans="1:1018" s="17" customFormat="1" ht="18" customHeight="1" x14ac:dyDescent="0.25">
      <c r="A34" s="10">
        <v>10</v>
      </c>
      <c r="B34" s="76">
        <v>1125</v>
      </c>
      <c r="C34" s="76"/>
      <c r="D34" s="44" t="str">
        <f>IFERROR((VLOOKUP(B34,INSCRITOS!A:C,3,0)),"")</f>
        <v>BEN</v>
      </c>
      <c r="E34" s="74" t="str">
        <f>IFERROR((VLOOKUP(B34,INSCRITOS!A:D,4,0)),"")</f>
        <v>Inês Agrela</v>
      </c>
      <c r="F34" s="44" t="str">
        <f>IFERROR((VLOOKUP(B34,INSCRITOS!A:F,6,0)),"")</f>
        <v>F</v>
      </c>
      <c r="G34" s="74" t="str">
        <f>IFERROR((VLOOKUP(B34,INSCRITOS!A:H,8,0)),"")</f>
        <v>Clube de Natação da Amadora</v>
      </c>
      <c r="H34" s="75">
        <v>93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</row>
    <row r="35" spans="1:1018" s="17" customFormat="1" ht="18" customHeight="1" x14ac:dyDescent="0.25">
      <c r="A35" s="29"/>
      <c r="B35" s="34"/>
      <c r="C35" s="4"/>
      <c r="D35" s="4"/>
      <c r="E35" s="8"/>
      <c r="F35" s="4"/>
      <c r="G35" s="8"/>
      <c r="H35" s="30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</row>
    <row r="36" spans="1:1018" ht="18" customHeight="1" x14ac:dyDescent="0.25">
      <c r="A36" s="4"/>
      <c r="C36" s="4"/>
      <c r="D36" s="4"/>
      <c r="F36" s="4"/>
    </row>
    <row r="37" spans="1:1018" ht="18" customHeight="1" x14ac:dyDescent="0.25">
      <c r="A37" s="36" t="s">
        <v>13</v>
      </c>
      <c r="B37" s="36"/>
      <c r="C37" s="36"/>
      <c r="D37" s="36"/>
      <c r="E37" s="36"/>
      <c r="F37" s="36"/>
      <c r="G37" s="36"/>
      <c r="H37" s="36"/>
    </row>
    <row r="38" spans="1:1018" ht="18" customHeight="1" x14ac:dyDescent="0.25">
      <c r="A38" s="6" t="s">
        <v>9</v>
      </c>
      <c r="B38" s="32" t="s">
        <v>10</v>
      </c>
      <c r="C38" s="6" t="s">
        <v>1</v>
      </c>
      <c r="D38" s="6" t="s">
        <v>2</v>
      </c>
      <c r="E38" s="6" t="s">
        <v>3</v>
      </c>
      <c r="F38" s="6" t="s">
        <v>5</v>
      </c>
      <c r="G38" s="6" t="s">
        <v>7</v>
      </c>
      <c r="H38" s="6" t="s">
        <v>11</v>
      </c>
    </row>
    <row r="39" spans="1:1018" ht="18" customHeight="1" x14ac:dyDescent="0.25">
      <c r="A39" s="2">
        <v>1</v>
      </c>
      <c r="B39" s="76">
        <v>623</v>
      </c>
      <c r="C39" s="44">
        <f>IFERROR((VLOOKUP(B39,INSCRITOS!A:B,2,0)),"")</f>
        <v>102920</v>
      </c>
      <c r="D39" s="44" t="str">
        <f>IFERROR((VLOOKUP(B39,INSCRITOS!A:C,3,0)),"")</f>
        <v>INF</v>
      </c>
      <c r="E39" s="74" t="str">
        <f>IFERROR((VLOOKUP(B39,INSCRITOS!A:D,4,0)),"")</f>
        <v>Ricardo Pissarra</v>
      </c>
      <c r="F39" s="44" t="str">
        <f>IFERROR((VLOOKUP(B39,INSCRITOS!A:F,6,0)),"")</f>
        <v>M</v>
      </c>
      <c r="G39" s="74" t="str">
        <f>IFERROR((VLOOKUP(B39,INSCRITOS!A:H,8,0)),"")</f>
        <v>Sport Lisboa e Benfica</v>
      </c>
      <c r="H39" s="75">
        <v>100</v>
      </c>
    </row>
    <row r="40" spans="1:1018" ht="18" customHeight="1" x14ac:dyDescent="0.25">
      <c r="A40" s="2">
        <v>2</v>
      </c>
      <c r="B40" s="76">
        <v>853</v>
      </c>
      <c r="C40" s="44">
        <f>IFERROR((VLOOKUP(B40,INSCRITOS!A:B,2,0)),"")</f>
        <v>103084</v>
      </c>
      <c r="D40" s="44" t="str">
        <f>IFERROR((VLOOKUP(B40,INSCRITOS!A:C,3,0)),"")</f>
        <v>INF</v>
      </c>
      <c r="E40" s="74" t="str">
        <f>IFERROR((VLOOKUP(B40,INSCRITOS!A:D,4,0)),"")</f>
        <v>Miguel Ferreira</v>
      </c>
      <c r="F40" s="44" t="str">
        <f>IFERROR((VLOOKUP(B40,INSCRITOS!A:F,6,0)),"")</f>
        <v>M</v>
      </c>
      <c r="G40" s="74" t="str">
        <f>IFERROR((VLOOKUP(B40,INSCRITOS!A:H,8,0)),"")</f>
        <v>Sport Lisboa e Benfica</v>
      </c>
      <c r="H40" s="75">
        <v>99</v>
      </c>
    </row>
    <row r="41" spans="1:1018" ht="18" customHeight="1" x14ac:dyDescent="0.25">
      <c r="A41" s="2">
        <v>3</v>
      </c>
      <c r="B41" s="76">
        <v>523</v>
      </c>
      <c r="C41" s="44">
        <f>IFERROR((VLOOKUP(B41,INSCRITOS!A:B,2,0)),"")</f>
        <v>102827</v>
      </c>
      <c r="D41" s="44" t="str">
        <f>IFERROR((VLOOKUP(B41,INSCRITOS!A:C,3,0)),"")</f>
        <v>INF</v>
      </c>
      <c r="E41" s="74" t="str">
        <f>IFERROR((VLOOKUP(B41,INSCRITOS!A:D,4,0)),"")</f>
        <v>David Teló</v>
      </c>
      <c r="F41" s="44" t="str">
        <f>IFERROR((VLOOKUP(B41,INSCRITOS!A:F,6,0)),"")</f>
        <v>M</v>
      </c>
      <c r="G41" s="74" t="str">
        <f>IFERROR((VLOOKUP(B41,INSCRITOS!A:H,8,0)),"")</f>
        <v>Sport Lisboa e Benfica</v>
      </c>
      <c r="H41" s="75">
        <v>98</v>
      </c>
    </row>
    <row r="42" spans="1:1018" ht="18" customHeight="1" x14ac:dyDescent="0.25">
      <c r="A42" s="2">
        <v>4</v>
      </c>
      <c r="B42" s="76">
        <v>836</v>
      </c>
      <c r="C42" s="44">
        <f>IFERROR((VLOOKUP(B42,INSCRITOS!A:B,2,0)),"")</f>
        <v>103904</v>
      </c>
      <c r="D42" s="44" t="str">
        <f>IFERROR((VLOOKUP(B42,INSCRITOS!A:C,3,0)),"")</f>
        <v>INF</v>
      </c>
      <c r="E42" s="74" t="str">
        <f>IFERROR((VLOOKUP(B42,INSCRITOS!A:D,4,0)),"")</f>
        <v>Martim da Silva Chéu Rodrigues</v>
      </c>
      <c r="F42" s="44" t="str">
        <f>IFERROR((VLOOKUP(B42,INSCRITOS!A:F,6,0)),"")</f>
        <v>M</v>
      </c>
      <c r="G42" s="74" t="str">
        <f>IFERROR((VLOOKUP(B42,INSCRITOS!A:H,8,0)),"")</f>
        <v>Associação Naval Amorense</v>
      </c>
      <c r="H42" s="75">
        <v>97</v>
      </c>
    </row>
    <row r="43" spans="1:1018" ht="18" customHeight="1" x14ac:dyDescent="0.25">
      <c r="A43" s="2">
        <v>5</v>
      </c>
      <c r="B43" s="76">
        <v>941</v>
      </c>
      <c r="C43" s="44">
        <f>IFERROR((VLOOKUP(B43,INSCRITOS!A:B,2,0)),"")</f>
        <v>104693</v>
      </c>
      <c r="D43" s="44" t="str">
        <f>IFERROR((VLOOKUP(B43,INSCRITOS!A:C,3,0)),"")</f>
        <v>INF</v>
      </c>
      <c r="E43" s="74" t="str">
        <f>IFERROR((VLOOKUP(B43,INSCRITOS!A:D,4,0)),"")</f>
        <v>Henrique Silva</v>
      </c>
      <c r="F43" s="44" t="str">
        <f>IFERROR((VLOOKUP(B43,INSCRITOS!A:F,6,0)),"")</f>
        <v>M</v>
      </c>
      <c r="G43" s="74" t="str">
        <f>IFERROR((VLOOKUP(B43,INSCRITOS!A:H,8,0)),"")</f>
        <v>Sport Lisboa e Benfica</v>
      </c>
      <c r="H43" s="75">
        <v>96</v>
      </c>
    </row>
    <row r="44" spans="1:1018" ht="18" customHeight="1" x14ac:dyDescent="0.25">
      <c r="A44" s="2">
        <v>6</v>
      </c>
      <c r="B44" s="76">
        <v>1031</v>
      </c>
      <c r="C44" s="44">
        <f>IFERROR((VLOOKUP(B44,INSCRITOS!A:B,2,0)),"")</f>
        <v>105583</v>
      </c>
      <c r="D44" s="44" t="str">
        <f>IFERROR((VLOOKUP(B44,INSCRITOS!A:C,3,0)),"")</f>
        <v>INF</v>
      </c>
      <c r="E44" s="74" t="str">
        <f>IFERROR((VLOOKUP(B44,INSCRITOS!A:D,4,0)),"")</f>
        <v>Salvador Ribeiro</v>
      </c>
      <c r="F44" s="44" t="str">
        <f>IFERROR((VLOOKUP(B44,INSCRITOS!A:F,6,0)),"")</f>
        <v>M</v>
      </c>
      <c r="G44" s="74" t="str">
        <f>IFERROR((VLOOKUP(B44,INSCRITOS!A:H,8,0)),"")</f>
        <v>Outsystems Olímpico de Oeiras</v>
      </c>
      <c r="H44" s="75">
        <v>95</v>
      </c>
    </row>
    <row r="45" spans="1:1018" ht="18" customHeight="1" x14ac:dyDescent="0.25">
      <c r="A45" s="2">
        <v>7</v>
      </c>
      <c r="B45" s="76">
        <v>625</v>
      </c>
      <c r="C45" s="44">
        <f>IFERROR((VLOOKUP(B45,INSCRITOS!A:B,2,0)),"")</f>
        <v>104490</v>
      </c>
      <c r="D45" s="44" t="str">
        <f>IFERROR((VLOOKUP(B45,INSCRITOS!A:C,3,0)),"")</f>
        <v>INF</v>
      </c>
      <c r="E45" s="74" t="str">
        <f>IFERROR((VLOOKUP(B45,INSCRITOS!A:D,4,0)),"")</f>
        <v>Vicente Graça</v>
      </c>
      <c r="F45" s="44" t="str">
        <f>IFERROR((VLOOKUP(B45,INSCRITOS!A:F,6,0)),"")</f>
        <v>M</v>
      </c>
      <c r="G45" s="74" t="str">
        <f>IFERROR((VLOOKUP(B45,INSCRITOS!A:H,8,0)),"")</f>
        <v>Clube de Natação da Amadora</v>
      </c>
      <c r="H45" s="75">
        <v>94</v>
      </c>
    </row>
    <row r="46" spans="1:1018" ht="18" customHeight="1" x14ac:dyDescent="0.25">
      <c r="A46" s="2">
        <v>8</v>
      </c>
      <c r="B46" s="76">
        <v>220</v>
      </c>
      <c r="C46" s="44">
        <f>IFERROR((VLOOKUP(B46,INSCRITOS!A:B,2,0)),"")</f>
        <v>104191</v>
      </c>
      <c r="D46" s="44" t="str">
        <f>IFERROR((VLOOKUP(B46,INSCRITOS!A:C,3,0)),"")</f>
        <v>INF</v>
      </c>
      <c r="E46" s="74" t="str">
        <f>IFERROR((VLOOKUP(B46,INSCRITOS!A:D,4,0)),"")</f>
        <v>Rafael Pacheco</v>
      </c>
      <c r="F46" s="44" t="str">
        <f>IFERROR((VLOOKUP(B46,INSCRITOS!A:F,6,0)),"")</f>
        <v>M</v>
      </c>
      <c r="G46" s="74" t="str">
        <f>IFERROR((VLOOKUP(B46,INSCRITOS!A:H,8,0)),"")</f>
        <v>SFRAA TRIATLO</v>
      </c>
      <c r="H46" s="75">
        <v>93</v>
      </c>
    </row>
    <row r="47" spans="1:1018" ht="18" customHeight="1" x14ac:dyDescent="0.25">
      <c r="A47" s="2">
        <v>9</v>
      </c>
      <c r="B47" s="44">
        <v>531</v>
      </c>
      <c r="C47" s="44">
        <f>IFERROR((VLOOKUP(B47,INSCRITOS!A:B,2,0)),"")</f>
        <v>104410</v>
      </c>
      <c r="D47" s="44" t="str">
        <f>IFERROR((VLOOKUP(B47,INSCRITOS!A:C,3,0)),"")</f>
        <v>INF</v>
      </c>
      <c r="E47" s="74" t="str">
        <f>IFERROR((VLOOKUP(B47,INSCRITOS!A:D,4,0)),"")</f>
        <v>Miguel Marí</v>
      </c>
      <c r="F47" s="44" t="str">
        <f>IFERROR((VLOOKUP(B47,INSCRITOS!A:F,6,0)),"")</f>
        <v>M</v>
      </c>
      <c r="G47" s="74" t="str">
        <f>IFERROR((VLOOKUP(B47,INSCRITOS!A:H,8,0)),"")</f>
        <v>Outsystems Olímpico de Oeiras</v>
      </c>
      <c r="H47" s="75">
        <v>92</v>
      </c>
    </row>
    <row r="48" spans="1:1018" ht="18" customHeight="1" x14ac:dyDescent="0.25">
      <c r="A48" s="2">
        <v>10</v>
      </c>
      <c r="B48" s="76">
        <v>562</v>
      </c>
      <c r="C48" s="44">
        <f>IFERROR((VLOOKUP(B48,INSCRITOS!A:B,2,0)),"")</f>
        <v>103616</v>
      </c>
      <c r="D48" s="44" t="str">
        <f>IFERROR((VLOOKUP(B48,INSCRITOS!A:C,3,0)),"")</f>
        <v>INF</v>
      </c>
      <c r="E48" s="74" t="str">
        <f>IFERROR((VLOOKUP(B48,INSCRITOS!A:D,4,0)),"")</f>
        <v>Tomás Martim Feiteira Moreno</v>
      </c>
      <c r="F48" s="44" t="str">
        <f>IFERROR((VLOOKUP(B48,INSCRITOS!A:F,6,0)),"")</f>
        <v>M</v>
      </c>
      <c r="G48" s="74" t="str">
        <f>IFERROR((VLOOKUP(B48,INSCRITOS!A:H,8,0)),"")</f>
        <v>Associação Naval Amorense</v>
      </c>
      <c r="H48" s="75">
        <v>91</v>
      </c>
    </row>
    <row r="49" spans="1:8" ht="18" customHeight="1" x14ac:dyDescent="0.25">
      <c r="A49" s="2">
        <v>11</v>
      </c>
      <c r="B49" s="76">
        <v>5497</v>
      </c>
      <c r="C49" s="44">
        <f>IFERROR((VLOOKUP(B49,INSCRITOS!A:B,2,0)),"")</f>
        <v>0</v>
      </c>
      <c r="D49" s="44" t="str">
        <f>IFERROR((VLOOKUP(B49,INSCRITOS!A:C,3,0)),"")</f>
        <v>INF</v>
      </c>
      <c r="E49" s="74" t="str">
        <f>IFERROR((VLOOKUP(B49,INSCRITOS!A:D,4,0)),"")</f>
        <v>João Prudêncio</v>
      </c>
      <c r="F49" s="44" t="str">
        <f>IFERROR((VLOOKUP(B49,INSCRITOS!A:F,6,0)),"")</f>
        <v>M</v>
      </c>
      <c r="G49" s="74" t="str">
        <f>IFERROR((VLOOKUP(B49,INSCRITOS!A:H,8,0)),"")</f>
        <v>Sport Lisboa e Benfica</v>
      </c>
      <c r="H49" s="75">
        <v>90</v>
      </c>
    </row>
    <row r="50" spans="1:8" ht="18" customHeight="1" x14ac:dyDescent="0.25">
      <c r="A50" s="2">
        <v>12</v>
      </c>
      <c r="B50" s="76">
        <v>1049</v>
      </c>
      <c r="C50" s="44">
        <f>IFERROR((VLOOKUP(B50,INSCRITOS!A:B,2,0)),"")</f>
        <v>105737</v>
      </c>
      <c r="D50" s="44" t="str">
        <f>IFERROR((VLOOKUP(B50,INSCRITOS!A:C,3,0)),"")</f>
        <v>INF</v>
      </c>
      <c r="E50" s="74" t="str">
        <f>IFERROR((VLOOKUP(B50,INSCRITOS!A:D,4,0)),"")</f>
        <v>Francisco Gomes</v>
      </c>
      <c r="F50" s="44" t="str">
        <f>IFERROR((VLOOKUP(B50,INSCRITOS!A:F,6,0)),"")</f>
        <v>M</v>
      </c>
      <c r="G50" s="74" t="str">
        <f>IFERROR((VLOOKUP(B50,INSCRITOS!A:H,8,0)),"")</f>
        <v>Sport Lisboa e Benfica</v>
      </c>
      <c r="H50" s="75">
        <v>89</v>
      </c>
    </row>
    <row r="51" spans="1:8" ht="18" customHeight="1" x14ac:dyDescent="0.25">
      <c r="A51" s="2">
        <v>13</v>
      </c>
      <c r="B51" s="76">
        <v>1048</v>
      </c>
      <c r="C51" s="44">
        <f>IFERROR((VLOOKUP(B51,INSCRITOS!A:B,2,0)),"")</f>
        <v>105736</v>
      </c>
      <c r="D51" s="44" t="str">
        <f>IFERROR((VLOOKUP(B51,INSCRITOS!A:C,3,0)),"")</f>
        <v>INF</v>
      </c>
      <c r="E51" s="74" t="str">
        <f>IFERROR((VLOOKUP(B51,INSCRITOS!A:D,4,0)),"")</f>
        <v>Manuel Gomes</v>
      </c>
      <c r="F51" s="44" t="str">
        <f>IFERROR((VLOOKUP(B51,INSCRITOS!A:F,6,0)),"")</f>
        <v>M</v>
      </c>
      <c r="G51" s="74" t="str">
        <f>IFERROR((VLOOKUP(B51,INSCRITOS!A:H,8,0)),"")</f>
        <v>Sport Lisboa e Benfica</v>
      </c>
      <c r="H51" s="75">
        <v>88</v>
      </c>
    </row>
    <row r="52" spans="1:8" ht="18" customHeight="1" x14ac:dyDescent="0.25">
      <c r="A52" s="2">
        <v>14</v>
      </c>
      <c r="B52" s="76">
        <v>1251</v>
      </c>
      <c r="C52" s="44">
        <f>IFERROR((VLOOKUP(B52,INSCRITOS!A:B,2,0)),"")</f>
        <v>0</v>
      </c>
      <c r="D52" s="44" t="str">
        <f>IFERROR((VLOOKUP(B52,INSCRITOS!A:C,3,0)),"")</f>
        <v>INF</v>
      </c>
      <c r="E52" s="74" t="str">
        <f>IFERROR((VLOOKUP(B52,INSCRITOS!A:D,4,0)),"")</f>
        <v>Francisco Teles Coutinho</v>
      </c>
      <c r="F52" s="44" t="str">
        <f>IFERROR((VLOOKUP(B52,INSCRITOS!A:F,6,0)),"")</f>
        <v>M</v>
      </c>
      <c r="G52" s="74" t="str">
        <f>IFERROR((VLOOKUP(B52,INSCRITOS!A:H,8,0)),"")</f>
        <v>Outsystems Olímpico de Oeiras</v>
      </c>
      <c r="H52" s="75">
        <v>87</v>
      </c>
    </row>
    <row r="53" spans="1:8" ht="18" customHeight="1" x14ac:dyDescent="0.25">
      <c r="A53" s="2">
        <v>15</v>
      </c>
      <c r="B53" s="44">
        <v>1004</v>
      </c>
      <c r="C53" s="44">
        <f>IFERROR((VLOOKUP(B53,INSCRITOS!A:B,2,0)),"")</f>
        <v>105540</v>
      </c>
      <c r="D53" s="44" t="str">
        <f>IFERROR((VLOOKUP(B53,INSCRITOS!A:C,3,0)),"")</f>
        <v>INF</v>
      </c>
      <c r="E53" s="74" t="str">
        <f>IFERROR((VLOOKUP(B53,INSCRITOS!A:D,4,0)),"")</f>
        <v>Vicente Nunes</v>
      </c>
      <c r="F53" s="44" t="str">
        <f>IFERROR((VLOOKUP(B53,INSCRITOS!A:F,6,0)),"")</f>
        <v>M</v>
      </c>
      <c r="G53" s="74" t="str">
        <f>IFERROR((VLOOKUP(B53,INSCRITOS!A:H,8,0)),"")</f>
        <v>Outsystems Olímpico de Oeiras</v>
      </c>
      <c r="H53" s="75">
        <v>86</v>
      </c>
    </row>
    <row r="54" spans="1:8" ht="18" customHeight="1" x14ac:dyDescent="0.25">
      <c r="A54" s="2">
        <v>16</v>
      </c>
      <c r="B54" s="76">
        <v>501</v>
      </c>
      <c r="C54" s="44">
        <f>IFERROR((VLOOKUP(B54,INSCRITOS!A:B,2,0)),"")</f>
        <v>0</v>
      </c>
      <c r="D54" s="44" t="str">
        <f>IFERROR((VLOOKUP(B54,INSCRITOS!A:C,3,0)),"")</f>
        <v>INF</v>
      </c>
      <c r="E54" s="74" t="str">
        <f>IFERROR((VLOOKUP(B54,INSCRITOS!A:D,4,0)),"")</f>
        <v>Diogo Ribeiro</v>
      </c>
      <c r="F54" s="44" t="str">
        <f>IFERROR((VLOOKUP(B54,INSCRITOS!A:F,6,0)),"")</f>
        <v>M</v>
      </c>
      <c r="G54" s="74" t="str">
        <f>IFERROR((VLOOKUP(B54,INSCRITOS!A:H,8,0)),"")</f>
        <v>CNATRIL Triatlo</v>
      </c>
      <c r="H54" s="75">
        <v>85</v>
      </c>
    </row>
    <row r="55" spans="1:8" ht="18" customHeight="1" x14ac:dyDescent="0.25">
      <c r="A55" s="2">
        <v>17</v>
      </c>
      <c r="B55" s="76">
        <v>1228</v>
      </c>
      <c r="C55" s="44">
        <f>IFERROR((VLOOKUP(B55,INSCRITOS!A:B,2,0)),"")</f>
        <v>106103</v>
      </c>
      <c r="D55" s="44" t="str">
        <f>IFERROR((VLOOKUP(B55,INSCRITOS!A:C,3,0)),"")</f>
        <v>INF</v>
      </c>
      <c r="E55" s="74" t="str">
        <f>IFERROR((VLOOKUP(B55,INSCRITOS!A:D,4,0)),"")</f>
        <v>Francisco Agoas Catarino</v>
      </c>
      <c r="F55" s="44" t="str">
        <f>IFERROR((VLOOKUP(B55,INSCRITOS!A:F,6,0)),"")</f>
        <v>M</v>
      </c>
      <c r="G55" s="74" t="str">
        <f>IFERROR((VLOOKUP(B55,INSCRITOS!A:H,8,0)),"")</f>
        <v>SFRAA TRIATLO</v>
      </c>
      <c r="H55" s="75">
        <v>84</v>
      </c>
    </row>
    <row r="56" spans="1:8" ht="18" customHeight="1" x14ac:dyDescent="0.25">
      <c r="A56" s="2">
        <v>18</v>
      </c>
      <c r="B56" s="76">
        <v>459</v>
      </c>
      <c r="C56" s="44">
        <f>IFERROR((VLOOKUP(B56,INSCRITOS!A:B,2,0)),"")</f>
        <v>105038</v>
      </c>
      <c r="D56" s="44" t="str">
        <f>IFERROR((VLOOKUP(B56,INSCRITOS!A:C,3,0)),"")</f>
        <v>INF</v>
      </c>
      <c r="E56" s="74" t="str">
        <f>IFERROR((VLOOKUP(B56,INSCRITOS!A:D,4,0)),"")</f>
        <v>Mauro Veiga</v>
      </c>
      <c r="F56" s="44" t="str">
        <f>IFERROR((VLOOKUP(B56,INSCRITOS!A:F,6,0)),"")</f>
        <v>M</v>
      </c>
      <c r="G56" s="74" t="str">
        <f>IFERROR((VLOOKUP(B56,INSCRITOS!A:H,8,0)),"")</f>
        <v>SFRAA TRIATLO</v>
      </c>
      <c r="H56" s="75">
        <v>83</v>
      </c>
    </row>
    <row r="57" spans="1:8" ht="18" customHeight="1" x14ac:dyDescent="0.25">
      <c r="A57" s="2">
        <v>19</v>
      </c>
      <c r="B57" s="76">
        <v>877</v>
      </c>
      <c r="C57" s="44">
        <f>IFERROR((VLOOKUP(B57,INSCRITOS!A:B,2,0)),"")</f>
        <v>102598</v>
      </c>
      <c r="D57" s="44" t="str">
        <f>IFERROR((VLOOKUP(B57,INSCRITOS!A:C,3,0)),"")</f>
        <v>INF</v>
      </c>
      <c r="E57" s="74" t="str">
        <f>IFERROR((VLOOKUP(B57,INSCRITOS!A:D,4,0)),"")</f>
        <v>Filipe Tsorakidis</v>
      </c>
      <c r="F57" s="44" t="str">
        <f>IFERROR((VLOOKUP(B57,INSCRITOS!A:F,6,0)),"")</f>
        <v>M</v>
      </c>
      <c r="G57" s="74" t="str">
        <f>IFERROR((VLOOKUP(B57,INSCRITOS!A:H,8,0)),"")</f>
        <v>Outsystems Olímpico de Oeiras</v>
      </c>
      <c r="H57" s="75">
        <v>82</v>
      </c>
    </row>
    <row r="58" spans="1:8" ht="18" customHeight="1" x14ac:dyDescent="0.25">
      <c r="A58" s="2">
        <v>20</v>
      </c>
      <c r="B58" s="76">
        <v>46</v>
      </c>
      <c r="C58" s="44">
        <f>IFERROR((VLOOKUP(B58,INSCRITOS!A:B,2,0)),"")</f>
        <v>103164</v>
      </c>
      <c r="D58" s="44" t="str">
        <f>IFERROR((VLOOKUP(B58,INSCRITOS!A:C,3,0)),"")</f>
        <v>INF</v>
      </c>
      <c r="E58" s="74" t="str">
        <f>IFERROR((VLOOKUP(B58,INSCRITOS!A:D,4,0)),"")</f>
        <v>Denis Rodrigues Fragoso</v>
      </c>
      <c r="F58" s="44" t="str">
        <f>IFERROR((VLOOKUP(B58,INSCRITOS!A:F,6,0)),"")</f>
        <v>M</v>
      </c>
      <c r="G58" s="74" t="str">
        <f>IFERROR((VLOOKUP(B58,INSCRITOS!A:H,8,0)),"")</f>
        <v>Associação Naval Amorense</v>
      </c>
      <c r="H58" s="75">
        <v>81</v>
      </c>
    </row>
    <row r="59" spans="1:8" ht="18" customHeight="1" x14ac:dyDescent="0.25">
      <c r="A59" s="2">
        <v>21</v>
      </c>
      <c r="B59" s="76">
        <v>519</v>
      </c>
      <c r="C59" s="44">
        <f>IFERROR((VLOOKUP(B59,INSCRITOS!A:B,2,0)),"")</f>
        <v>105088</v>
      </c>
      <c r="D59" s="44" t="str">
        <f>IFERROR((VLOOKUP(B59,INSCRITOS!A:C,3,0)),"")</f>
        <v>INF</v>
      </c>
      <c r="E59" s="74" t="str">
        <f>IFERROR((VLOOKUP(B59,INSCRITOS!A:D,4,0)),"")</f>
        <v>Francisco Barreiro</v>
      </c>
      <c r="F59" s="44" t="str">
        <f>IFERROR((VLOOKUP(B59,INSCRITOS!A:F,6,0)),"")</f>
        <v>M</v>
      </c>
      <c r="G59" s="74" t="str">
        <f>IFERROR((VLOOKUP(B59,INSCRITOS!A:H,8,0)),"")</f>
        <v>Clube de Natação da Amadora</v>
      </c>
      <c r="H59" s="75">
        <v>80</v>
      </c>
    </row>
    <row r="60" spans="1:8" ht="18" customHeight="1" x14ac:dyDescent="0.25">
      <c r="A60" s="2">
        <v>22</v>
      </c>
      <c r="B60" s="76">
        <v>132</v>
      </c>
      <c r="C60" s="44">
        <f>IFERROR((VLOOKUP(B60,INSCRITOS!A:B,2,0)),"")</f>
        <v>104161</v>
      </c>
      <c r="D60" s="44" t="str">
        <f>IFERROR((VLOOKUP(B60,INSCRITOS!A:C,3,0)),"")</f>
        <v>INF</v>
      </c>
      <c r="E60" s="74" t="str">
        <f>IFERROR((VLOOKUP(B60,INSCRITOS!A:D,4,0)),"")</f>
        <v>Rodrigo Francisco Paulos</v>
      </c>
      <c r="F60" s="44" t="str">
        <f>IFERROR((VLOOKUP(B60,INSCRITOS!A:F,6,0)),"")</f>
        <v>M</v>
      </c>
      <c r="G60" s="74" t="str">
        <f>IFERROR((VLOOKUP(B60,INSCRITOS!A:H,8,0)),"")</f>
        <v>Clube de Natação da Amadora</v>
      </c>
      <c r="H60" s="75">
        <v>79</v>
      </c>
    </row>
    <row r="61" spans="1:8" ht="18" customHeight="1" x14ac:dyDescent="0.25">
      <c r="A61" s="2">
        <v>23</v>
      </c>
      <c r="B61" s="76">
        <v>5410</v>
      </c>
      <c r="C61" s="44">
        <f>IFERROR((VLOOKUP(B61,INSCRITOS!A:B,2,0)),"")</f>
        <v>104166</v>
      </c>
      <c r="D61" s="44" t="str">
        <f>IFERROR((VLOOKUP(B61,INSCRITOS!A:C,3,0)),"")</f>
        <v>INF</v>
      </c>
      <c r="E61" s="74" t="str">
        <f>IFERROR((VLOOKUP(B61,INSCRITOS!A:D,4,0)),"")</f>
        <v>Samuel Parisot</v>
      </c>
      <c r="F61" s="44" t="str">
        <f>IFERROR((VLOOKUP(B61,INSCRITOS!A:F,6,0)),"")</f>
        <v>M</v>
      </c>
      <c r="G61" s="74" t="str">
        <f>IFERROR((VLOOKUP(B61,INSCRITOS!A:H,8,0)),"")</f>
        <v>Clube de Natação da Amadora</v>
      </c>
      <c r="H61" s="75">
        <v>78</v>
      </c>
    </row>
    <row r="62" spans="1:8" ht="18" customHeight="1" x14ac:dyDescent="0.25">
      <c r="A62" s="4"/>
      <c r="C62" s="4"/>
      <c r="D62" s="4"/>
      <c r="F62" s="4"/>
      <c r="H62" s="11"/>
    </row>
    <row r="63" spans="1:8" ht="18" customHeight="1" x14ac:dyDescent="0.25">
      <c r="A63" s="4"/>
      <c r="C63" s="4"/>
      <c r="D63" s="4"/>
      <c r="F63" s="4"/>
      <c r="H63" s="11"/>
    </row>
    <row r="64" spans="1:8" ht="18" customHeight="1" x14ac:dyDescent="0.25">
      <c r="A64" s="36" t="s">
        <v>14</v>
      </c>
      <c r="B64" s="36"/>
      <c r="C64" s="36"/>
      <c r="D64" s="36"/>
      <c r="E64" s="36"/>
      <c r="F64" s="36"/>
      <c r="G64" s="36"/>
      <c r="H64" s="36"/>
    </row>
    <row r="65" spans="1:1018" ht="18" customHeight="1" x14ac:dyDescent="0.25">
      <c r="A65" s="6" t="s">
        <v>9</v>
      </c>
      <c r="B65" s="32" t="s">
        <v>10</v>
      </c>
      <c r="C65" s="6" t="s">
        <v>1</v>
      </c>
      <c r="D65" s="6" t="s">
        <v>2</v>
      </c>
      <c r="E65" s="6" t="s">
        <v>3</v>
      </c>
      <c r="F65" s="6" t="s">
        <v>5</v>
      </c>
      <c r="G65" s="6" t="s">
        <v>7</v>
      </c>
      <c r="H65" s="6" t="s">
        <v>11</v>
      </c>
    </row>
    <row r="66" spans="1:1018" ht="18" customHeight="1" x14ac:dyDescent="0.25">
      <c r="A66" s="2">
        <v>1</v>
      </c>
      <c r="B66" s="69">
        <v>109</v>
      </c>
      <c r="C66" s="2">
        <f>IFERROR((VLOOKUP(B66,INSCRITOS!A:B,2,0)),"")</f>
        <v>103257</v>
      </c>
      <c r="D66" s="2" t="str">
        <f>IFERROR((VLOOKUP(B66,INSCRITOS!A:C,3,0)),"")</f>
        <v>INF</v>
      </c>
      <c r="E66" s="7" t="str">
        <f>IFERROR((VLOOKUP(B66,INSCRITOS!A:D,4,0)),"")</f>
        <v>Benedita Pedro</v>
      </c>
      <c r="F66" s="2" t="str">
        <f>IFERROR((VLOOKUP(B66,INSCRITOS!A:F,6,0)),"")</f>
        <v>F</v>
      </c>
      <c r="G66" s="7" t="str">
        <f>IFERROR((VLOOKUP(B66,INSCRITOS!A:H,8,0)),"")</f>
        <v>SFRAA TRIATLO</v>
      </c>
      <c r="H66" s="3">
        <v>100</v>
      </c>
    </row>
    <row r="67" spans="1:1018" ht="18" customHeight="1" x14ac:dyDescent="0.25">
      <c r="A67" s="2">
        <v>2</v>
      </c>
      <c r="B67" s="69">
        <v>620</v>
      </c>
      <c r="C67" s="2">
        <f>IFERROR((VLOOKUP(B67,INSCRITOS!A:B,2,0)),"")</f>
        <v>104486</v>
      </c>
      <c r="D67" s="2" t="str">
        <f>IFERROR((VLOOKUP(B67,INSCRITOS!A:C,3,0)),"")</f>
        <v>INF</v>
      </c>
      <c r="E67" s="7" t="str">
        <f>IFERROR((VLOOKUP(B67,INSCRITOS!A:D,4,0)),"")</f>
        <v>Luna Pereira Crispim</v>
      </c>
      <c r="F67" s="2" t="str">
        <f>IFERROR((VLOOKUP(B67,INSCRITOS!A:F,6,0)),"")</f>
        <v>F</v>
      </c>
      <c r="G67" s="7" t="str">
        <f>IFERROR((VLOOKUP(B67,INSCRITOS!A:H,8,0)),"")</f>
        <v>Sport Lisboa e Benfica</v>
      </c>
      <c r="H67" s="3">
        <v>99</v>
      </c>
    </row>
    <row r="68" spans="1:1018" ht="18" customHeight="1" x14ac:dyDescent="0.25">
      <c r="A68" s="2">
        <v>3</v>
      </c>
      <c r="B68" s="69">
        <v>936</v>
      </c>
      <c r="C68" s="2">
        <f>IFERROR((VLOOKUP(B68,INSCRITOS!A:B,2,0)),"")</f>
        <v>104691</v>
      </c>
      <c r="D68" s="2" t="str">
        <f>IFERROR((VLOOKUP(B68,INSCRITOS!A:C,3,0)),"")</f>
        <v>INF</v>
      </c>
      <c r="E68" s="7" t="str">
        <f>IFERROR((VLOOKUP(B68,INSCRITOS!A:D,4,0)),"")</f>
        <v>Maria Inês Nogueira</v>
      </c>
      <c r="F68" s="2" t="str">
        <f>IFERROR((VLOOKUP(B68,INSCRITOS!A:F,6,0)),"")</f>
        <v>F</v>
      </c>
      <c r="G68" s="7" t="str">
        <f>IFERROR((VLOOKUP(B68,INSCRITOS!A:H,8,0)),"")</f>
        <v>Sport Lisboa e Benfica</v>
      </c>
      <c r="H68" s="3">
        <v>98</v>
      </c>
    </row>
    <row r="69" spans="1:1018" ht="18" customHeight="1" x14ac:dyDescent="0.25">
      <c r="A69" s="2">
        <v>4</v>
      </c>
      <c r="B69" s="69">
        <v>1193</v>
      </c>
      <c r="C69" s="2">
        <f>IFERROR((VLOOKUP(B69,INSCRITOS!A:B,2,0)),"")</f>
        <v>106055</v>
      </c>
      <c r="D69" s="2" t="str">
        <f>IFERROR((VLOOKUP(B69,INSCRITOS!A:C,3,0)),"")</f>
        <v>INF</v>
      </c>
      <c r="E69" s="7" t="str">
        <f>IFERROR((VLOOKUP(B69,INSCRITOS!A:D,4,0)),"")</f>
        <v>ANA LUÍSA DA SILVA DOMINGOS</v>
      </c>
      <c r="F69" s="2" t="str">
        <f>IFERROR((VLOOKUP(B69,INSCRITOS!A:F,6,0)),"")</f>
        <v>F</v>
      </c>
      <c r="G69" s="7" t="str">
        <f>IFERROR((VLOOKUP(B69,INSCRITOS!A:H,8,0)),"")</f>
        <v>Associação Naval Amorense</v>
      </c>
      <c r="H69" s="3">
        <v>97</v>
      </c>
    </row>
    <row r="70" spans="1:1018" ht="18" customHeight="1" x14ac:dyDescent="0.25">
      <c r="A70" s="2">
        <v>5</v>
      </c>
      <c r="B70" s="69">
        <v>940</v>
      </c>
      <c r="C70" s="2">
        <f>IFERROR((VLOOKUP(B70,INSCRITOS!A:B,2,0)),"")</f>
        <v>104692</v>
      </c>
      <c r="D70" s="2" t="str">
        <f>IFERROR((VLOOKUP(B70,INSCRITOS!A:C,3,0)),"")</f>
        <v>INF</v>
      </c>
      <c r="E70" s="7" t="str">
        <f>IFERROR((VLOOKUP(B70,INSCRITOS!A:D,4,0)),"")</f>
        <v>Gabriela Santos</v>
      </c>
      <c r="F70" s="2" t="str">
        <f>IFERROR((VLOOKUP(B70,INSCRITOS!A:F,6,0)),"")</f>
        <v>F</v>
      </c>
      <c r="G70" s="7" t="str">
        <f>IFERROR((VLOOKUP(B70,INSCRITOS!A:H,8,0)),"")</f>
        <v>Sport Lisboa e Benfica</v>
      </c>
      <c r="H70" s="3">
        <v>96</v>
      </c>
    </row>
    <row r="71" spans="1:1018" ht="18" customHeight="1" x14ac:dyDescent="0.25">
      <c r="A71" s="2">
        <v>6</v>
      </c>
      <c r="B71" s="69">
        <v>5319</v>
      </c>
      <c r="C71" s="2">
        <f>IFERROR((VLOOKUP(B71,INSCRITOS!A:B,2,0)),"")</f>
        <v>0</v>
      </c>
      <c r="D71" s="2" t="str">
        <f>IFERROR((VLOOKUP(B71,INSCRITOS!A:C,3,0)),"")</f>
        <v>INF</v>
      </c>
      <c r="E71" s="7" t="str">
        <f>IFERROR((VLOOKUP(B71,INSCRITOS!A:D,4,0)),"")</f>
        <v>Carolina Coelho</v>
      </c>
      <c r="F71" s="2" t="str">
        <f>IFERROR((VLOOKUP(B71,INSCRITOS!A:F,6,0)),"")</f>
        <v>F</v>
      </c>
      <c r="G71" s="7" t="str">
        <f>IFERROR((VLOOKUP(B71,INSCRITOS!A:H,8,0)),"")</f>
        <v>Clube de Natação da Amadora/ Não federado</v>
      </c>
      <c r="H71" s="3"/>
    </row>
    <row r="72" spans="1:1018" ht="18" customHeight="1" x14ac:dyDescent="0.25">
      <c r="A72" s="2">
        <v>7</v>
      </c>
      <c r="B72" s="69">
        <v>5320</v>
      </c>
      <c r="C72" s="2">
        <f>IFERROR((VLOOKUP(B72,INSCRITOS!A:B,2,0)),"")</f>
        <v>0</v>
      </c>
      <c r="D72" s="2" t="str">
        <f>IFERROR((VLOOKUP(B72,INSCRITOS!A:C,3,0)),"")</f>
        <v>INF</v>
      </c>
      <c r="E72" s="7" t="str">
        <f>IFERROR((VLOOKUP(B72,INSCRITOS!A:D,4,0)),"")</f>
        <v>Sara Tavares</v>
      </c>
      <c r="F72" s="2" t="str">
        <f>IFERROR((VLOOKUP(B72,INSCRITOS!A:F,6,0)),"")</f>
        <v>F</v>
      </c>
      <c r="G72" s="7" t="str">
        <f>IFERROR((VLOOKUP(B72,INSCRITOS!A:H,8,0)),"")</f>
        <v>Clube de Natação da Amadora/ Não federado</v>
      </c>
      <c r="H72" s="3"/>
    </row>
    <row r="73" spans="1:1018" ht="18" customHeight="1" x14ac:dyDescent="0.25">
      <c r="A73" s="2">
        <v>8</v>
      </c>
      <c r="B73" s="69">
        <v>1127</v>
      </c>
      <c r="C73" s="2">
        <f>IFERROR((VLOOKUP(B73,INSCRITOS!A:B,2,0)),"")</f>
        <v>105932</v>
      </c>
      <c r="D73" s="2" t="str">
        <f>IFERROR((VLOOKUP(B73,INSCRITOS!A:C,3,0)),"")</f>
        <v>INF</v>
      </c>
      <c r="E73" s="7" t="str">
        <f>IFERROR((VLOOKUP(B73,INSCRITOS!A:D,4,0)),"")</f>
        <v>Ana Melnic</v>
      </c>
      <c r="F73" s="2" t="str">
        <f>IFERROR((VLOOKUP(B73,INSCRITOS!A:F,6,0)),"")</f>
        <v>F</v>
      </c>
      <c r="G73" s="7" t="str">
        <f>IFERROR((VLOOKUP(B73,INSCRITOS!A:H,8,0)),"")</f>
        <v>Clube de Natação da Amadora</v>
      </c>
      <c r="H73" s="3">
        <v>95</v>
      </c>
    </row>
    <row r="74" spans="1:1018" s="17" customFormat="1" ht="18" customHeight="1" x14ac:dyDescent="0.25">
      <c r="A74" s="13"/>
      <c r="B74" s="34"/>
      <c r="C74" s="13"/>
      <c r="D74" s="13"/>
      <c r="E74" s="14"/>
      <c r="F74" s="13"/>
      <c r="G74" s="14"/>
      <c r="H74" s="13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4"/>
      <c r="KY74" s="14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4"/>
      <c r="MD74" s="14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4"/>
      <c r="NH74" s="14"/>
      <c r="NI74" s="14"/>
      <c r="NJ74" s="14"/>
      <c r="NK74" s="14"/>
      <c r="NL74" s="14"/>
      <c r="NM74" s="14"/>
      <c r="NN74" s="14"/>
      <c r="NO74" s="14"/>
      <c r="NP74" s="14"/>
      <c r="NQ74" s="14"/>
      <c r="NR74" s="14"/>
      <c r="NS74" s="14"/>
      <c r="NT74" s="14"/>
      <c r="NU74" s="14"/>
      <c r="NV74" s="14"/>
      <c r="NW74" s="14"/>
      <c r="NX74" s="14"/>
      <c r="NY74" s="14"/>
      <c r="NZ74" s="14"/>
      <c r="OA74" s="14"/>
      <c r="OB74" s="14"/>
      <c r="OC74" s="14"/>
      <c r="OD74" s="14"/>
      <c r="OE74" s="14"/>
      <c r="OF74" s="14"/>
      <c r="OG74" s="14"/>
      <c r="OH74" s="14"/>
      <c r="OI74" s="14"/>
      <c r="OJ74" s="14"/>
      <c r="OK74" s="14"/>
      <c r="OL74" s="14"/>
      <c r="OM74" s="14"/>
      <c r="ON74" s="14"/>
      <c r="OO74" s="14"/>
      <c r="OP74" s="14"/>
      <c r="OQ74" s="14"/>
      <c r="OR74" s="14"/>
      <c r="OS74" s="14"/>
      <c r="OT74" s="14"/>
      <c r="OU74" s="14"/>
      <c r="OV74" s="14"/>
      <c r="OW74" s="14"/>
      <c r="OX74" s="14"/>
      <c r="OY74" s="14"/>
      <c r="OZ74" s="14"/>
      <c r="PA74" s="14"/>
      <c r="PB74" s="14"/>
      <c r="PC74" s="14"/>
      <c r="PD74" s="14"/>
      <c r="PE74" s="14"/>
      <c r="PF74" s="14"/>
      <c r="PG74" s="14"/>
      <c r="PH74" s="14"/>
      <c r="PI74" s="14"/>
      <c r="PJ74" s="14"/>
      <c r="PK74" s="14"/>
      <c r="PL74" s="14"/>
      <c r="PM74" s="14"/>
      <c r="PN74" s="14"/>
      <c r="PO74" s="14"/>
      <c r="PP74" s="14"/>
      <c r="PQ74" s="14"/>
      <c r="PR74" s="14"/>
      <c r="PS74" s="14"/>
      <c r="PT74" s="14"/>
      <c r="PU74" s="14"/>
      <c r="PV74" s="14"/>
      <c r="PW74" s="14"/>
      <c r="PX74" s="14"/>
      <c r="PY74" s="14"/>
      <c r="PZ74" s="14"/>
      <c r="QA74" s="14"/>
      <c r="QB74" s="14"/>
      <c r="QC74" s="14"/>
      <c r="QD74" s="14"/>
      <c r="QE74" s="14"/>
      <c r="QF74" s="14"/>
      <c r="QG74" s="14"/>
      <c r="QH74" s="14"/>
      <c r="QI74" s="14"/>
      <c r="QJ74" s="14"/>
      <c r="QK74" s="14"/>
      <c r="QL74" s="14"/>
      <c r="QM74" s="14"/>
      <c r="QN74" s="14"/>
      <c r="QO74" s="14"/>
      <c r="QP74" s="14"/>
      <c r="QQ74" s="14"/>
      <c r="QR74" s="14"/>
      <c r="QS74" s="14"/>
      <c r="QT74" s="14"/>
      <c r="QU74" s="14"/>
      <c r="QV74" s="14"/>
      <c r="QW74" s="14"/>
      <c r="QX74" s="14"/>
      <c r="QY74" s="14"/>
      <c r="QZ74" s="14"/>
      <c r="RA74" s="14"/>
      <c r="RB74" s="14"/>
      <c r="RC74" s="14"/>
      <c r="RD74" s="14"/>
      <c r="RE74" s="14"/>
      <c r="RF74" s="14"/>
      <c r="RG74" s="14"/>
      <c r="RH74" s="14"/>
      <c r="RI74" s="14"/>
      <c r="RJ74" s="14"/>
      <c r="RK74" s="14"/>
      <c r="RL74" s="14"/>
      <c r="RM74" s="14"/>
      <c r="RN74" s="14"/>
      <c r="RO74" s="14"/>
      <c r="RP74" s="14"/>
      <c r="RQ74" s="14"/>
      <c r="RR74" s="14"/>
      <c r="RS74" s="14"/>
      <c r="RT74" s="14"/>
      <c r="RU74" s="14"/>
      <c r="RV74" s="14"/>
      <c r="RW74" s="14"/>
      <c r="RX74" s="14"/>
      <c r="RY74" s="14"/>
      <c r="RZ74" s="14"/>
      <c r="SA74" s="14"/>
      <c r="SB74" s="14"/>
      <c r="SC74" s="14"/>
      <c r="SD74" s="14"/>
      <c r="SE74" s="14"/>
      <c r="SF74" s="14"/>
      <c r="SG74" s="14"/>
      <c r="SH74" s="14"/>
      <c r="SI74" s="14"/>
      <c r="SJ74" s="14"/>
      <c r="SK74" s="14"/>
      <c r="SL74" s="14"/>
      <c r="SM74" s="14"/>
      <c r="SN74" s="14"/>
      <c r="SO74" s="14"/>
      <c r="SP74" s="14"/>
      <c r="SQ74" s="14"/>
      <c r="SR74" s="14"/>
      <c r="SS74" s="14"/>
      <c r="ST74" s="14"/>
      <c r="SU74" s="14"/>
      <c r="SV74" s="14"/>
      <c r="SW74" s="14"/>
      <c r="SX74" s="14"/>
      <c r="SY74" s="14"/>
      <c r="SZ74" s="14"/>
      <c r="TA74" s="14"/>
      <c r="TB74" s="14"/>
      <c r="TC74" s="14"/>
      <c r="TD74" s="14"/>
      <c r="TE74" s="14"/>
      <c r="TF74" s="14"/>
      <c r="TG74" s="14"/>
      <c r="TH74" s="14"/>
      <c r="TI74" s="14"/>
      <c r="TJ74" s="14"/>
      <c r="TK74" s="14"/>
      <c r="TL74" s="14"/>
      <c r="TM74" s="14"/>
      <c r="TN74" s="14"/>
      <c r="TO74" s="14"/>
      <c r="TP74" s="14"/>
      <c r="TQ74" s="14"/>
      <c r="TR74" s="14"/>
      <c r="TS74" s="14"/>
      <c r="TT74" s="14"/>
      <c r="TU74" s="14"/>
      <c r="TV74" s="14"/>
      <c r="TW74" s="14"/>
      <c r="TX74" s="14"/>
      <c r="TY74" s="14"/>
      <c r="TZ74" s="14"/>
      <c r="UA74" s="14"/>
      <c r="UB74" s="14"/>
      <c r="UC74" s="14"/>
      <c r="UD74" s="14"/>
      <c r="UE74" s="14"/>
      <c r="UF74" s="14"/>
      <c r="UG74" s="14"/>
      <c r="UH74" s="14"/>
      <c r="UI74" s="14"/>
      <c r="UJ74" s="14"/>
      <c r="UK74" s="14"/>
      <c r="UL74" s="14"/>
      <c r="UM74" s="14"/>
      <c r="UN74" s="14"/>
      <c r="UO74" s="14"/>
      <c r="UP74" s="14"/>
      <c r="UQ74" s="14"/>
      <c r="UR74" s="14"/>
      <c r="US74" s="14"/>
      <c r="UT74" s="14"/>
      <c r="UU74" s="14"/>
      <c r="UV74" s="14"/>
      <c r="UW74" s="14"/>
      <c r="UX74" s="14"/>
      <c r="UY74" s="14"/>
      <c r="UZ74" s="14"/>
      <c r="VA74" s="14"/>
      <c r="VB74" s="14"/>
      <c r="VC74" s="14"/>
      <c r="VD74" s="14"/>
      <c r="VE74" s="14"/>
      <c r="VF74" s="14"/>
      <c r="VG74" s="14"/>
      <c r="VH74" s="14"/>
      <c r="VI74" s="14"/>
      <c r="VJ74" s="14"/>
      <c r="VK74" s="14"/>
      <c r="VL74" s="14"/>
      <c r="VM74" s="14"/>
      <c r="VN74" s="14"/>
      <c r="VO74" s="14"/>
      <c r="VP74" s="14"/>
      <c r="VQ74" s="14"/>
      <c r="VR74" s="14"/>
      <c r="VS74" s="14"/>
      <c r="VT74" s="14"/>
      <c r="VU74" s="14"/>
      <c r="VV74" s="14"/>
      <c r="VW74" s="14"/>
      <c r="VX74" s="14"/>
      <c r="VY74" s="14"/>
      <c r="VZ74" s="14"/>
      <c r="WA74" s="14"/>
      <c r="WB74" s="14"/>
      <c r="WC74" s="14"/>
      <c r="WD74" s="14"/>
      <c r="WE74" s="14"/>
      <c r="WF74" s="14"/>
      <c r="WG74" s="14"/>
      <c r="WH74" s="14"/>
      <c r="WI74" s="14"/>
      <c r="WJ74" s="14"/>
      <c r="WK74" s="14"/>
      <c r="WL74" s="14"/>
      <c r="WM74" s="14"/>
      <c r="WN74" s="14"/>
      <c r="WO74" s="14"/>
      <c r="WP74" s="14"/>
      <c r="WQ74" s="14"/>
      <c r="WR74" s="14"/>
      <c r="WS74" s="14"/>
      <c r="WT74" s="14"/>
      <c r="WU74" s="14"/>
      <c r="WV74" s="14"/>
      <c r="WW74" s="14"/>
      <c r="WX74" s="14"/>
      <c r="WY74" s="14"/>
      <c r="WZ74" s="14"/>
      <c r="XA74" s="14"/>
      <c r="XB74" s="14"/>
      <c r="XC74" s="14"/>
      <c r="XD74" s="14"/>
      <c r="XE74" s="14"/>
      <c r="XF74" s="14"/>
      <c r="XG74" s="14"/>
      <c r="XH74" s="14"/>
      <c r="XI74" s="14"/>
      <c r="XJ74" s="14"/>
      <c r="XK74" s="14"/>
      <c r="XL74" s="14"/>
      <c r="XM74" s="14"/>
      <c r="XN74" s="14"/>
      <c r="XO74" s="14"/>
      <c r="XP74" s="14"/>
      <c r="XQ74" s="14"/>
      <c r="XR74" s="14"/>
      <c r="XS74" s="14"/>
      <c r="XT74" s="14"/>
      <c r="XU74" s="14"/>
      <c r="XV74" s="14"/>
      <c r="XW74" s="14"/>
      <c r="XX74" s="14"/>
      <c r="XY74" s="14"/>
      <c r="XZ74" s="14"/>
      <c r="YA74" s="14"/>
      <c r="YB74" s="14"/>
      <c r="YC74" s="14"/>
      <c r="YD74" s="14"/>
      <c r="YE74" s="14"/>
      <c r="YF74" s="14"/>
      <c r="YG74" s="14"/>
      <c r="YH74" s="14"/>
      <c r="YI74" s="14"/>
      <c r="YJ74" s="14"/>
      <c r="YK74" s="14"/>
      <c r="YL74" s="14"/>
      <c r="YM74" s="14"/>
      <c r="YN74" s="14"/>
      <c r="YO74" s="14"/>
      <c r="YP74" s="14"/>
      <c r="YQ74" s="14"/>
      <c r="YR74" s="14"/>
      <c r="YS74" s="14"/>
      <c r="YT74" s="14"/>
      <c r="YU74" s="14"/>
      <c r="YV74" s="14"/>
      <c r="YW74" s="14"/>
      <c r="YX74" s="14"/>
      <c r="YY74" s="14"/>
      <c r="YZ74" s="14"/>
      <c r="ZA74" s="14"/>
      <c r="ZB74" s="14"/>
      <c r="ZC74" s="14"/>
      <c r="ZD74" s="14"/>
      <c r="ZE74" s="14"/>
      <c r="ZF74" s="14"/>
      <c r="ZG74" s="14"/>
      <c r="ZH74" s="14"/>
      <c r="ZI74" s="14"/>
      <c r="ZJ74" s="14"/>
      <c r="ZK74" s="14"/>
      <c r="ZL74" s="14"/>
      <c r="ZM74" s="14"/>
      <c r="ZN74" s="14"/>
      <c r="ZO74" s="14"/>
      <c r="ZP74" s="14"/>
      <c r="ZQ74" s="14"/>
      <c r="ZR74" s="14"/>
      <c r="ZS74" s="14"/>
      <c r="ZT74" s="14"/>
      <c r="ZU74" s="14"/>
      <c r="ZV74" s="14"/>
      <c r="ZW74" s="14"/>
      <c r="ZX74" s="14"/>
      <c r="ZY74" s="14"/>
      <c r="ZZ74" s="14"/>
      <c r="AAA74" s="14"/>
      <c r="AAB74" s="14"/>
      <c r="AAC74" s="14"/>
      <c r="AAD74" s="14"/>
      <c r="AAE74" s="14"/>
      <c r="AAF74" s="14"/>
      <c r="AAG74" s="14"/>
      <c r="AAH74" s="14"/>
      <c r="AAI74" s="14"/>
      <c r="AAJ74" s="14"/>
      <c r="AAK74" s="14"/>
      <c r="AAL74" s="14"/>
      <c r="AAM74" s="14"/>
      <c r="AAN74" s="14"/>
      <c r="AAO74" s="14"/>
      <c r="AAP74" s="14"/>
      <c r="AAQ74" s="14"/>
      <c r="AAR74" s="14"/>
      <c r="AAS74" s="14"/>
      <c r="AAT74" s="14"/>
      <c r="AAU74" s="14"/>
      <c r="AAV74" s="14"/>
      <c r="AAW74" s="14"/>
      <c r="AAX74" s="14"/>
      <c r="AAY74" s="14"/>
      <c r="AAZ74" s="14"/>
      <c r="ABA74" s="14"/>
      <c r="ABB74" s="14"/>
      <c r="ABC74" s="14"/>
      <c r="ABD74" s="14"/>
      <c r="ABE74" s="14"/>
      <c r="ABF74" s="14"/>
      <c r="ABG74" s="14"/>
      <c r="ABH74" s="14"/>
      <c r="ABI74" s="14"/>
      <c r="ABJ74" s="14"/>
      <c r="ABK74" s="14"/>
      <c r="ABL74" s="14"/>
      <c r="ABM74" s="14"/>
      <c r="ABN74" s="14"/>
      <c r="ABO74" s="14"/>
      <c r="ABP74" s="14"/>
      <c r="ABQ74" s="14"/>
      <c r="ABR74" s="14"/>
      <c r="ABS74" s="14"/>
      <c r="ABT74" s="14"/>
      <c r="ABU74" s="14"/>
      <c r="ABV74" s="14"/>
      <c r="ABW74" s="14"/>
      <c r="ABX74" s="14"/>
      <c r="ABY74" s="14"/>
      <c r="ABZ74" s="14"/>
      <c r="ACA74" s="14"/>
      <c r="ACB74" s="14"/>
      <c r="ACC74" s="14"/>
      <c r="ACD74" s="14"/>
      <c r="ACE74" s="14"/>
      <c r="ACF74" s="14"/>
      <c r="ACG74" s="14"/>
      <c r="ACH74" s="14"/>
      <c r="ACI74" s="14"/>
      <c r="ACJ74" s="14"/>
      <c r="ACK74" s="14"/>
      <c r="ACL74" s="14"/>
      <c r="ACM74" s="14"/>
      <c r="ACN74" s="14"/>
      <c r="ACO74" s="14"/>
      <c r="ACP74" s="14"/>
      <c r="ACQ74" s="14"/>
      <c r="ACR74" s="14"/>
      <c r="ACS74" s="14"/>
      <c r="ACT74" s="14"/>
      <c r="ACU74" s="14"/>
      <c r="ACV74" s="14"/>
      <c r="ACW74" s="14"/>
      <c r="ACX74" s="14"/>
      <c r="ACY74" s="14"/>
      <c r="ACZ74" s="14"/>
      <c r="ADA74" s="14"/>
      <c r="ADB74" s="14"/>
      <c r="ADC74" s="14"/>
      <c r="ADD74" s="14"/>
      <c r="ADE74" s="14"/>
      <c r="ADF74" s="14"/>
      <c r="ADG74" s="14"/>
      <c r="ADH74" s="14"/>
      <c r="ADI74" s="14"/>
      <c r="ADJ74" s="14"/>
      <c r="ADK74" s="14"/>
      <c r="ADL74" s="14"/>
      <c r="ADM74" s="14"/>
      <c r="ADN74" s="14"/>
      <c r="ADO74" s="14"/>
      <c r="ADP74" s="14"/>
      <c r="ADQ74" s="14"/>
      <c r="ADR74" s="14"/>
      <c r="ADS74" s="14"/>
      <c r="ADT74" s="14"/>
      <c r="ADU74" s="14"/>
      <c r="ADV74" s="14"/>
      <c r="ADW74" s="14"/>
      <c r="ADX74" s="14"/>
      <c r="ADY74" s="14"/>
      <c r="ADZ74" s="14"/>
      <c r="AEA74" s="14"/>
      <c r="AEB74" s="14"/>
      <c r="AEC74" s="14"/>
      <c r="AED74" s="14"/>
      <c r="AEE74" s="14"/>
      <c r="AEF74" s="14"/>
      <c r="AEG74" s="14"/>
      <c r="AEH74" s="14"/>
      <c r="AEI74" s="14"/>
      <c r="AEJ74" s="14"/>
      <c r="AEK74" s="14"/>
      <c r="AEL74" s="14"/>
      <c r="AEM74" s="14"/>
      <c r="AEN74" s="14"/>
      <c r="AEO74" s="14"/>
      <c r="AEP74" s="14"/>
      <c r="AEQ74" s="14"/>
      <c r="AER74" s="14"/>
      <c r="AES74" s="14"/>
      <c r="AET74" s="14"/>
      <c r="AEU74" s="14"/>
      <c r="AEV74" s="14"/>
      <c r="AEW74" s="14"/>
      <c r="AEX74" s="14"/>
      <c r="AEY74" s="14"/>
      <c r="AEZ74" s="14"/>
      <c r="AFA74" s="14"/>
      <c r="AFB74" s="14"/>
      <c r="AFC74" s="14"/>
      <c r="AFD74" s="14"/>
      <c r="AFE74" s="14"/>
      <c r="AFF74" s="14"/>
      <c r="AFG74" s="14"/>
      <c r="AFH74" s="14"/>
      <c r="AFI74" s="14"/>
      <c r="AFJ74" s="14"/>
      <c r="AFK74" s="14"/>
      <c r="AFL74" s="14"/>
      <c r="AFM74" s="14"/>
      <c r="AFN74" s="14"/>
      <c r="AFO74" s="14"/>
      <c r="AFP74" s="14"/>
      <c r="AFQ74" s="14"/>
      <c r="AFR74" s="14"/>
      <c r="AFS74" s="14"/>
      <c r="AFT74" s="14"/>
      <c r="AFU74" s="14"/>
      <c r="AFV74" s="14"/>
      <c r="AFW74" s="14"/>
      <c r="AFX74" s="14"/>
      <c r="AFY74" s="14"/>
      <c r="AFZ74" s="14"/>
      <c r="AGA74" s="14"/>
      <c r="AGB74" s="14"/>
      <c r="AGC74" s="14"/>
      <c r="AGD74" s="14"/>
      <c r="AGE74" s="14"/>
      <c r="AGF74" s="14"/>
      <c r="AGG74" s="14"/>
      <c r="AGH74" s="14"/>
      <c r="AGI74" s="14"/>
      <c r="AGJ74" s="14"/>
      <c r="AGK74" s="14"/>
      <c r="AGL74" s="14"/>
      <c r="AGM74" s="14"/>
      <c r="AGN74" s="14"/>
      <c r="AGO74" s="14"/>
      <c r="AGP74" s="14"/>
      <c r="AGQ74" s="14"/>
      <c r="AGR74" s="14"/>
      <c r="AGS74" s="14"/>
      <c r="AGT74" s="14"/>
      <c r="AGU74" s="14"/>
      <c r="AGV74" s="14"/>
      <c r="AGW74" s="14"/>
      <c r="AGX74" s="14"/>
      <c r="AGY74" s="14"/>
      <c r="AGZ74" s="14"/>
      <c r="AHA74" s="14"/>
      <c r="AHB74" s="14"/>
      <c r="AHC74" s="14"/>
      <c r="AHD74" s="14"/>
      <c r="AHE74" s="14"/>
      <c r="AHF74" s="14"/>
      <c r="AHG74" s="14"/>
      <c r="AHH74" s="14"/>
      <c r="AHI74" s="14"/>
      <c r="AHJ74" s="14"/>
      <c r="AHK74" s="14"/>
      <c r="AHL74" s="14"/>
      <c r="AHM74" s="14"/>
      <c r="AHN74" s="14"/>
      <c r="AHO74" s="14"/>
      <c r="AHP74" s="14"/>
      <c r="AHQ74" s="14"/>
      <c r="AHR74" s="14"/>
      <c r="AHS74" s="14"/>
      <c r="AHT74" s="14"/>
      <c r="AHU74" s="14"/>
      <c r="AHV74" s="14"/>
      <c r="AHW74" s="14"/>
      <c r="AHX74" s="14"/>
      <c r="AHY74" s="14"/>
      <c r="AHZ74" s="14"/>
      <c r="AIA74" s="14"/>
      <c r="AIB74" s="14"/>
      <c r="AIC74" s="14"/>
      <c r="AID74" s="14"/>
      <c r="AIE74" s="14"/>
      <c r="AIF74" s="14"/>
      <c r="AIG74" s="14"/>
      <c r="AIH74" s="14"/>
      <c r="AII74" s="14"/>
      <c r="AIJ74" s="14"/>
      <c r="AIK74" s="14"/>
      <c r="AIL74" s="14"/>
      <c r="AIM74" s="14"/>
      <c r="AIN74" s="14"/>
      <c r="AIO74" s="14"/>
      <c r="AIP74" s="14"/>
      <c r="AIQ74" s="14"/>
      <c r="AIR74" s="14"/>
      <c r="AIS74" s="14"/>
      <c r="AIT74" s="14"/>
      <c r="AIU74" s="14"/>
      <c r="AIV74" s="14"/>
      <c r="AIW74" s="14"/>
      <c r="AIX74" s="14"/>
      <c r="AIY74" s="14"/>
      <c r="AIZ74" s="14"/>
      <c r="AJA74" s="14"/>
      <c r="AJB74" s="14"/>
      <c r="AJC74" s="14"/>
      <c r="AJD74" s="14"/>
      <c r="AJE74" s="14"/>
      <c r="AJF74" s="14"/>
      <c r="AJG74" s="14"/>
      <c r="AJH74" s="14"/>
      <c r="AJI74" s="14"/>
      <c r="AJJ74" s="14"/>
      <c r="AJK74" s="14"/>
      <c r="AJL74" s="14"/>
      <c r="AJM74" s="14"/>
      <c r="AJN74" s="14"/>
      <c r="AJO74" s="14"/>
      <c r="AJP74" s="14"/>
      <c r="AJQ74" s="14"/>
      <c r="AJR74" s="14"/>
      <c r="AJS74" s="14"/>
      <c r="AJT74" s="14"/>
      <c r="AJU74" s="14"/>
      <c r="AJV74" s="14"/>
      <c r="AJW74" s="14"/>
      <c r="AJX74" s="14"/>
      <c r="AJY74" s="14"/>
      <c r="AJZ74" s="14"/>
      <c r="AKA74" s="14"/>
      <c r="AKB74" s="14"/>
      <c r="AKC74" s="14"/>
      <c r="AKD74" s="14"/>
      <c r="AKE74" s="14"/>
      <c r="AKF74" s="14"/>
      <c r="AKG74" s="14"/>
      <c r="AKH74" s="14"/>
      <c r="AKI74" s="14"/>
      <c r="AKJ74" s="14"/>
      <c r="AKK74" s="14"/>
      <c r="AKL74" s="14"/>
      <c r="AKM74" s="14"/>
      <c r="AKN74" s="14"/>
      <c r="AKO74" s="14"/>
      <c r="AKP74" s="14"/>
      <c r="AKQ74" s="14"/>
      <c r="AKR74" s="14"/>
      <c r="AKS74" s="14"/>
      <c r="AKT74" s="14"/>
      <c r="AKU74" s="14"/>
      <c r="AKV74" s="14"/>
      <c r="AKW74" s="14"/>
      <c r="AKX74" s="14"/>
      <c r="AKY74" s="14"/>
      <c r="AKZ74" s="14"/>
      <c r="ALA74" s="14"/>
      <c r="ALB74" s="14"/>
      <c r="ALC74" s="14"/>
      <c r="ALD74" s="14"/>
      <c r="ALE74" s="14"/>
      <c r="ALF74" s="14"/>
      <c r="ALG74" s="14"/>
      <c r="ALH74" s="14"/>
      <c r="ALI74" s="14"/>
      <c r="ALJ74" s="14"/>
      <c r="ALK74" s="14"/>
      <c r="ALL74" s="14"/>
      <c r="ALM74" s="14"/>
      <c r="ALN74" s="14"/>
      <c r="ALO74" s="14"/>
      <c r="ALP74" s="14"/>
      <c r="ALQ74" s="14"/>
      <c r="ALR74" s="14"/>
      <c r="ALS74" s="14"/>
      <c r="ALT74" s="14"/>
      <c r="ALU74" s="14"/>
      <c r="ALV74" s="14"/>
      <c r="ALW74" s="14"/>
      <c r="ALX74" s="14"/>
      <c r="ALY74" s="14"/>
      <c r="ALZ74" s="14"/>
      <c r="AMA74" s="14"/>
      <c r="AMB74" s="14"/>
      <c r="AMC74" s="14"/>
      <c r="AMD74" s="14"/>
    </row>
    <row r="75" spans="1:1018" ht="18" customHeight="1" x14ac:dyDescent="0.25">
      <c r="A75" s="15"/>
      <c r="B75" s="33"/>
      <c r="C75" s="15"/>
      <c r="D75" s="15"/>
      <c r="E75" s="15"/>
      <c r="F75" s="15"/>
      <c r="G75" s="15"/>
      <c r="H75" s="16"/>
    </row>
    <row r="76" spans="1:1018" ht="18" customHeight="1" x14ac:dyDescent="0.25">
      <c r="A76" s="36" t="s">
        <v>15</v>
      </c>
      <c r="B76" s="36"/>
      <c r="C76" s="36"/>
      <c r="D76" s="36"/>
      <c r="E76" s="36"/>
      <c r="F76" s="36"/>
      <c r="G76" s="36"/>
      <c r="H76" s="36"/>
    </row>
    <row r="77" spans="1:1018" ht="18" customHeight="1" x14ac:dyDescent="0.25">
      <c r="A77" s="6" t="s">
        <v>9</v>
      </c>
      <c r="B77" s="32" t="s">
        <v>10</v>
      </c>
      <c r="C77" s="6" t="s">
        <v>1</v>
      </c>
      <c r="D77" s="6" t="s">
        <v>2</v>
      </c>
      <c r="E77" s="6" t="s">
        <v>3</v>
      </c>
      <c r="F77" s="6" t="s">
        <v>5</v>
      </c>
      <c r="G77" s="6" t="s">
        <v>7</v>
      </c>
      <c r="H77" s="6" t="s">
        <v>11</v>
      </c>
    </row>
    <row r="78" spans="1:1018" ht="18" customHeight="1" x14ac:dyDescent="0.25">
      <c r="A78" s="2">
        <v>1</v>
      </c>
      <c r="B78" s="73">
        <v>621</v>
      </c>
      <c r="C78" s="44">
        <f>IFERROR((VLOOKUP(B78,INSCRITOS!A:B,2,0)),"")</f>
        <v>102921</v>
      </c>
      <c r="D78" s="44" t="str">
        <f>IFERROR((VLOOKUP(B78,INSCRITOS!A:C,3,0)),"")</f>
        <v>INI</v>
      </c>
      <c r="E78" s="74" t="str">
        <f>IFERROR((VLOOKUP(B78,INSCRITOS!A:D,4,0)),"")</f>
        <v>Rodrigo Pissarra</v>
      </c>
      <c r="F78" s="44" t="str">
        <f>IFERROR((VLOOKUP(B78,INSCRITOS!A:F,6,0)),"")</f>
        <v>M</v>
      </c>
      <c r="G78" s="74" t="str">
        <f>IFERROR((VLOOKUP(B78,INSCRITOS!A:H,8,0)),"")</f>
        <v>Sport Lisboa e Benfica</v>
      </c>
      <c r="H78" s="75">
        <v>100</v>
      </c>
    </row>
    <row r="79" spans="1:1018" ht="18" customHeight="1" x14ac:dyDescent="0.25">
      <c r="A79" s="2">
        <v>2</v>
      </c>
      <c r="B79" s="73">
        <v>815</v>
      </c>
      <c r="C79" s="44">
        <f>IFERROR((VLOOKUP(B79,INSCRITOS!A:B,2,0)),"")</f>
        <v>102296</v>
      </c>
      <c r="D79" s="44" t="str">
        <f>IFERROR((VLOOKUP(B79,INSCRITOS!A:C,3,0)),"")</f>
        <v>INI</v>
      </c>
      <c r="E79" s="74" t="str">
        <f>IFERROR((VLOOKUP(B79,INSCRITOS!A:D,4,0)),"")</f>
        <v>Tiago Miguel Rodrigues Casinha</v>
      </c>
      <c r="F79" s="44" t="str">
        <f>IFERROR((VLOOKUP(B79,INSCRITOS!A:F,6,0)),"")</f>
        <v>M</v>
      </c>
      <c r="G79" s="74" t="str">
        <f>IFERROR((VLOOKUP(B79,INSCRITOS!A:H,8,0)),"")</f>
        <v>CNCVG</v>
      </c>
      <c r="H79" s="75">
        <v>99</v>
      </c>
    </row>
    <row r="80" spans="1:1018" ht="18" customHeight="1" x14ac:dyDescent="0.25">
      <c r="A80" s="2">
        <v>3</v>
      </c>
      <c r="B80" s="73">
        <v>113</v>
      </c>
      <c r="C80" s="44">
        <f>IFERROR((VLOOKUP(B80,INSCRITOS!A:B,2,0)),"")</f>
        <v>103261</v>
      </c>
      <c r="D80" s="44" t="str">
        <f>IFERROR((VLOOKUP(B80,INSCRITOS!A:C,3,0)),"")</f>
        <v>INI</v>
      </c>
      <c r="E80" s="74" t="str">
        <f>IFERROR((VLOOKUP(B80,INSCRITOS!A:D,4,0)),"")</f>
        <v>Vasco Saraiva de Melo</v>
      </c>
      <c r="F80" s="44" t="str">
        <f>IFERROR((VLOOKUP(B80,INSCRITOS!A:F,6,0)),"")</f>
        <v>M</v>
      </c>
      <c r="G80" s="74" t="str">
        <f>IFERROR((VLOOKUP(B80,INSCRITOS!A:H,8,0)),"")</f>
        <v>SFRAA TRIATLO</v>
      </c>
      <c r="H80" s="75">
        <v>98</v>
      </c>
    </row>
    <row r="81" spans="1:8" ht="18" customHeight="1" x14ac:dyDescent="0.25">
      <c r="A81" s="2">
        <v>4</v>
      </c>
      <c r="B81" s="73">
        <v>5406</v>
      </c>
      <c r="C81" s="44">
        <f>IFERROR((VLOOKUP(B81,INSCRITOS!A:B,2,0)),"")</f>
        <v>102767</v>
      </c>
      <c r="D81" s="44" t="str">
        <f>IFERROR((VLOOKUP(B81,INSCRITOS!A:C,3,0)),"")</f>
        <v>INI</v>
      </c>
      <c r="E81" s="74" t="str">
        <f>IFERROR((VLOOKUP(B81,INSCRITOS!A:D,4,0)),"")</f>
        <v>Cristovão Domingos</v>
      </c>
      <c r="F81" s="44" t="str">
        <f>IFERROR((VLOOKUP(B81,INSCRITOS!A:F,6,0)),"")</f>
        <v>M</v>
      </c>
      <c r="G81" s="74" t="str">
        <f>IFERROR((VLOOKUP(B81,INSCRITOS!A:H,8,0)),"")</f>
        <v>Clube de Natação da Amadora</v>
      </c>
      <c r="H81" s="75">
        <v>97</v>
      </c>
    </row>
    <row r="82" spans="1:8" ht="18" customHeight="1" x14ac:dyDescent="0.25">
      <c r="A82" s="2">
        <v>5</v>
      </c>
      <c r="B82" s="73">
        <v>438</v>
      </c>
      <c r="C82" s="44">
        <f>IFERROR((VLOOKUP(B82,INSCRITOS!A:B,2,0)),"")</f>
        <v>103803</v>
      </c>
      <c r="D82" s="44" t="str">
        <f>IFERROR((VLOOKUP(B82,INSCRITOS!A:C,3,0)),"")</f>
        <v>INI</v>
      </c>
      <c r="E82" s="74" t="str">
        <f>IFERROR((VLOOKUP(B82,INSCRITOS!A:D,4,0)),"")</f>
        <v>Afonso Ferreira</v>
      </c>
      <c r="F82" s="44" t="str">
        <f>IFERROR((VLOOKUP(B82,INSCRITOS!A:F,6,0)),"")</f>
        <v>M</v>
      </c>
      <c r="G82" s="74" t="str">
        <f>IFERROR((VLOOKUP(B82,INSCRITOS!A:H,8,0)),"")</f>
        <v>Sport Lisboa e Benfica</v>
      </c>
      <c r="H82" s="75">
        <v>96</v>
      </c>
    </row>
    <row r="83" spans="1:8" ht="18" customHeight="1" x14ac:dyDescent="0.25">
      <c r="A83" s="2">
        <v>6</v>
      </c>
      <c r="B83" s="78">
        <v>874</v>
      </c>
      <c r="C83" s="44">
        <f>IFERROR((VLOOKUP(B83,INSCRITOS!A:B,2,0)),"")</f>
        <v>102511</v>
      </c>
      <c r="D83" s="44" t="str">
        <f>IFERROR((VLOOKUP(B83,INSCRITOS!A:C,3,0)),"")</f>
        <v>INI</v>
      </c>
      <c r="E83" s="74" t="str">
        <f>IFERROR((VLOOKUP(B83,INSCRITOS!A:D,4,0)),"")</f>
        <v>Arthur Torres</v>
      </c>
      <c r="F83" s="44" t="str">
        <f>IFERROR((VLOOKUP(B83,INSCRITOS!A:F,6,0)),"")</f>
        <v>M</v>
      </c>
      <c r="G83" s="74" t="str">
        <f>IFERROR((VLOOKUP(B83,INSCRITOS!A:H,8,0)),"")</f>
        <v>Outsystems Olímpico de Oeiras</v>
      </c>
      <c r="H83" s="75">
        <v>95</v>
      </c>
    </row>
    <row r="84" spans="1:8" ht="18" customHeight="1" x14ac:dyDescent="0.25">
      <c r="A84" s="2">
        <v>7</v>
      </c>
      <c r="B84" s="79">
        <v>146</v>
      </c>
      <c r="C84" s="44">
        <f>IFERROR((VLOOKUP(B84,INSCRITOS!A:B,2,0)),"")</f>
        <v>104765</v>
      </c>
      <c r="D84" s="44" t="str">
        <f>IFERROR((VLOOKUP(B84,INSCRITOS!A:C,3,0)),"")</f>
        <v>INI</v>
      </c>
      <c r="E84" s="74" t="str">
        <f>IFERROR((VLOOKUP(B84,INSCRITOS!A:D,4,0)),"")</f>
        <v>Afonso José Lourenço Ribeiro Fernandes</v>
      </c>
      <c r="F84" s="44" t="str">
        <f>IFERROR((VLOOKUP(B84,INSCRITOS!A:F,6,0)),"")</f>
        <v>M</v>
      </c>
      <c r="G84" s="74" t="str">
        <f>IFERROR((VLOOKUP(B84,INSCRITOS!A:H,8,0)),"")</f>
        <v>CNATRIL Triatlo</v>
      </c>
      <c r="H84" s="75">
        <v>94</v>
      </c>
    </row>
    <row r="85" spans="1:8" ht="18" customHeight="1" x14ac:dyDescent="0.25">
      <c r="A85" s="2">
        <v>8</v>
      </c>
      <c r="B85" s="73">
        <v>112</v>
      </c>
      <c r="C85" s="44">
        <f>IFERROR((VLOOKUP(B85,INSCRITOS!A:B,2,0)),"")</f>
        <v>103260</v>
      </c>
      <c r="D85" s="44" t="str">
        <f>IFERROR((VLOOKUP(B85,INSCRITOS!A:C,3,0)),"")</f>
        <v>INI</v>
      </c>
      <c r="E85" s="74" t="str">
        <f>IFERROR((VLOOKUP(B85,INSCRITOS!A:D,4,0)),"")</f>
        <v>Ricardo Costa</v>
      </c>
      <c r="F85" s="44" t="str">
        <f>IFERROR((VLOOKUP(B85,INSCRITOS!A:F,6,0)),"")</f>
        <v>M</v>
      </c>
      <c r="G85" s="74" t="str">
        <f>IFERROR((VLOOKUP(B85,INSCRITOS!A:H,8,0)),"")</f>
        <v>SFRAA TRIATLO</v>
      </c>
      <c r="H85" s="75">
        <v>93</v>
      </c>
    </row>
    <row r="86" spans="1:8" ht="18" customHeight="1" x14ac:dyDescent="0.25">
      <c r="A86" s="2">
        <v>9</v>
      </c>
      <c r="B86" s="73">
        <v>384</v>
      </c>
      <c r="C86" s="44">
        <f>IFERROR((VLOOKUP(B86,INSCRITOS!A:B,2,0)),"")</f>
        <v>103085</v>
      </c>
      <c r="D86" s="44" t="str">
        <f>IFERROR((VLOOKUP(B86,INSCRITOS!A:C,3,0)),"")</f>
        <v>INI</v>
      </c>
      <c r="E86" s="74" t="str">
        <f>IFERROR((VLOOKUP(B86,INSCRITOS!A:D,4,0)),"")</f>
        <v>Martim Santos</v>
      </c>
      <c r="F86" s="44" t="str">
        <f>IFERROR((VLOOKUP(B86,INSCRITOS!A:F,6,0)),"")</f>
        <v>M</v>
      </c>
      <c r="G86" s="74" t="str">
        <f>IFERROR((VLOOKUP(B86,INSCRITOS!A:H,8,0)),"")</f>
        <v>Sport Lisboa e Benfica</v>
      </c>
      <c r="H86" s="75">
        <v>92</v>
      </c>
    </row>
    <row r="87" spans="1:8" ht="18" customHeight="1" x14ac:dyDescent="0.25">
      <c r="A87" s="2">
        <v>10</v>
      </c>
      <c r="B87" s="73">
        <v>449</v>
      </c>
      <c r="C87" s="44">
        <f>IFERROR((VLOOKUP(B87,INSCRITOS!A:B,2,0)),"")</f>
        <v>105036</v>
      </c>
      <c r="D87" s="44" t="str">
        <f>IFERROR((VLOOKUP(B87,INSCRITOS!A:C,3,0)),"")</f>
        <v>INI</v>
      </c>
      <c r="E87" s="74" t="str">
        <f>IFERROR((VLOOKUP(B87,INSCRITOS!A:D,4,0)),"")</f>
        <v>Guilherme Pita</v>
      </c>
      <c r="F87" s="44" t="str">
        <f>IFERROR((VLOOKUP(B87,INSCRITOS!A:F,6,0)),"")</f>
        <v>M</v>
      </c>
      <c r="G87" s="74" t="str">
        <f>IFERROR((VLOOKUP(B87,INSCRITOS!A:H,8,0)),"")</f>
        <v>SFRAA TRIATLO</v>
      </c>
      <c r="H87" s="75">
        <v>91</v>
      </c>
    </row>
    <row r="88" spans="1:8" ht="18" customHeight="1" x14ac:dyDescent="0.25">
      <c r="A88" s="2">
        <v>11</v>
      </c>
      <c r="B88" s="73">
        <v>518</v>
      </c>
      <c r="C88" s="44">
        <f>IFERROR((VLOOKUP(B88,INSCRITOS!A:B,2,0)),"")</f>
        <v>103565</v>
      </c>
      <c r="D88" s="44" t="str">
        <f>IFERROR((VLOOKUP(B88,INSCRITOS!A:C,3,0)),"")</f>
        <v>INI</v>
      </c>
      <c r="E88" s="74" t="str">
        <f>IFERROR((VLOOKUP(B88,INSCRITOS!A:D,4,0)),"")</f>
        <v>David Fonseca</v>
      </c>
      <c r="F88" s="44" t="str">
        <f>IFERROR((VLOOKUP(B88,INSCRITOS!A:F,6,0)),"")</f>
        <v>M</v>
      </c>
      <c r="G88" s="74" t="str">
        <f>IFERROR((VLOOKUP(B88,INSCRITOS!A:H,8,0)),"")</f>
        <v>CCDSintrense</v>
      </c>
      <c r="H88" s="75">
        <v>90</v>
      </c>
    </row>
    <row r="89" spans="1:8" ht="18" customHeight="1" x14ac:dyDescent="0.25">
      <c r="A89" s="2">
        <v>12</v>
      </c>
      <c r="B89" s="78">
        <v>898</v>
      </c>
      <c r="C89" s="44">
        <f>IFERROR((VLOOKUP(B89,INSCRITOS!A:B,2,0)),"")</f>
        <v>103977</v>
      </c>
      <c r="D89" s="44" t="str">
        <f>IFERROR((VLOOKUP(B89,INSCRITOS!A:C,3,0)),"")</f>
        <v>INI</v>
      </c>
      <c r="E89" s="74" t="str">
        <f>IFERROR((VLOOKUP(B89,INSCRITOS!A:D,4,0)),"")</f>
        <v>Afonso Pais de Almeida</v>
      </c>
      <c r="F89" s="44" t="str">
        <f>IFERROR((VLOOKUP(B89,INSCRITOS!A:F,6,0)),"")</f>
        <v>M</v>
      </c>
      <c r="G89" s="74" t="str">
        <f>IFERROR((VLOOKUP(B89,INSCRITOS!A:H,8,0)),"")</f>
        <v>Outsystems Olímpico de Oeiras</v>
      </c>
      <c r="H89" s="75">
        <v>89</v>
      </c>
    </row>
    <row r="90" spans="1:8" ht="18" customHeight="1" x14ac:dyDescent="0.25">
      <c r="A90" s="2">
        <v>13</v>
      </c>
      <c r="B90" s="79">
        <v>283</v>
      </c>
      <c r="C90" s="44">
        <f>IFERROR((VLOOKUP(B90,INSCRITOS!A:B,2,0)),"")</f>
        <v>103369</v>
      </c>
      <c r="D90" s="44" t="str">
        <f>IFERROR((VLOOKUP(B90,INSCRITOS!A:C,3,0)),"")</f>
        <v>INI</v>
      </c>
      <c r="E90" s="74" t="str">
        <f>IFERROR((VLOOKUP(B90,INSCRITOS!A:D,4,0)),"")</f>
        <v>Joao Vaz</v>
      </c>
      <c r="F90" s="44" t="str">
        <f>IFERROR((VLOOKUP(B90,INSCRITOS!A:F,6,0)),"")</f>
        <v>M</v>
      </c>
      <c r="G90" s="74" t="str">
        <f>IFERROR((VLOOKUP(B90,INSCRITOS!A:H,8,0)),"")</f>
        <v>Clube de Natação da Amadora</v>
      </c>
      <c r="H90" s="75">
        <v>88</v>
      </c>
    </row>
    <row r="91" spans="1:8" ht="18" customHeight="1" x14ac:dyDescent="0.25">
      <c r="A91" s="2">
        <v>14</v>
      </c>
      <c r="B91" s="73">
        <v>612</v>
      </c>
      <c r="C91" s="44">
        <f>IFERROR((VLOOKUP(B91,INSCRITOS!A:B,2,0)),"")</f>
        <v>101180</v>
      </c>
      <c r="D91" s="44" t="str">
        <f>IFERROR((VLOOKUP(B91,INSCRITOS!A:C,3,0)),"")</f>
        <v>INI</v>
      </c>
      <c r="E91" s="74" t="str">
        <f>IFERROR((VLOOKUP(B91,INSCRITOS!A:D,4,0)),"")</f>
        <v>Pedro Alexandre Vieira Coelho</v>
      </c>
      <c r="F91" s="44" t="str">
        <f>IFERROR((VLOOKUP(B91,INSCRITOS!A:F,6,0)),"")</f>
        <v>M</v>
      </c>
      <c r="G91" s="74" t="str">
        <f>IFERROR((VLOOKUP(B91,INSCRITOS!A:H,8,0)),"")</f>
        <v>CNCVG</v>
      </c>
      <c r="H91" s="75">
        <v>87</v>
      </c>
    </row>
    <row r="92" spans="1:8" ht="18" customHeight="1" x14ac:dyDescent="0.25">
      <c r="A92" s="2">
        <v>15</v>
      </c>
      <c r="B92" s="73">
        <v>1060</v>
      </c>
      <c r="C92" s="44">
        <f>IFERROR((VLOOKUP(B92,INSCRITOS!A:B,2,0)),"")</f>
        <v>105811</v>
      </c>
      <c r="D92" s="44" t="str">
        <f>IFERROR((VLOOKUP(B92,INSCRITOS!A:C,3,0)),"")</f>
        <v>INI</v>
      </c>
      <c r="E92" s="74" t="str">
        <f>IFERROR((VLOOKUP(B92,INSCRITOS!A:D,4,0)),"")</f>
        <v>João Ribeiro</v>
      </c>
      <c r="F92" s="44" t="str">
        <f>IFERROR((VLOOKUP(B92,INSCRITOS!A:F,6,0)),"")</f>
        <v>M</v>
      </c>
      <c r="G92" s="74" t="str">
        <f>IFERROR((VLOOKUP(B92,INSCRITOS!A:H,8,0)),"")</f>
        <v>SFRAA TRIATLO</v>
      </c>
      <c r="H92" s="75">
        <v>86</v>
      </c>
    </row>
    <row r="93" spans="1:8" ht="18" customHeight="1" x14ac:dyDescent="0.25">
      <c r="A93" s="2">
        <v>16</v>
      </c>
      <c r="B93" s="73">
        <v>716</v>
      </c>
      <c r="C93" s="44">
        <f>IFERROR((VLOOKUP(B93,INSCRITOS!A:B,2,0)),"")</f>
        <v>102969</v>
      </c>
      <c r="D93" s="44" t="str">
        <f>IFERROR((VLOOKUP(B93,INSCRITOS!A:C,3,0)),"")</f>
        <v>INI</v>
      </c>
      <c r="E93" s="74" t="str">
        <f>IFERROR((VLOOKUP(B93,INSCRITOS!A:D,4,0)),"")</f>
        <v>Bernardo Mendes</v>
      </c>
      <c r="F93" s="44" t="str">
        <f>IFERROR((VLOOKUP(B93,INSCRITOS!A:F,6,0)),"")</f>
        <v>M</v>
      </c>
      <c r="G93" s="74" t="str">
        <f>IFERROR((VLOOKUP(B93,INSCRITOS!A:H,8,0)),"")</f>
        <v>Sport Lisboa e Benfica</v>
      </c>
      <c r="H93" s="75">
        <v>85</v>
      </c>
    </row>
    <row r="94" spans="1:8" ht="18" customHeight="1" x14ac:dyDescent="0.25">
      <c r="A94" s="2">
        <v>17</v>
      </c>
      <c r="B94" s="73">
        <v>5408</v>
      </c>
      <c r="C94" s="44">
        <f>IFERROR((VLOOKUP(B94,INSCRITOS!A:B,2,0)),"")</f>
        <v>10457</v>
      </c>
      <c r="D94" s="44" t="str">
        <f>IFERROR((VLOOKUP(B94,INSCRITOS!A:C,3,0)),"")</f>
        <v>INI</v>
      </c>
      <c r="E94" s="74" t="str">
        <f>IFERROR((VLOOKUP(B94,INSCRITOS!A:D,4,0)),"")</f>
        <v>Rafael Madureira</v>
      </c>
      <c r="F94" s="44" t="str">
        <f>IFERROR((VLOOKUP(B94,INSCRITOS!A:F,6,0)),"")</f>
        <v>M</v>
      </c>
      <c r="G94" s="74" t="str">
        <f>IFERROR((VLOOKUP(B94,INSCRITOS!A:H,8,0)),"")</f>
        <v>Clube de Natação da Amadora</v>
      </c>
      <c r="H94" s="75">
        <v>84</v>
      </c>
    </row>
    <row r="95" spans="1:8" ht="18" customHeight="1" x14ac:dyDescent="0.25">
      <c r="A95" s="2">
        <v>18</v>
      </c>
      <c r="B95" s="73">
        <v>1046</v>
      </c>
      <c r="C95" s="44">
        <f>IFERROR((VLOOKUP(B95,INSCRITOS!A:B,2,0)),"")</f>
        <v>105735</v>
      </c>
      <c r="D95" s="44" t="str">
        <f>IFERROR((VLOOKUP(B95,INSCRITOS!A:C,3,0)),"")</f>
        <v>INI</v>
      </c>
      <c r="E95" s="74" t="str">
        <f>IFERROR((VLOOKUP(B95,INSCRITOS!A:D,4,0)),"")</f>
        <v>David Cardoso</v>
      </c>
      <c r="F95" s="44" t="str">
        <f>IFERROR((VLOOKUP(B95,INSCRITOS!A:F,6,0)),"")</f>
        <v>M</v>
      </c>
      <c r="G95" s="74" t="str">
        <f>IFERROR((VLOOKUP(B95,INSCRITOS!A:H,8,0)),"")</f>
        <v>Sport Lisboa e Benfica</v>
      </c>
      <c r="H95" s="75">
        <v>83</v>
      </c>
    </row>
    <row r="96" spans="1:8" ht="18" customHeight="1" x14ac:dyDescent="0.25">
      <c r="A96" s="2">
        <v>19</v>
      </c>
      <c r="B96" s="73">
        <v>1088</v>
      </c>
      <c r="C96" s="44">
        <f>IFERROR((VLOOKUP(B96,INSCRITOS!A:B,2,0)),"")</f>
        <v>105874</v>
      </c>
      <c r="D96" s="44" t="str">
        <f>IFERROR((VLOOKUP(B96,INSCRITOS!A:C,3,0)),"")</f>
        <v>INI</v>
      </c>
      <c r="E96" s="74" t="str">
        <f>IFERROR((VLOOKUP(B96,INSCRITOS!A:D,4,0)),"")</f>
        <v>Tomas Pais</v>
      </c>
      <c r="F96" s="44" t="str">
        <f>IFERROR((VLOOKUP(B96,INSCRITOS!A:F,6,0)),"")</f>
        <v>M</v>
      </c>
      <c r="G96" s="74" t="str">
        <f>IFERROR((VLOOKUP(B96,INSCRITOS!A:H,8,0)),"")</f>
        <v>SFRAA TRIATLO</v>
      </c>
      <c r="H96" s="75">
        <v>82</v>
      </c>
    </row>
    <row r="97" spans="1:8" ht="18" customHeight="1" x14ac:dyDescent="0.25">
      <c r="A97" s="2">
        <v>20</v>
      </c>
      <c r="B97" s="73">
        <v>349</v>
      </c>
      <c r="C97" s="44">
        <f>IFERROR((VLOOKUP(B97,INSCRITOS!A:B,2,0)),"")</f>
        <v>105010</v>
      </c>
      <c r="D97" s="44" t="str">
        <f>IFERROR((VLOOKUP(B97,INSCRITOS!A:C,3,0)),"")</f>
        <v>INI</v>
      </c>
      <c r="E97" s="74" t="str">
        <f>IFERROR((VLOOKUP(B97,INSCRITOS!A:D,4,0)),"")</f>
        <v>Daniel Pacheco</v>
      </c>
      <c r="F97" s="44" t="str">
        <f>IFERROR((VLOOKUP(B97,INSCRITOS!A:F,6,0)),"")</f>
        <v>M</v>
      </c>
      <c r="G97" s="74" t="str">
        <f>IFERROR((VLOOKUP(B97,INSCRITOS!A:H,8,0)),"")</f>
        <v>SFRAA TRIATLO</v>
      </c>
      <c r="H97" s="75">
        <v>81</v>
      </c>
    </row>
    <row r="98" spans="1:8" ht="18" customHeight="1" x14ac:dyDescent="0.25">
      <c r="A98" s="2">
        <v>21</v>
      </c>
      <c r="B98" s="73">
        <v>927</v>
      </c>
      <c r="C98" s="44">
        <f>IFERROR((VLOOKUP(B98,INSCRITOS!A:B,2,0)),"")</f>
        <v>103098</v>
      </c>
      <c r="D98" s="44" t="str">
        <f>IFERROR((VLOOKUP(B98,INSCRITOS!A:C,3,0)),"")</f>
        <v>INI</v>
      </c>
      <c r="E98" s="74" t="str">
        <f>IFERROR((VLOOKUP(B98,INSCRITOS!A:D,4,0)),"")</f>
        <v>João Figueiredo</v>
      </c>
      <c r="F98" s="44" t="str">
        <f>IFERROR((VLOOKUP(B98,INSCRITOS!A:F,6,0)),"")</f>
        <v>M</v>
      </c>
      <c r="G98" s="74" t="str">
        <f>IFERROR((VLOOKUP(B98,INSCRITOS!A:H,8,0)),"")</f>
        <v>Clube de Natação da Amadora</v>
      </c>
      <c r="H98" s="75">
        <v>80</v>
      </c>
    </row>
    <row r="99" spans="1:8" ht="18" customHeight="1" x14ac:dyDescent="0.25">
      <c r="A99" s="4"/>
      <c r="C99" s="4"/>
      <c r="D99" s="4"/>
      <c r="F99" s="4"/>
      <c r="H99" s="11"/>
    </row>
    <row r="100" spans="1:8" ht="18" customHeight="1" x14ac:dyDescent="0.25">
      <c r="A100" s="13"/>
      <c r="C100" s="4"/>
      <c r="D100" s="4"/>
      <c r="F100" s="4"/>
    </row>
    <row r="101" spans="1:8" ht="18" customHeight="1" x14ac:dyDescent="0.25">
      <c r="A101" s="36" t="s">
        <v>16</v>
      </c>
      <c r="B101" s="36"/>
      <c r="C101" s="36"/>
      <c r="D101" s="36"/>
      <c r="E101" s="36"/>
      <c r="F101" s="36"/>
      <c r="G101" s="36"/>
      <c r="H101" s="36"/>
    </row>
    <row r="102" spans="1:8" ht="18" customHeight="1" x14ac:dyDescent="0.25">
      <c r="A102" s="6" t="s">
        <v>9</v>
      </c>
      <c r="B102" s="32" t="s">
        <v>10</v>
      </c>
      <c r="C102" s="6" t="s">
        <v>1</v>
      </c>
      <c r="D102" s="6" t="s">
        <v>2</v>
      </c>
      <c r="E102" s="6" t="s">
        <v>3</v>
      </c>
      <c r="F102" s="6" t="s">
        <v>5</v>
      </c>
      <c r="G102" s="6" t="s">
        <v>7</v>
      </c>
      <c r="H102" s="6" t="s">
        <v>11</v>
      </c>
    </row>
    <row r="103" spans="1:8" ht="18" customHeight="1" x14ac:dyDescent="0.25">
      <c r="A103" s="2">
        <v>1</v>
      </c>
      <c r="B103" s="44">
        <v>289</v>
      </c>
      <c r="C103" s="44">
        <f>IFERROR((VLOOKUP(B103,INSCRITOS!A:B,2,0)),"")</f>
        <v>105003</v>
      </c>
      <c r="D103" s="44" t="str">
        <f>IFERROR((VLOOKUP(B103,INSCRITOS!A:C,3,0)),"")</f>
        <v>INI</v>
      </c>
      <c r="E103" s="74" t="str">
        <f>IFERROR((VLOOKUP(B103,INSCRITOS!A:D,4,0)),"")</f>
        <v>Mariana Prudêncio</v>
      </c>
      <c r="F103" s="44" t="str">
        <f>IFERROR((VLOOKUP(B103,INSCRITOS!A:F,6,0)),"")</f>
        <v>F</v>
      </c>
      <c r="G103" s="74" t="str">
        <f>IFERROR((VLOOKUP(B103,INSCRITOS!A:H,8,0)),"")</f>
        <v>Outsystems Olímpico de Oeiras</v>
      </c>
      <c r="H103" s="75">
        <v>100</v>
      </c>
    </row>
    <row r="104" spans="1:8" ht="18" customHeight="1" x14ac:dyDescent="0.25">
      <c r="A104" s="2">
        <v>2</v>
      </c>
      <c r="B104" s="76">
        <v>799</v>
      </c>
      <c r="C104" s="44">
        <f>IFERROR((VLOOKUP(B104,INSCRITOS!A:B,2,0)),"")</f>
        <v>102291</v>
      </c>
      <c r="D104" s="44" t="str">
        <f>IFERROR((VLOOKUP(B104,INSCRITOS!A:C,3,0)),"")</f>
        <v>INI</v>
      </c>
      <c r="E104" s="74" t="str">
        <f>IFERROR((VLOOKUP(B104,INSCRITOS!A:D,4,0)),"")</f>
        <v>Letícia Magalhães</v>
      </c>
      <c r="F104" s="44" t="str">
        <f>IFERROR((VLOOKUP(B104,INSCRITOS!A:F,6,0)),"")</f>
        <v>F</v>
      </c>
      <c r="G104" s="74" t="str">
        <f>IFERROR((VLOOKUP(B104,INSCRITOS!A:H,8,0)),"")</f>
        <v>Sport Lisboa e Benfica</v>
      </c>
      <c r="H104" s="75">
        <v>99</v>
      </c>
    </row>
    <row r="105" spans="1:8" ht="18" customHeight="1" x14ac:dyDescent="0.25">
      <c r="A105" s="2">
        <v>3</v>
      </c>
      <c r="B105" s="76">
        <v>753</v>
      </c>
      <c r="C105" s="44">
        <f>IFERROR((VLOOKUP(B105,INSCRITOS!A:B,2,0)),"")</f>
        <v>103027</v>
      </c>
      <c r="D105" s="44" t="str">
        <f>IFERROR((VLOOKUP(B105,INSCRITOS!A:C,3,0)),"")</f>
        <v>INI</v>
      </c>
      <c r="E105" s="74" t="str">
        <f>IFERROR((VLOOKUP(B105,INSCRITOS!A:D,4,0)),"")</f>
        <v>Joana salgado</v>
      </c>
      <c r="F105" s="44" t="str">
        <f>IFERROR((VLOOKUP(B105,INSCRITOS!A:F,6,0)),"")</f>
        <v>F</v>
      </c>
      <c r="G105" s="74" t="str">
        <f>IFERROR((VLOOKUP(B105,INSCRITOS!A:H,8,0)),"")</f>
        <v>Sport Lisboa e Benfica</v>
      </c>
      <c r="H105" s="75">
        <v>98</v>
      </c>
    </row>
    <row r="106" spans="1:8" ht="18" customHeight="1" x14ac:dyDescent="0.25">
      <c r="A106" s="2">
        <v>4</v>
      </c>
      <c r="B106" s="76">
        <v>609</v>
      </c>
      <c r="C106" s="44">
        <f>IFERROR((VLOOKUP(B106,INSCRITOS!A:B,2,0)),"")</f>
        <v>104484</v>
      </c>
      <c r="D106" s="44" t="str">
        <f>IFERROR((VLOOKUP(B106,INSCRITOS!A:C,3,0)),"")</f>
        <v>INI</v>
      </c>
      <c r="E106" s="74" t="str">
        <f>IFERROR((VLOOKUP(B106,INSCRITOS!A:D,4,0)),"")</f>
        <v>Catarina Santos</v>
      </c>
      <c r="F106" s="44" t="str">
        <f>IFERROR((VLOOKUP(B106,INSCRITOS!A:F,6,0)),"")</f>
        <v>F</v>
      </c>
      <c r="G106" s="74" t="str">
        <f>IFERROR((VLOOKUP(B106,INSCRITOS!A:H,8,0)),"")</f>
        <v>Sport Lisboa e Benfica</v>
      </c>
      <c r="H106" s="75">
        <v>97</v>
      </c>
    </row>
    <row r="107" spans="1:8" ht="18" customHeight="1" x14ac:dyDescent="0.25">
      <c r="A107" s="2">
        <v>5</v>
      </c>
      <c r="B107" s="76">
        <v>980</v>
      </c>
      <c r="C107" s="44">
        <f>IFERROR((VLOOKUP(B107,INSCRITOS!A:B,2,0)),"")</f>
        <v>103102</v>
      </c>
      <c r="D107" s="44" t="str">
        <f>IFERROR((VLOOKUP(B107,INSCRITOS!A:C,3,0)),"")</f>
        <v>INI</v>
      </c>
      <c r="E107" s="74" t="str">
        <f>IFERROR((VLOOKUP(B107,INSCRITOS!A:D,4,0)),"")</f>
        <v>Matilde Macedo Teixeira</v>
      </c>
      <c r="F107" s="44" t="str">
        <f>IFERROR((VLOOKUP(B107,INSCRITOS!A:F,6,0)),"")</f>
        <v>F</v>
      </c>
      <c r="G107" s="74" t="str">
        <f>IFERROR((VLOOKUP(B107,INSCRITOS!A:H,8,0)),"")</f>
        <v>Clube de Natação da Amadora</v>
      </c>
      <c r="H107" s="75">
        <v>96</v>
      </c>
    </row>
    <row r="108" spans="1:8" ht="18" customHeight="1" x14ac:dyDescent="0.25">
      <c r="A108" s="2">
        <v>6</v>
      </c>
      <c r="B108" s="76">
        <v>508</v>
      </c>
      <c r="C108" s="44">
        <f>IFERROR((VLOOKUP(B108,INSCRITOS!A:B,2,0)),"")</f>
        <v>105085</v>
      </c>
      <c r="D108" s="44" t="str">
        <f>IFERROR((VLOOKUP(B108,INSCRITOS!A:C,3,0)),"")</f>
        <v>INI</v>
      </c>
      <c r="E108" s="74" t="str">
        <f>IFERROR((VLOOKUP(B108,INSCRITOS!A:D,4,0)),"")</f>
        <v>Mariana da Nave</v>
      </c>
      <c r="F108" s="44" t="str">
        <f>IFERROR((VLOOKUP(B108,INSCRITOS!A:F,6,0)),"")</f>
        <v>F</v>
      </c>
      <c r="G108" s="74" t="str">
        <f>IFERROR((VLOOKUP(B108,INSCRITOS!A:H,8,0)),"")</f>
        <v>Clube de Natação da Amadora</v>
      </c>
      <c r="H108" s="75">
        <v>95</v>
      </c>
    </row>
    <row r="109" spans="1:8" ht="18" customHeight="1" x14ac:dyDescent="0.25">
      <c r="A109" s="2">
        <v>7</v>
      </c>
      <c r="B109" s="76">
        <v>1335</v>
      </c>
      <c r="C109" s="44">
        <f>IFERROR((VLOOKUP(B109,INSCRITOS!A:B,2,0)),"")</f>
        <v>105418</v>
      </c>
      <c r="D109" s="44" t="str">
        <f>IFERROR((VLOOKUP(B109,INSCRITOS!A:C,3,0)),"")</f>
        <v>INI</v>
      </c>
      <c r="E109" s="74" t="str">
        <f>IFERROR((VLOOKUP(B109,INSCRITOS!A:D,4,0)),"")</f>
        <v>Ines Dias</v>
      </c>
      <c r="F109" s="44" t="str">
        <f>IFERROR((VLOOKUP(B109,INSCRITOS!A:F,6,0)),"")</f>
        <v>F</v>
      </c>
      <c r="G109" s="74" t="str">
        <f>IFERROR((VLOOKUP(B109,INSCRITOS!A:H,8,0)),"")</f>
        <v>Clube de Natação da Amadora</v>
      </c>
      <c r="H109" s="75">
        <v>94</v>
      </c>
    </row>
    <row r="110" spans="1:8" ht="18" customHeight="1" x14ac:dyDescent="0.25">
      <c r="A110" s="2">
        <v>8</v>
      </c>
      <c r="B110" s="76">
        <v>142</v>
      </c>
      <c r="C110" s="44">
        <f>IFERROR((VLOOKUP(B110,INSCRITOS!A:B,2,0)),"")</f>
        <v>100844</v>
      </c>
      <c r="D110" s="44" t="str">
        <f>IFERROR((VLOOKUP(B110,INSCRITOS!A:C,3,0)),"")</f>
        <v>INI</v>
      </c>
      <c r="E110" s="74" t="str">
        <f>IFERROR((VLOOKUP(B110,INSCRITOS!A:D,4,0)),"")</f>
        <v>Sara Pereira</v>
      </c>
      <c r="F110" s="44" t="str">
        <f>IFERROR((VLOOKUP(B110,INSCRITOS!A:F,6,0)),"")</f>
        <v>F</v>
      </c>
      <c r="G110" s="74" t="str">
        <f>IFERROR((VLOOKUP(B110,INSCRITOS!A:H,8,0)),"")</f>
        <v>Outsystems Olímpico de Oeiras</v>
      </c>
      <c r="H110" s="75">
        <v>93</v>
      </c>
    </row>
    <row r="111" spans="1:8" ht="18" customHeight="1" x14ac:dyDescent="0.25">
      <c r="A111" s="2">
        <v>9</v>
      </c>
      <c r="B111" s="44">
        <v>5325</v>
      </c>
      <c r="C111" s="44">
        <f>IFERROR((VLOOKUP(B111,INSCRITOS!A:B,2,0)),"")</f>
        <v>0</v>
      </c>
      <c r="D111" s="44" t="str">
        <f>IFERROR((VLOOKUP(B111,INSCRITOS!A:C,3,0)),"")</f>
        <v>INI</v>
      </c>
      <c r="E111" s="74" t="str">
        <f>IFERROR((VLOOKUP(B111,INSCRITOS!A:D,4,0)),"")</f>
        <v>Mafalda Veiga</v>
      </c>
      <c r="F111" s="44" t="str">
        <f>IFERROR((VLOOKUP(B111,INSCRITOS!A:F,6,0)),"")</f>
        <v>F</v>
      </c>
      <c r="G111" s="74" t="str">
        <f>IFERROR((VLOOKUP(B111,INSCRITOS!A:H,8,0)),"")</f>
        <v>Clube de Natação da Amadora/ Não federado</v>
      </c>
      <c r="H111" s="75"/>
    </row>
    <row r="112" spans="1:8" ht="18" customHeight="1" x14ac:dyDescent="0.25">
      <c r="A112" s="2">
        <v>10</v>
      </c>
      <c r="B112" s="44">
        <v>197</v>
      </c>
      <c r="C112" s="44">
        <f>IFERROR((VLOOKUP(B112,INSCRITOS!A:B,2,0)),"")</f>
        <v>103325</v>
      </c>
      <c r="D112" s="44" t="str">
        <f>IFERROR((VLOOKUP(B112,INSCRITOS!A:C,3,0)),"")</f>
        <v>INI</v>
      </c>
      <c r="E112" s="74" t="str">
        <f>IFERROR((VLOOKUP(B112,INSCRITOS!A:D,4,0)),"")</f>
        <v>Maria Rodrigues</v>
      </c>
      <c r="F112" s="44" t="str">
        <f>IFERROR((VLOOKUP(B112,INSCRITOS!A:F,6,0)),"")</f>
        <v>F</v>
      </c>
      <c r="G112" s="74" t="str">
        <f>IFERROR((VLOOKUP(B112,INSCRITOS!A:H,8,0)),"")</f>
        <v>Outsystems Olímpico de Oeiras</v>
      </c>
      <c r="H112" s="75">
        <v>92</v>
      </c>
    </row>
    <row r="113" spans="1:10" ht="18" customHeight="1" x14ac:dyDescent="0.25">
      <c r="A113" s="2">
        <v>11</v>
      </c>
      <c r="B113" s="44">
        <v>5494</v>
      </c>
      <c r="C113" s="44">
        <f>IFERROR((VLOOKUP(B113,INSCRITOS!A:B,2,0)),"")</f>
        <v>105701</v>
      </c>
      <c r="D113" s="44" t="str">
        <f>IFERROR((VLOOKUP(B113,INSCRITOS!A:C,3,0)),"")</f>
        <v>INI</v>
      </c>
      <c r="E113" s="74" t="str">
        <f>IFERROR((VLOOKUP(B113,INSCRITOS!A:D,4,0)),"")</f>
        <v>Beatriz Almeida</v>
      </c>
      <c r="F113" s="44" t="str">
        <f>IFERROR((VLOOKUP(B113,INSCRITOS!A:F,6,0)),"")</f>
        <v>F</v>
      </c>
      <c r="G113" s="74" t="str">
        <f>IFERROR((VLOOKUP(B113,INSCRITOS!A:H,8,0)),"")</f>
        <v>Outsystems Olímpico de Oeiras</v>
      </c>
      <c r="H113" s="75">
        <v>91</v>
      </c>
    </row>
    <row r="114" spans="1:10" ht="18" customHeight="1" x14ac:dyDescent="0.25">
      <c r="A114" s="2">
        <v>12</v>
      </c>
      <c r="B114" s="44">
        <v>5359</v>
      </c>
      <c r="C114" s="44">
        <f>IFERROR((VLOOKUP(B114,INSCRITOS!A:B,2,0)),"")</f>
        <v>104572</v>
      </c>
      <c r="D114" s="44" t="str">
        <f>IFERROR((VLOOKUP(B114,INSCRITOS!A:C,3,0)),"")</f>
        <v>INI</v>
      </c>
      <c r="E114" s="74" t="str">
        <f>IFERROR((VLOOKUP(B114,INSCRITOS!A:D,4,0)),"")</f>
        <v>Ines Moreira</v>
      </c>
      <c r="F114" s="44" t="str">
        <f>IFERROR((VLOOKUP(B114,INSCRITOS!A:F,6,0)),"")</f>
        <v>F</v>
      </c>
      <c r="G114" s="74" t="str">
        <f>IFERROR((VLOOKUP(B114,INSCRITOS!A:H,8,0)),"")</f>
        <v>Clube de Natação da Amadora/ Não federado</v>
      </c>
      <c r="H114" s="75"/>
    </row>
    <row r="115" spans="1:10" ht="18" customHeight="1" x14ac:dyDescent="0.25">
      <c r="A115" s="2">
        <v>13</v>
      </c>
      <c r="B115" s="44">
        <v>875</v>
      </c>
      <c r="C115" s="44">
        <f>IFERROR((VLOOKUP(B115,INSCRITOS!A:B,2,0)),"")</f>
        <v>102370</v>
      </c>
      <c r="D115" s="44" t="str">
        <f>IFERROR((VLOOKUP(B115,INSCRITOS!A:C,3,0)),"")</f>
        <v>INI</v>
      </c>
      <c r="E115" s="74" t="str">
        <f>IFERROR((VLOOKUP(B115,INSCRITOS!A:D,4,0)),"")</f>
        <v>Sofia Sousa</v>
      </c>
      <c r="F115" s="44" t="str">
        <f>IFERROR((VLOOKUP(B115,INSCRITOS!A:F,6,0)),"")</f>
        <v>F</v>
      </c>
      <c r="G115" s="74" t="str">
        <f>IFERROR((VLOOKUP(B115,INSCRITOS!A:H,8,0)),"")</f>
        <v>Outsystems Olímpico de Oeiras</v>
      </c>
      <c r="H115" s="75">
        <v>90</v>
      </c>
    </row>
    <row r="116" spans="1:10" ht="18" customHeight="1" x14ac:dyDescent="0.25">
      <c r="A116" s="2">
        <v>14</v>
      </c>
      <c r="B116" s="76">
        <v>5324</v>
      </c>
      <c r="C116" s="44">
        <f>IFERROR((VLOOKUP(B116,INSCRITOS!A:B,2,0)),"")</f>
        <v>0</v>
      </c>
      <c r="D116" s="44" t="str">
        <f>IFERROR((VLOOKUP(B116,INSCRITOS!A:C,3,0)),"")</f>
        <v>INI</v>
      </c>
      <c r="E116" s="74" t="str">
        <f>IFERROR((VLOOKUP(B116,INSCRITOS!A:D,4,0)),"")</f>
        <v>Constança Evangelista</v>
      </c>
      <c r="F116" s="44" t="str">
        <f>IFERROR((VLOOKUP(B116,INSCRITOS!A:F,6,0)),"")</f>
        <v>F</v>
      </c>
      <c r="G116" s="74" t="str">
        <f>IFERROR((VLOOKUP(B116,INSCRITOS!A:H,8,0)),"")</f>
        <v>Clube de Natação da Amadora/ Não federado</v>
      </c>
      <c r="H116" s="75"/>
    </row>
    <row r="117" spans="1:10" ht="18" customHeight="1" x14ac:dyDescent="0.25">
      <c r="A117" s="2">
        <v>15</v>
      </c>
      <c r="B117" s="76">
        <v>5322</v>
      </c>
      <c r="C117" s="44">
        <f>IFERROR((VLOOKUP(B117,INSCRITOS!A:B,2,0)),"")</f>
        <v>0</v>
      </c>
      <c r="D117" s="44" t="str">
        <f>IFERROR((VLOOKUP(B117,INSCRITOS!A:C,3,0)),"")</f>
        <v>INI</v>
      </c>
      <c r="E117" s="74" t="str">
        <f>IFERROR((VLOOKUP(B117,INSCRITOS!A:D,4,0)),"")</f>
        <v>Beatriz Bastos</v>
      </c>
      <c r="F117" s="44" t="str">
        <f>IFERROR((VLOOKUP(B117,INSCRITOS!A:F,6,0)),"")</f>
        <v>F</v>
      </c>
      <c r="G117" s="74" t="str">
        <f>IFERROR((VLOOKUP(B117,INSCRITOS!A:H,8,0)),"")</f>
        <v>Clube de Natação da Amadora/ Não federado</v>
      </c>
      <c r="H117" s="75"/>
    </row>
    <row r="118" spans="1:10" ht="18" customHeight="1" x14ac:dyDescent="0.25">
      <c r="A118" s="2">
        <v>16</v>
      </c>
      <c r="B118" s="76">
        <v>1126</v>
      </c>
      <c r="C118" s="44">
        <f>IFERROR((VLOOKUP(B118,INSCRITOS!A:B,2,0)),"")</f>
        <v>105931</v>
      </c>
      <c r="D118" s="44" t="str">
        <f>IFERROR((VLOOKUP(B118,INSCRITOS!A:C,3,0)),"")</f>
        <v>INI</v>
      </c>
      <c r="E118" s="74" t="str">
        <f>IFERROR((VLOOKUP(B118,INSCRITOS!A:D,4,0)),"")</f>
        <v>Leonor Agrela</v>
      </c>
      <c r="F118" s="44" t="str">
        <f>IFERROR((VLOOKUP(B118,INSCRITOS!A:F,6,0)),"")</f>
        <v>F</v>
      </c>
      <c r="G118" s="74" t="str">
        <f>IFERROR((VLOOKUP(B118,INSCRITOS!A:H,8,0)),"")</f>
        <v>Clube de Natação da Amadora</v>
      </c>
      <c r="H118" s="75">
        <v>89</v>
      </c>
    </row>
    <row r="119" spans="1:10" ht="18" customHeight="1" x14ac:dyDescent="0.25">
      <c r="A119" s="4"/>
      <c r="C119" s="4"/>
      <c r="D119" s="4"/>
      <c r="F119" s="4"/>
    </row>
    <row r="120" spans="1:10" ht="18" customHeight="1" x14ac:dyDescent="0.25">
      <c r="A120" s="4"/>
      <c r="C120" s="4"/>
      <c r="D120" s="4"/>
      <c r="F120" s="4"/>
    </row>
    <row r="121" spans="1:10" ht="18" customHeight="1" x14ac:dyDescent="0.25">
      <c r="A121" s="36" t="s">
        <v>17</v>
      </c>
      <c r="B121" s="36"/>
      <c r="C121" s="36"/>
      <c r="D121" s="36"/>
      <c r="E121" s="36"/>
      <c r="F121" s="36"/>
      <c r="G121" s="36"/>
      <c r="H121" s="36"/>
    </row>
    <row r="122" spans="1:10" ht="18" customHeight="1" x14ac:dyDescent="0.25">
      <c r="A122" s="6" t="s">
        <v>9</v>
      </c>
      <c r="B122" s="32" t="s">
        <v>10</v>
      </c>
      <c r="C122" s="6" t="s">
        <v>1</v>
      </c>
      <c r="D122" s="6" t="s">
        <v>2</v>
      </c>
      <c r="E122" s="6" t="s">
        <v>3</v>
      </c>
      <c r="F122" s="6" t="s">
        <v>5</v>
      </c>
      <c r="G122" s="6" t="s">
        <v>7</v>
      </c>
      <c r="H122" s="6" t="s">
        <v>11</v>
      </c>
    </row>
    <row r="123" spans="1:10" ht="18" customHeight="1" x14ac:dyDescent="0.25">
      <c r="A123" s="2">
        <v>1</v>
      </c>
      <c r="B123" s="73">
        <v>415</v>
      </c>
      <c r="C123" s="2">
        <f>IFERROR((VLOOKUP(B123,INSCRITOS!A:B,2,0)),"")</f>
        <v>100762</v>
      </c>
      <c r="D123" s="2" t="str">
        <f>IFERROR((VLOOKUP(B123,INSCRITOS!A:C,3,0)),"")</f>
        <v>JUV</v>
      </c>
      <c r="E123" s="7" t="str">
        <f>IFERROR((VLOOKUP(B123,INSCRITOS!A:D,4,0)),"")</f>
        <v>Francisco Protásio</v>
      </c>
      <c r="F123" s="2" t="str">
        <f>IFERROR((VLOOKUP(B123,INSCRITOS!A:F,6,0)),"")</f>
        <v>M</v>
      </c>
      <c r="G123" s="7" t="str">
        <f>IFERROR((VLOOKUP(B123,INSCRITOS!A:H,8,0)),"")</f>
        <v>Sport Lisboa e Benfica</v>
      </c>
      <c r="H123" s="3">
        <v>100</v>
      </c>
      <c r="J123" s="92"/>
    </row>
    <row r="124" spans="1:10" ht="18" customHeight="1" x14ac:dyDescent="0.25">
      <c r="A124" s="2">
        <v>2</v>
      </c>
      <c r="B124" s="73">
        <v>630</v>
      </c>
      <c r="C124" s="2">
        <f>IFERROR((VLOOKUP(B124,INSCRITOS!A:B,2,0)),"")</f>
        <v>100784</v>
      </c>
      <c r="D124" s="2" t="str">
        <f>IFERROR((VLOOKUP(B124,INSCRITOS!A:C,3,0)),"")</f>
        <v>JUV</v>
      </c>
      <c r="E124" s="7" t="str">
        <f>IFERROR((VLOOKUP(B124,INSCRITOS!A:D,4,0)),"")</f>
        <v>Tomás Prudêncio</v>
      </c>
      <c r="F124" s="2" t="str">
        <f>IFERROR((VLOOKUP(B124,INSCRITOS!A:F,6,0)),"")</f>
        <v>M</v>
      </c>
      <c r="G124" s="7" t="str">
        <f>IFERROR((VLOOKUP(B124,INSCRITOS!A:H,8,0)),"")</f>
        <v>Sport Lisboa e Benfica</v>
      </c>
      <c r="H124" s="3">
        <v>99</v>
      </c>
      <c r="J124" s="92"/>
    </row>
    <row r="125" spans="1:10" ht="18" customHeight="1" x14ac:dyDescent="0.25">
      <c r="A125" s="2">
        <v>3</v>
      </c>
      <c r="B125" s="73">
        <v>196</v>
      </c>
      <c r="C125" s="2">
        <f>IFERROR((VLOOKUP(B125,INSCRITOS!A:B,2,0)),"")</f>
        <v>102619</v>
      </c>
      <c r="D125" s="2" t="str">
        <f>IFERROR((VLOOKUP(B125,INSCRITOS!A:C,3,0)),"")</f>
        <v>JUV</v>
      </c>
      <c r="E125" s="7" t="str">
        <f>IFERROR((VLOOKUP(B125,INSCRITOS!A:D,4,0)),"")</f>
        <v>Vasco Teló</v>
      </c>
      <c r="F125" s="2" t="str">
        <f>IFERROR((VLOOKUP(B125,INSCRITOS!A:F,6,0)),"")</f>
        <v>M</v>
      </c>
      <c r="G125" s="7" t="str">
        <f>IFERROR((VLOOKUP(B125,INSCRITOS!A:H,8,0)),"")</f>
        <v>Sport Lisboa e Benfica</v>
      </c>
      <c r="H125" s="3">
        <v>98</v>
      </c>
      <c r="J125" s="92"/>
    </row>
    <row r="126" spans="1:10" ht="18" customHeight="1" x14ac:dyDescent="0.25">
      <c r="A126" s="2">
        <v>4</v>
      </c>
      <c r="B126" s="73">
        <v>636</v>
      </c>
      <c r="C126" s="2">
        <f>IFERROR((VLOOKUP(B126,INSCRITOS!A:B,2,0)),"")</f>
        <v>103683</v>
      </c>
      <c r="D126" s="2" t="str">
        <f>IFERROR((VLOOKUP(B126,INSCRITOS!A:C,3,0)),"")</f>
        <v>JUV</v>
      </c>
      <c r="E126" s="7" t="str">
        <f>IFERROR((VLOOKUP(B126,INSCRITOS!A:D,4,0)),"")</f>
        <v>Marcelo António Zagallo Félix Soares Alves</v>
      </c>
      <c r="F126" s="2" t="str">
        <f>IFERROR((VLOOKUP(B126,INSCRITOS!A:F,6,0)),"")</f>
        <v>M</v>
      </c>
      <c r="G126" s="7" t="str">
        <f>IFERROR((VLOOKUP(B126,INSCRITOS!A:H,8,0)),"")</f>
        <v>CNCVG</v>
      </c>
      <c r="H126" s="3">
        <v>97</v>
      </c>
      <c r="J126" s="92"/>
    </row>
    <row r="127" spans="1:10" ht="18" customHeight="1" x14ac:dyDescent="0.25">
      <c r="A127" s="2">
        <v>5</v>
      </c>
      <c r="B127" s="73">
        <v>655</v>
      </c>
      <c r="C127" s="2">
        <f>IFERROR((VLOOKUP(B127,INSCRITOS!A:B,2,0)),"")</f>
        <v>103096</v>
      </c>
      <c r="D127" s="2" t="str">
        <f>IFERROR((VLOOKUP(B127,INSCRITOS!A:C,3,0)),"")</f>
        <v>JUV</v>
      </c>
      <c r="E127" s="7" t="str">
        <f>IFERROR((VLOOKUP(B127,INSCRITOS!A:D,4,0)),"")</f>
        <v>André Canhoto</v>
      </c>
      <c r="F127" s="2" t="str">
        <f>IFERROR((VLOOKUP(B127,INSCRITOS!A:F,6,0)),"")</f>
        <v>M</v>
      </c>
      <c r="G127" s="7" t="str">
        <f>IFERROR((VLOOKUP(B127,INSCRITOS!A:H,8,0)),"")</f>
        <v>Clube de Natação da Amadora</v>
      </c>
      <c r="H127" s="3">
        <v>96</v>
      </c>
      <c r="J127" s="92"/>
    </row>
    <row r="128" spans="1:10" ht="18" customHeight="1" x14ac:dyDescent="0.25">
      <c r="A128" s="2">
        <v>6</v>
      </c>
      <c r="B128" s="73">
        <v>791</v>
      </c>
      <c r="C128" s="2">
        <f>IFERROR((VLOOKUP(B128,INSCRITOS!A:B,2,0)),"")</f>
        <v>103815</v>
      </c>
      <c r="D128" s="2" t="str">
        <f>IFERROR((VLOOKUP(B128,INSCRITOS!A:C,3,0)),"")</f>
        <v>JUV</v>
      </c>
      <c r="E128" s="7" t="str">
        <f>IFERROR((VLOOKUP(B128,INSCRITOS!A:D,4,0)),"")</f>
        <v>Afonso Bertini Lopes</v>
      </c>
      <c r="F128" s="2" t="str">
        <f>IFERROR((VLOOKUP(B128,INSCRITOS!A:F,6,0)),"")</f>
        <v>M</v>
      </c>
      <c r="G128" s="7" t="str">
        <f>IFERROR((VLOOKUP(B128,INSCRITOS!A:H,8,0)),"")</f>
        <v>Clube de Natação da Amadora</v>
      </c>
      <c r="H128" s="3">
        <v>95</v>
      </c>
      <c r="J128" s="92"/>
    </row>
    <row r="129" spans="1:10" ht="18" customHeight="1" x14ac:dyDescent="0.25">
      <c r="A129" s="2">
        <v>7</v>
      </c>
      <c r="B129" s="73">
        <v>1311</v>
      </c>
      <c r="C129" s="2">
        <f>IFERROR((VLOOKUP(B129,INSCRITOS!A:B,2,0)),"")</f>
        <v>105354</v>
      </c>
      <c r="D129" s="2" t="str">
        <f>IFERROR((VLOOKUP(B129,INSCRITOS!A:C,3,0)),"")</f>
        <v>JUV</v>
      </c>
      <c r="E129" s="7" t="str">
        <f>IFERROR((VLOOKUP(B129,INSCRITOS!A:D,4,0)),"")</f>
        <v>Pedro Carvalho</v>
      </c>
      <c r="F129" s="2" t="str">
        <f>IFERROR((VLOOKUP(B129,INSCRITOS!A:F,6,0)),"")</f>
        <v>M</v>
      </c>
      <c r="G129" s="7" t="str">
        <f>IFERROR((VLOOKUP(B129,INSCRITOS!A:H,8,0)),"")</f>
        <v>Sport Lisboa e Benfica</v>
      </c>
      <c r="H129" s="3">
        <v>94</v>
      </c>
      <c r="J129" s="92"/>
    </row>
    <row r="130" spans="1:10" ht="18" customHeight="1" x14ac:dyDescent="0.25">
      <c r="A130" s="2">
        <v>8</v>
      </c>
      <c r="B130" s="73">
        <v>5355</v>
      </c>
      <c r="C130" s="2">
        <f>IFERROR((VLOOKUP(B130,INSCRITOS!A:B,2,0)),"")</f>
        <v>0</v>
      </c>
      <c r="D130" s="2" t="str">
        <f>IFERROR((VLOOKUP(B130,INSCRITOS!A:C,3,0)),"")</f>
        <v>JUV</v>
      </c>
      <c r="E130" s="7" t="str">
        <f>IFERROR((VLOOKUP(B130,INSCRITOS!A:D,4,0)),"")</f>
        <v>Daniel Pankivskiy</v>
      </c>
      <c r="F130" s="2" t="str">
        <f>IFERROR((VLOOKUP(B130,INSCRITOS!A:F,6,0)),"")</f>
        <v>M</v>
      </c>
      <c r="G130" s="7" t="str">
        <f>IFERROR((VLOOKUP(B130,INSCRITOS!A:H,8,0)),"")</f>
        <v>Não federado</v>
      </c>
      <c r="H130" s="3"/>
      <c r="J130" s="92"/>
    </row>
    <row r="131" spans="1:10" ht="18" customHeight="1" x14ac:dyDescent="0.25">
      <c r="A131" s="2">
        <v>9</v>
      </c>
      <c r="B131" s="78">
        <v>794</v>
      </c>
      <c r="C131" s="2">
        <f>IFERROR((VLOOKUP(B131,INSCRITOS!A:B,2,0)),"")</f>
        <v>104585</v>
      </c>
      <c r="D131" s="2" t="str">
        <f>IFERROR((VLOOKUP(B131,INSCRITOS!A:C,3,0)),"")</f>
        <v>JUV</v>
      </c>
      <c r="E131" s="7" t="str">
        <f>IFERROR((VLOOKUP(B131,INSCRITOS!A:D,4,0)),"")</f>
        <v>Rafael Rosado Vasconcelos</v>
      </c>
      <c r="F131" s="2" t="str">
        <f>IFERROR((VLOOKUP(B131,INSCRITOS!A:F,6,0)),"")</f>
        <v>M</v>
      </c>
      <c r="G131" s="7" t="str">
        <f>IFERROR((VLOOKUP(B131,INSCRITOS!A:H,8,0)),"")</f>
        <v>Outsystems Olímpico de Oeiras</v>
      </c>
      <c r="H131" s="3">
        <v>93</v>
      </c>
      <c r="J131" s="92"/>
    </row>
    <row r="132" spans="1:10" ht="18" customHeight="1" x14ac:dyDescent="0.25">
      <c r="A132" s="2">
        <v>10</v>
      </c>
      <c r="B132" s="79">
        <v>233</v>
      </c>
      <c r="C132" s="2">
        <f>IFERROR((VLOOKUP(B132,INSCRITOS!A:B,2,0)),"")</f>
        <v>102225</v>
      </c>
      <c r="D132" s="2" t="str">
        <f>IFERROR((VLOOKUP(B132,INSCRITOS!A:C,3,0)),"")</f>
        <v>JUV</v>
      </c>
      <c r="E132" s="7" t="str">
        <f>IFERROR((VLOOKUP(B132,INSCRITOS!A:D,4,0)),"")</f>
        <v>Tiago Margarido</v>
      </c>
      <c r="F132" s="2" t="str">
        <f>IFERROR((VLOOKUP(B132,INSCRITOS!A:F,6,0)),"")</f>
        <v>M</v>
      </c>
      <c r="G132" s="7" t="str">
        <f>IFERROR((VLOOKUP(B132,INSCRITOS!A:H,8,0)),"")</f>
        <v>Sport Lisboa e Benfica</v>
      </c>
      <c r="H132" s="3">
        <v>92</v>
      </c>
      <c r="J132" s="92"/>
    </row>
    <row r="133" spans="1:10" ht="18" customHeight="1" x14ac:dyDescent="0.25">
      <c r="A133" s="2">
        <v>11</v>
      </c>
      <c r="B133" s="73">
        <v>5332</v>
      </c>
      <c r="C133" s="2">
        <f>IFERROR((VLOOKUP(B133,INSCRITOS!A:B,2,0)),"")</f>
        <v>0</v>
      </c>
      <c r="D133" s="2" t="str">
        <f>IFERROR((VLOOKUP(B133,INSCRITOS!A:C,3,0)),"")</f>
        <v>JUV</v>
      </c>
      <c r="E133" s="7" t="str">
        <f>IFERROR((VLOOKUP(B133,INSCRITOS!A:D,4,0)),"")</f>
        <v>Miguel Serodio</v>
      </c>
      <c r="F133" s="2" t="str">
        <f>IFERROR((VLOOKUP(B133,INSCRITOS!A:F,6,0)),"")</f>
        <v>M</v>
      </c>
      <c r="G133" s="7" t="str">
        <f>IFERROR((VLOOKUP(B133,INSCRITOS!A:H,8,0)),"")</f>
        <v>Clube de Natação da Amadora/ Não federado</v>
      </c>
      <c r="H133" s="3"/>
      <c r="J133" s="92"/>
    </row>
    <row r="134" spans="1:10" ht="18" customHeight="1" x14ac:dyDescent="0.25">
      <c r="A134" s="2">
        <v>12</v>
      </c>
      <c r="B134" s="73">
        <v>5496</v>
      </c>
      <c r="C134" s="2">
        <f>IFERROR((VLOOKUP(B134,INSCRITOS!A:B,2,0)),"")</f>
        <v>104694</v>
      </c>
      <c r="D134" s="2" t="str">
        <f>IFERROR((VLOOKUP(B134,INSCRITOS!A:C,3,0)),"")</f>
        <v>JUV</v>
      </c>
      <c r="E134" s="7" t="str">
        <f>IFERROR((VLOOKUP(B134,INSCRITOS!A:D,4,0)),"")</f>
        <v>Tiago Homem</v>
      </c>
      <c r="F134" s="2" t="str">
        <f>IFERROR((VLOOKUP(B134,INSCRITOS!A:F,6,0)),"")</f>
        <v>M</v>
      </c>
      <c r="G134" s="7" t="str">
        <f>IFERROR((VLOOKUP(B134,INSCRITOS!A:H,8,0)),"")</f>
        <v>Sport Lisboa e Benfica</v>
      </c>
      <c r="H134" s="3">
        <v>91</v>
      </c>
      <c r="J134" s="92"/>
    </row>
    <row r="135" spans="1:10" ht="18" customHeight="1" x14ac:dyDescent="0.25">
      <c r="A135" s="2">
        <v>13</v>
      </c>
      <c r="B135" s="73">
        <v>5327</v>
      </c>
      <c r="C135" s="2">
        <f>IFERROR((VLOOKUP(B135,INSCRITOS!A:B,2,0)),"")</f>
        <v>0</v>
      </c>
      <c r="D135" s="2" t="str">
        <f>IFERROR((VLOOKUP(B135,INSCRITOS!A:C,3,0)),"")</f>
        <v>JUV</v>
      </c>
      <c r="E135" s="7" t="str">
        <f>IFERROR((VLOOKUP(B135,INSCRITOS!A:D,4,0)),"")</f>
        <v>Alfredo Veiga</v>
      </c>
      <c r="F135" s="2" t="str">
        <f>IFERROR((VLOOKUP(B135,INSCRITOS!A:F,6,0)),"")</f>
        <v>M</v>
      </c>
      <c r="G135" s="7" t="str">
        <f>IFERROR((VLOOKUP(B135,INSCRITOS!A:H,8,0)),"")</f>
        <v>Clube de Natação da Amadora/ Não federado</v>
      </c>
      <c r="H135" s="3"/>
      <c r="J135" s="92"/>
    </row>
    <row r="136" spans="1:10" ht="18" customHeight="1" x14ac:dyDescent="0.25">
      <c r="A136" s="2">
        <v>14</v>
      </c>
      <c r="B136" s="73">
        <v>177</v>
      </c>
      <c r="C136" s="2">
        <f>IFERROR((VLOOKUP(B136,INSCRITOS!A:B,2,0)),"")</f>
        <v>100447</v>
      </c>
      <c r="D136" s="2" t="str">
        <f>IFERROR((VLOOKUP(B136,INSCRITOS!A:C,3,0)),"")</f>
        <v>JUV</v>
      </c>
      <c r="E136" s="7" t="str">
        <f>IFERROR((VLOOKUP(B136,INSCRITOS!A:D,4,0)),"")</f>
        <v>Antonio Vaz Pedro</v>
      </c>
      <c r="F136" s="2" t="str">
        <f>IFERROR((VLOOKUP(B136,INSCRITOS!A:F,6,0)),"")</f>
        <v>M</v>
      </c>
      <c r="G136" s="7" t="str">
        <f>IFERROR((VLOOKUP(B136,INSCRITOS!A:H,8,0)),"")</f>
        <v>SFRAA TRIATLO</v>
      </c>
      <c r="H136" s="3">
        <v>90</v>
      </c>
      <c r="J136" s="92"/>
    </row>
    <row r="137" spans="1:10" ht="18" customHeight="1" x14ac:dyDescent="0.25">
      <c r="A137" s="2">
        <v>15</v>
      </c>
      <c r="B137" s="73">
        <v>1034</v>
      </c>
      <c r="C137" s="2">
        <f>IFERROR((VLOOKUP(B137,INSCRITOS!A:B,2,0)),"")</f>
        <v>105702</v>
      </c>
      <c r="D137" s="2" t="str">
        <f>IFERROR((VLOOKUP(B137,INSCRITOS!A:C,3,0)),"")</f>
        <v>JUV</v>
      </c>
      <c r="E137" s="7" t="str">
        <f>IFERROR((VLOOKUP(B137,INSCRITOS!A:D,4,0)),"")</f>
        <v>Joaquim Vasconcelos</v>
      </c>
      <c r="F137" s="2" t="str">
        <f>IFERROR((VLOOKUP(B137,INSCRITOS!A:F,6,0)),"")</f>
        <v>M</v>
      </c>
      <c r="G137" s="7" t="str">
        <f>IFERROR((VLOOKUP(B137,INSCRITOS!A:H,8,0)),"")</f>
        <v>SFRAA TRIATLO</v>
      </c>
      <c r="H137" s="3">
        <v>89</v>
      </c>
      <c r="J137" s="92"/>
    </row>
    <row r="138" spans="1:10" ht="18" customHeight="1" x14ac:dyDescent="0.25">
      <c r="A138" s="93">
        <v>16</v>
      </c>
      <c r="B138" s="78">
        <v>321</v>
      </c>
      <c r="C138" s="93">
        <f>IFERROR((VLOOKUP(B138,INSCRITOS!A:B,2,0)),"")</f>
        <v>103404</v>
      </c>
      <c r="D138" s="93" t="str">
        <f>IFERROR((VLOOKUP(B138,INSCRITOS!A:C,3,0)),"")</f>
        <v>JUV</v>
      </c>
      <c r="E138" s="94" t="str">
        <f>IFERROR((VLOOKUP(B138,INSCRITOS!A:D,4,0)),"")</f>
        <v>Joao Piqueiro</v>
      </c>
      <c r="F138" s="93" t="str">
        <f>IFERROR((VLOOKUP(B138,INSCRITOS!A:F,6,0)),"")</f>
        <v>M</v>
      </c>
      <c r="G138" s="94" t="str">
        <f>IFERROR((VLOOKUP(B138,INSCRITOS!A:H,8,0)),"")</f>
        <v>Clube de Natação da Amadora</v>
      </c>
      <c r="H138" s="3">
        <v>88</v>
      </c>
      <c r="J138" s="92"/>
    </row>
    <row r="139" spans="1:10" ht="18" customHeight="1" x14ac:dyDescent="0.25">
      <c r="A139" s="2">
        <v>17</v>
      </c>
      <c r="B139" s="76">
        <v>486</v>
      </c>
      <c r="C139" s="2">
        <f>IFERROR((VLOOKUP(B139,INSCRITOS!A:B,2,0)),"")</f>
        <v>105072</v>
      </c>
      <c r="D139" s="2" t="str">
        <f>IFERROR((VLOOKUP(B139,INSCRITOS!A:C,3,0)),"")</f>
        <v>JUV</v>
      </c>
      <c r="E139" s="7" t="str">
        <f>IFERROR((VLOOKUP(B139,INSCRITOS!A:D,4,0)),"")</f>
        <v>Guilherme Costa</v>
      </c>
      <c r="F139" s="2" t="str">
        <f>IFERROR((VLOOKUP(B139,INSCRITOS!A:F,6,0)),"")</f>
        <v>M</v>
      </c>
      <c r="G139" s="7" t="str">
        <f>IFERROR((VLOOKUP(B139,INSCRITOS!A:H,8,0)),"")</f>
        <v>CCDSintrense</v>
      </c>
      <c r="H139" s="3">
        <v>87</v>
      </c>
      <c r="J139" s="92"/>
    </row>
    <row r="140" spans="1:10" ht="18" customHeight="1" x14ac:dyDescent="0.25">
      <c r="A140" s="2">
        <v>18</v>
      </c>
      <c r="B140" s="76">
        <v>442</v>
      </c>
      <c r="C140" s="2">
        <f>IFERROR((VLOOKUP(B140,INSCRITOS!A:B,2,0)),"")</f>
        <v>103092</v>
      </c>
      <c r="D140" s="2" t="str">
        <f>IFERROR((VLOOKUP(B140,INSCRITOS!A:C,3,0)),"")</f>
        <v>JUV</v>
      </c>
      <c r="E140" s="7" t="str">
        <f>IFERROR((VLOOKUP(B140,INSCRITOS!A:D,4,0)),"")</f>
        <v>David dos Santos</v>
      </c>
      <c r="F140" s="2" t="str">
        <f>IFERROR((VLOOKUP(B140,INSCRITOS!A:F,6,0)),"")</f>
        <v>M</v>
      </c>
      <c r="G140" s="7" t="str">
        <f>IFERROR((VLOOKUP(B140,INSCRITOS!A:H,8,0)),"")</f>
        <v>Clube de Natação da Amadora</v>
      </c>
      <c r="H140" s="3">
        <v>86</v>
      </c>
      <c r="J140" s="92"/>
    </row>
    <row r="141" spans="1:10" ht="18" customHeight="1" x14ac:dyDescent="0.25">
      <c r="A141" s="2">
        <v>19</v>
      </c>
      <c r="B141" s="76">
        <v>514</v>
      </c>
      <c r="C141" s="2">
        <f>IFERROR((VLOOKUP(B141,INSCRITOS!A:B,2,0)),"")</f>
        <v>100849</v>
      </c>
      <c r="D141" s="2" t="str">
        <f>IFERROR((VLOOKUP(B141,INSCRITOS!A:C,3,0)),"")</f>
        <v>JUV</v>
      </c>
      <c r="E141" s="7" t="str">
        <f>IFERROR((VLOOKUP(B141,INSCRITOS!A:D,4,0)),"")</f>
        <v>Tomás Sousa</v>
      </c>
      <c r="F141" s="2" t="str">
        <f>IFERROR((VLOOKUP(B141,INSCRITOS!A:F,6,0)),"")</f>
        <v>M</v>
      </c>
      <c r="G141" s="7" t="str">
        <f>IFERROR((VLOOKUP(B141,INSCRITOS!A:H,8,0)),"")</f>
        <v>Outsystems Olímpico de Oeiras</v>
      </c>
      <c r="H141" s="3">
        <v>85</v>
      </c>
      <c r="J141" s="92"/>
    </row>
    <row r="142" spans="1:10" s="8" customFormat="1" ht="18" customHeight="1" x14ac:dyDescent="0.25">
      <c r="A142" s="2">
        <v>20</v>
      </c>
      <c r="B142" s="79">
        <v>1047</v>
      </c>
      <c r="C142" s="2">
        <f>IFERROR((VLOOKUP(B142,INSCRITOS!A:B,2,0)),"")</f>
        <v>105677</v>
      </c>
      <c r="D142" s="2" t="str">
        <f>IFERROR((VLOOKUP(B142,INSCRITOS!A:C,3,0)),"")</f>
        <v>JUV</v>
      </c>
      <c r="E142" s="7" t="str">
        <f>IFERROR((VLOOKUP(B142,INSCRITOS!A:D,4,0)),"")</f>
        <v>Miguel Neves</v>
      </c>
      <c r="F142" s="2" t="str">
        <f>IFERROR((VLOOKUP(B142,INSCRITOS!A:F,6,0)),"")</f>
        <v>M</v>
      </c>
      <c r="G142" s="7" t="str">
        <f>IFERROR((VLOOKUP(B142,INSCRITOS!A:H,8,0)),"")</f>
        <v>Sport Lisboa e Benfica</v>
      </c>
      <c r="H142" s="3">
        <v>84</v>
      </c>
    </row>
    <row r="143" spans="1:10" s="8" customFormat="1" ht="18" customHeight="1" x14ac:dyDescent="0.25">
      <c r="A143" s="2">
        <v>21</v>
      </c>
      <c r="B143" s="78">
        <v>873</v>
      </c>
      <c r="C143" s="2">
        <f>IFERROR((VLOOKUP(B143,INSCRITOS!A:B,2,0)),"")</f>
        <v>102369</v>
      </c>
      <c r="D143" s="2" t="str">
        <f>IFERROR((VLOOKUP(B143,INSCRITOS!A:C,3,0)),"")</f>
        <v>JUV</v>
      </c>
      <c r="E143" s="7" t="str">
        <f>IFERROR((VLOOKUP(B143,INSCRITOS!A:D,4,0)),"")</f>
        <v>Diogo Costa</v>
      </c>
      <c r="F143" s="2" t="str">
        <f>IFERROR((VLOOKUP(B143,INSCRITOS!A:F,6,0)),"")</f>
        <v>M</v>
      </c>
      <c r="G143" s="7" t="str">
        <f>IFERROR((VLOOKUP(B143,INSCRITOS!A:H,8,0)),"")</f>
        <v>Outsystems Olímpico de Oeiras</v>
      </c>
      <c r="H143" s="3">
        <v>83</v>
      </c>
    </row>
    <row r="144" spans="1:10" s="8" customFormat="1" ht="18" customHeight="1" x14ac:dyDescent="0.25">
      <c r="A144" s="2">
        <v>22</v>
      </c>
      <c r="B144" s="79">
        <v>173</v>
      </c>
      <c r="C144" s="2">
        <f>IFERROR((VLOOKUP(B144,INSCRITOS!A:B,2,0)),"")</f>
        <v>104176</v>
      </c>
      <c r="D144" s="2" t="str">
        <f>IFERROR((VLOOKUP(B144,INSCRITOS!A:C,3,0)),"")</f>
        <v>JUV</v>
      </c>
      <c r="E144" s="7" t="str">
        <f>IFERROR((VLOOKUP(B144,INSCRITOS!A:D,4,0)),"")</f>
        <v>Tiago Ferreira</v>
      </c>
      <c r="F144" s="2" t="str">
        <f>IFERROR((VLOOKUP(B144,INSCRITOS!A:F,6,0)),"")</f>
        <v>M</v>
      </c>
      <c r="G144" s="7" t="str">
        <f>IFERROR((VLOOKUP(B144,INSCRITOS!A:H,8,0)),"")</f>
        <v>Clube de Natação da Amadora</v>
      </c>
      <c r="H144" s="3">
        <v>82</v>
      </c>
    </row>
    <row r="145" spans="1:8" s="8" customFormat="1" ht="18" customHeight="1" x14ac:dyDescent="0.25">
      <c r="A145" s="2">
        <v>23</v>
      </c>
      <c r="B145" s="73">
        <v>593</v>
      </c>
      <c r="C145" s="2">
        <f>IFERROR((VLOOKUP(B145,INSCRITOS!A:B,2,0)),"")</f>
        <v>103097</v>
      </c>
      <c r="D145" s="2" t="str">
        <f>IFERROR((VLOOKUP(B145,INSCRITOS!A:C,3,0)),"")</f>
        <v>JUV</v>
      </c>
      <c r="E145" s="7" t="str">
        <f>IFERROR((VLOOKUP(B145,INSCRITOS!A:D,4,0)),"")</f>
        <v>Tomás Pita</v>
      </c>
      <c r="F145" s="2" t="str">
        <f>IFERROR((VLOOKUP(B145,INSCRITOS!A:F,6,0)),"")</f>
        <v>M</v>
      </c>
      <c r="G145" s="7" t="str">
        <f>IFERROR((VLOOKUP(B145,INSCRITOS!A:H,8,0)),"")</f>
        <v>Clube de Natação da Amadora</v>
      </c>
      <c r="H145" s="3">
        <v>81</v>
      </c>
    </row>
    <row r="146" spans="1:8" s="8" customFormat="1" ht="18" customHeight="1" x14ac:dyDescent="0.25">
      <c r="A146" s="4"/>
      <c r="B146" s="92"/>
      <c r="C146" s="4"/>
      <c r="D146" s="4"/>
      <c r="F146" s="4"/>
      <c r="H146" s="12"/>
    </row>
    <row r="147" spans="1:8" s="8" customFormat="1" ht="18" customHeight="1" x14ac:dyDescent="0.25">
      <c r="A147" s="4"/>
      <c r="B147" s="92"/>
      <c r="C147" s="4"/>
      <c r="D147" s="4"/>
      <c r="F147" s="4"/>
      <c r="H147" s="12"/>
    </row>
    <row r="148" spans="1:8" ht="18" customHeight="1" x14ac:dyDescent="0.25">
      <c r="A148" s="36" t="s">
        <v>18</v>
      </c>
      <c r="B148" s="36"/>
      <c r="C148" s="36"/>
      <c r="D148" s="36"/>
      <c r="E148" s="36"/>
      <c r="F148" s="36"/>
      <c r="G148" s="36"/>
      <c r="H148" s="36"/>
    </row>
    <row r="149" spans="1:8" ht="18" customHeight="1" x14ac:dyDescent="0.25">
      <c r="A149" s="6" t="s">
        <v>9</v>
      </c>
      <c r="B149" s="32" t="s">
        <v>10</v>
      </c>
      <c r="C149" s="6" t="s">
        <v>1</v>
      </c>
      <c r="D149" s="6" t="s">
        <v>2</v>
      </c>
      <c r="E149" s="6" t="s">
        <v>3</v>
      </c>
      <c r="F149" s="6" t="s">
        <v>5</v>
      </c>
      <c r="G149" s="6" t="s">
        <v>7</v>
      </c>
      <c r="H149" s="6" t="s">
        <v>11</v>
      </c>
    </row>
    <row r="150" spans="1:8" ht="18" customHeight="1" x14ac:dyDescent="0.25">
      <c r="A150" s="2">
        <v>1</v>
      </c>
      <c r="B150" s="91">
        <v>286</v>
      </c>
      <c r="C150" s="2">
        <f>IFERROR((VLOOKUP(B150,INSCRITOS!A:B,2,0)),"")</f>
        <v>104217</v>
      </c>
      <c r="D150" s="2" t="str">
        <f>IFERROR((VLOOKUP(B150,INSCRITOS!A:C,3,0)),"")</f>
        <v>JUV</v>
      </c>
      <c r="E150" s="7" t="str">
        <f>IFERROR((VLOOKUP(B150,INSCRITOS!A:D,4,0)),"")</f>
        <v xml:space="preserve">Maria Rodrigues </v>
      </c>
      <c r="F150" s="2" t="str">
        <f>IFERROR((VLOOKUP(B150,INSCRITOS!A:F,6,0)),"")</f>
        <v>F</v>
      </c>
      <c r="G150" s="7" t="str">
        <f>IFERROR((VLOOKUP(B150,INSCRITOS!A:H,8,0)),"")</f>
        <v>Outsystems Olímpico de Oeiras</v>
      </c>
      <c r="H150" s="3">
        <v>100</v>
      </c>
    </row>
    <row r="151" spans="1:8" ht="18" customHeight="1" x14ac:dyDescent="0.25">
      <c r="A151" s="2">
        <v>2</v>
      </c>
      <c r="B151" s="91">
        <v>544</v>
      </c>
      <c r="C151" s="2">
        <f>IFERROR((VLOOKUP(B151,INSCRITOS!A:B,2,0)),"")</f>
        <v>105112</v>
      </c>
      <c r="D151" s="2" t="str">
        <f>IFERROR((VLOOKUP(B151,INSCRITOS!A:C,3,0)),"")</f>
        <v>JUV</v>
      </c>
      <c r="E151" s="7" t="str">
        <f>IFERROR((VLOOKUP(B151,INSCRITOS!A:D,4,0)),"")</f>
        <v>Daniela Rodrigues Pinto</v>
      </c>
      <c r="F151" s="2" t="str">
        <f>IFERROR((VLOOKUP(B151,INSCRITOS!A:F,6,0)),"")</f>
        <v>F</v>
      </c>
      <c r="G151" s="7" t="str">
        <f>IFERROR((VLOOKUP(B151,INSCRITOS!A:H,8,0)),"")</f>
        <v>CNCVG</v>
      </c>
      <c r="H151" s="3">
        <v>99</v>
      </c>
    </row>
    <row r="152" spans="1:8" x14ac:dyDescent="0.25">
      <c r="A152" s="2">
        <v>3</v>
      </c>
      <c r="B152" s="91">
        <v>1118</v>
      </c>
      <c r="C152" s="2">
        <f>IFERROR((VLOOKUP(B152,INSCRITOS!A:B,2,0)),"")</f>
        <v>105917</v>
      </c>
      <c r="D152" s="2" t="str">
        <f>IFERROR((VLOOKUP(B152,INSCRITOS!A:C,3,0)),"")</f>
        <v>JUV</v>
      </c>
      <c r="E152" s="7" t="str">
        <f>IFERROR((VLOOKUP(B152,INSCRITOS!A:D,4,0)),"")</f>
        <v>Marta Atalaya Rebelo</v>
      </c>
      <c r="F152" s="2" t="str">
        <f>IFERROR((VLOOKUP(B152,INSCRITOS!A:F,6,0)),"")</f>
        <v>F</v>
      </c>
      <c r="G152" s="7" t="str">
        <f>IFERROR((VLOOKUP(B152,INSCRITOS!A:H,8,0)),"")</f>
        <v>Outsystems Olímpico de Oeiras</v>
      </c>
      <c r="H152" s="3">
        <v>98</v>
      </c>
    </row>
    <row r="153" spans="1:8" x14ac:dyDescent="0.25">
      <c r="A153" s="2">
        <v>4</v>
      </c>
      <c r="B153" s="79">
        <v>42</v>
      </c>
      <c r="C153" s="2">
        <f>IFERROR((VLOOKUP(B153,INSCRITOS!A:B,2,0)),"")</f>
        <v>103155</v>
      </c>
      <c r="D153" s="2" t="str">
        <f>IFERROR((VLOOKUP(B153,INSCRITOS!A:C,3,0)),"")</f>
        <v>JUV</v>
      </c>
      <c r="E153" s="7" t="str">
        <f>IFERROR((VLOOKUP(B153,INSCRITOS!A:D,4,0)),"")</f>
        <v>Maria Inês França Kovshar</v>
      </c>
      <c r="F153" s="2" t="str">
        <f>IFERROR((VLOOKUP(B153,INSCRITOS!A:F,6,0)),"")</f>
        <v>F</v>
      </c>
      <c r="G153" s="7" t="str">
        <f>IFERROR((VLOOKUP(B153,INSCRITOS!A:H,8,0)),"")</f>
        <v>CNCVG</v>
      </c>
      <c r="H153" s="3">
        <v>97</v>
      </c>
    </row>
    <row r="154" spans="1:8" x14ac:dyDescent="0.25">
      <c r="A154" s="2">
        <v>5</v>
      </c>
      <c r="B154" s="73">
        <v>964</v>
      </c>
      <c r="C154" s="2">
        <f>IFERROR((VLOOKUP(B154,INSCRITOS!A:B,2,0)),"")</f>
        <v>103089</v>
      </c>
      <c r="D154" s="2" t="str">
        <f>IFERROR((VLOOKUP(B154,INSCRITOS!A:C,3,0)),"")</f>
        <v>JUV</v>
      </c>
      <c r="E154" s="7" t="str">
        <f>IFERROR((VLOOKUP(B154,INSCRITOS!A:D,4,0)),"")</f>
        <v>Ana Francisca Moreira</v>
      </c>
      <c r="F154" s="2" t="str">
        <f>IFERROR((VLOOKUP(B154,INSCRITOS!A:F,6,0)),"")</f>
        <v>F</v>
      </c>
      <c r="G154" s="7" t="str">
        <f>IFERROR((VLOOKUP(B154,INSCRITOS!A:H,8,0)),"")</f>
        <v>Sport Lisboa e Benfica</v>
      </c>
      <c r="H154" s="3">
        <v>96</v>
      </c>
    </row>
    <row r="155" spans="1:8" x14ac:dyDescent="0.25">
      <c r="A155" s="2">
        <v>6</v>
      </c>
      <c r="B155" s="73">
        <v>57</v>
      </c>
      <c r="C155" s="2">
        <f>IFERROR((VLOOKUP(B155,INSCRITOS!A:B,2,0)),"")</f>
        <v>104908</v>
      </c>
      <c r="D155" s="2" t="str">
        <f>IFERROR((VLOOKUP(B155,INSCRITOS!A:C,3,0)),"")</f>
        <v>JUV</v>
      </c>
      <c r="E155" s="7" t="str">
        <f>IFERROR((VLOOKUP(B155,INSCRITOS!A:D,4,0)),"")</f>
        <v>Mónica Chaves Portugal</v>
      </c>
      <c r="F155" s="2" t="str">
        <f>IFERROR((VLOOKUP(B155,INSCRITOS!A:F,6,0)),"")</f>
        <v>F</v>
      </c>
      <c r="G155" s="7" t="str">
        <f>IFERROR((VLOOKUP(B155,INSCRITOS!A:H,8,0)),"")</f>
        <v>Associação Naval Amorense</v>
      </c>
      <c r="H155" s="3">
        <v>95</v>
      </c>
    </row>
    <row r="156" spans="1:8" x14ac:dyDescent="0.25">
      <c r="A156" s="2">
        <v>7</v>
      </c>
      <c r="B156" s="73">
        <v>509</v>
      </c>
      <c r="C156" s="2">
        <f>IFERROR((VLOOKUP(B156,INSCRITOS!A:B,2,0)),"")</f>
        <v>103104</v>
      </c>
      <c r="D156" s="2" t="str">
        <f>IFERROR((VLOOKUP(B156,INSCRITOS!A:C,3,0)),"")</f>
        <v>JUV</v>
      </c>
      <c r="E156" s="7" t="str">
        <f>IFERROR((VLOOKUP(B156,INSCRITOS!A:D,4,0)),"")</f>
        <v>Marta Figueiredo</v>
      </c>
      <c r="F156" s="2" t="str">
        <f>IFERROR((VLOOKUP(B156,INSCRITOS!A:F,6,0)),"")</f>
        <v>F</v>
      </c>
      <c r="G156" s="7" t="str">
        <f>IFERROR((VLOOKUP(B156,INSCRITOS!A:H,8,0)),"")</f>
        <v>Clube de Natação da Amadora</v>
      </c>
      <c r="H156" s="3">
        <v>94</v>
      </c>
    </row>
    <row r="157" spans="1:8" x14ac:dyDescent="0.25">
      <c r="A157" s="2">
        <v>8</v>
      </c>
      <c r="B157" s="73">
        <v>219</v>
      </c>
      <c r="C157" s="2">
        <f>IFERROR((VLOOKUP(B157,INSCRITOS!A:B,2,0)),"")</f>
        <v>104190</v>
      </c>
      <c r="D157" s="2" t="str">
        <f>IFERROR((VLOOKUP(B157,INSCRITOS!A:C,3,0)),"")</f>
        <v>JUV</v>
      </c>
      <c r="E157" s="7" t="str">
        <f>IFERROR((VLOOKUP(B157,INSCRITOS!A:D,4,0)),"")</f>
        <v>Rafaela Silva</v>
      </c>
      <c r="F157" s="2" t="str">
        <f>IFERROR((VLOOKUP(B157,INSCRITOS!A:F,6,0)),"")</f>
        <v>F</v>
      </c>
      <c r="G157" s="7" t="str">
        <f>IFERROR((VLOOKUP(B157,INSCRITOS!A:H,8,0)),"")</f>
        <v>SFRAA TRIATLO</v>
      </c>
      <c r="H157" s="3">
        <v>93</v>
      </c>
    </row>
    <row r="158" spans="1:8" x14ac:dyDescent="0.25">
      <c r="A158" s="2">
        <v>9</v>
      </c>
      <c r="B158" s="73">
        <v>942</v>
      </c>
      <c r="C158" s="2">
        <f>IFERROR((VLOOKUP(B158,INSCRITOS!A:B,2,0)),"")</f>
        <v>100472</v>
      </c>
      <c r="D158" s="2" t="str">
        <f>IFERROR((VLOOKUP(B158,INSCRITOS!A:C,3,0)),"")</f>
        <v>JUV</v>
      </c>
      <c r="E158" s="7" t="str">
        <f>IFERROR((VLOOKUP(B158,INSCRITOS!A:D,4,0)),"")</f>
        <v>Mariana Silva</v>
      </c>
      <c r="F158" s="2" t="str">
        <f>IFERROR((VLOOKUP(B158,INSCRITOS!A:F,6,0)),"")</f>
        <v>F</v>
      </c>
      <c r="G158" s="7" t="str">
        <f>IFERROR((VLOOKUP(B158,INSCRITOS!A:H,8,0)),"")</f>
        <v>SFRAA TRIATLO</v>
      </c>
      <c r="H158" s="3">
        <v>92</v>
      </c>
    </row>
    <row r="159" spans="1:8" x14ac:dyDescent="0.25">
      <c r="A159" s="4"/>
      <c r="C159" s="4"/>
      <c r="D159" s="4"/>
      <c r="F159" s="4"/>
      <c r="H159" s="30"/>
    </row>
    <row r="160" spans="1:8" x14ac:dyDescent="0.25">
      <c r="A160" s="4"/>
      <c r="C160" s="4"/>
      <c r="D160" s="4"/>
      <c r="F160" s="4"/>
      <c r="H160" s="30"/>
    </row>
    <row r="161" spans="1:8" x14ac:dyDescent="0.25">
      <c r="A161" s="36" t="s">
        <v>26</v>
      </c>
      <c r="B161" s="36"/>
      <c r="C161" s="36"/>
      <c r="D161" s="36"/>
      <c r="E161" s="36"/>
      <c r="F161" s="36"/>
      <c r="G161" s="36"/>
      <c r="H161" s="36"/>
    </row>
    <row r="162" spans="1:8" x14ac:dyDescent="0.25">
      <c r="A162" s="6" t="s">
        <v>9</v>
      </c>
      <c r="B162" s="32" t="s">
        <v>0</v>
      </c>
      <c r="C162" s="6" t="s">
        <v>1</v>
      </c>
      <c r="D162" s="6" t="s">
        <v>2</v>
      </c>
      <c r="E162" s="6" t="s">
        <v>3</v>
      </c>
      <c r="F162" s="6" t="s">
        <v>5</v>
      </c>
      <c r="G162" s="6" t="s">
        <v>7</v>
      </c>
      <c r="H162" s="6" t="s">
        <v>11</v>
      </c>
    </row>
    <row r="163" spans="1:8" x14ac:dyDescent="0.25">
      <c r="A163" s="2">
        <v>1</v>
      </c>
      <c r="B163" s="73">
        <v>1552</v>
      </c>
      <c r="C163" s="2">
        <f>IFERROR((VLOOKUP(B163,INSCRITOS!A:B,2,0)),"")</f>
        <v>103101</v>
      </c>
      <c r="D163" s="2" t="str">
        <f>IFERROR((VLOOKUP(B163,INSCRITOS!A:C,3,0)),"")</f>
        <v>CAD</v>
      </c>
      <c r="E163" s="7" t="str">
        <f>IFERROR((VLOOKUP(B163,INSCRITOS!A:D,4,0)),"")</f>
        <v>Goncalo Batista</v>
      </c>
      <c r="F163" s="2" t="str">
        <f>IFERROR((VLOOKUP(B163,INSCRITOS!A:F,6,0)),"")</f>
        <v>M</v>
      </c>
      <c r="G163" s="7" t="str">
        <f>IFERROR((VLOOKUP(B163,INSCRITOS!A:H,8,0)),"")</f>
        <v>Clube de Natação da Amadora</v>
      </c>
      <c r="H163" s="3">
        <v>100</v>
      </c>
    </row>
    <row r="164" spans="1:8" x14ac:dyDescent="0.25">
      <c r="A164" s="2">
        <v>2</v>
      </c>
      <c r="B164" s="73">
        <v>1728</v>
      </c>
      <c r="C164" s="2">
        <f>IFERROR((VLOOKUP(B164,INSCRITOS!A:B,2,0)),"")</f>
        <v>104633</v>
      </c>
      <c r="D164" s="2" t="str">
        <f>IFERROR((VLOOKUP(B164,INSCRITOS!A:C,3,0)),"")</f>
        <v>CAD</v>
      </c>
      <c r="E164" s="7" t="str">
        <f>IFERROR((VLOOKUP(B164,INSCRITOS!A:D,4,0)),"")</f>
        <v>Daniel Carvalho</v>
      </c>
      <c r="F164" s="2" t="str">
        <f>IFERROR((VLOOKUP(B164,INSCRITOS!A:F,6,0)),"")</f>
        <v>M</v>
      </c>
      <c r="G164" s="7" t="str">
        <f>IFERROR((VLOOKUP(B164,INSCRITOS!A:H,8,0)),"")</f>
        <v>Sport Lisboa e Benfica</v>
      </c>
      <c r="H164" s="3">
        <v>99</v>
      </c>
    </row>
    <row r="165" spans="1:8" x14ac:dyDescent="0.25">
      <c r="A165" s="2">
        <v>3</v>
      </c>
      <c r="B165" s="73">
        <v>1694</v>
      </c>
      <c r="C165" s="2">
        <f>IFERROR((VLOOKUP(B165,INSCRITOS!A:B,2,0)),"")</f>
        <v>105758</v>
      </c>
      <c r="D165" s="2" t="str">
        <f>IFERROR((VLOOKUP(B165,INSCRITOS!A:C,3,0)),"")</f>
        <v>CAD</v>
      </c>
      <c r="E165" s="7" t="str">
        <f>IFERROR((VLOOKUP(B165,INSCRITOS!A:D,4,0)),"")</f>
        <v>Diogo Bernardo Tomé</v>
      </c>
      <c r="F165" s="2" t="str">
        <f>IFERROR((VLOOKUP(B165,INSCRITOS!A:F,6,0)),"")</f>
        <v>M</v>
      </c>
      <c r="G165" s="7" t="str">
        <f>IFERROR((VLOOKUP(B165,INSCRITOS!A:H,8,0)),"")</f>
        <v>Peniche A. C.</v>
      </c>
      <c r="H165" s="3">
        <v>98</v>
      </c>
    </row>
    <row r="166" spans="1:8" x14ac:dyDescent="0.25">
      <c r="A166" s="2">
        <v>4</v>
      </c>
      <c r="B166" s="73">
        <v>1681</v>
      </c>
      <c r="C166" s="2">
        <f>IFERROR((VLOOKUP(B166,INSCRITOS!A:B,2,0)),"")</f>
        <v>104146</v>
      </c>
      <c r="D166" s="2" t="str">
        <f>IFERROR((VLOOKUP(B166,INSCRITOS!A:C,3,0)),"")</f>
        <v>CAD</v>
      </c>
      <c r="E166" s="7" t="str">
        <f>IFERROR((VLOOKUP(B166,INSCRITOS!A:D,4,0)),"")</f>
        <v>Bernardo Martins de Carvalho</v>
      </c>
      <c r="F166" s="2" t="str">
        <f>IFERROR((VLOOKUP(B166,INSCRITOS!A:F,6,0)),"")</f>
        <v>M</v>
      </c>
      <c r="G166" s="7" t="str">
        <f>IFERROR((VLOOKUP(B166,INSCRITOS!A:H,8,0)),"")</f>
        <v>CNCVG</v>
      </c>
      <c r="H166" s="3">
        <v>97</v>
      </c>
    </row>
    <row r="167" spans="1:8" x14ac:dyDescent="0.25">
      <c r="A167" s="2">
        <v>5</v>
      </c>
      <c r="B167" s="73">
        <v>1503</v>
      </c>
      <c r="C167" s="2">
        <f>IFERROR((VLOOKUP(B167,INSCRITOS!A:B,2,0)),"")</f>
        <v>102552</v>
      </c>
      <c r="D167" s="2" t="str">
        <f>IFERROR((VLOOKUP(B167,INSCRITOS!A:C,3,0)),"")</f>
        <v>CAD</v>
      </c>
      <c r="E167" s="7" t="str">
        <f>IFERROR((VLOOKUP(B167,INSCRITOS!A:D,4,0)),"")</f>
        <v>João Menino</v>
      </c>
      <c r="F167" s="2" t="str">
        <f>IFERROR((VLOOKUP(B167,INSCRITOS!A:F,6,0)),"")</f>
        <v>M</v>
      </c>
      <c r="G167" s="7" t="str">
        <f>IFERROR((VLOOKUP(B167,INSCRITOS!A:H,8,0)),"")</f>
        <v>Sport Lisboa e Benfica</v>
      </c>
      <c r="H167" s="3">
        <v>96</v>
      </c>
    </row>
    <row r="168" spans="1:8" x14ac:dyDescent="0.25">
      <c r="A168" s="2">
        <v>6</v>
      </c>
      <c r="B168" s="73">
        <v>1502</v>
      </c>
      <c r="C168" s="2">
        <f>IFERROR((VLOOKUP(B168,INSCRITOS!A:B,2,0)),"")</f>
        <v>103077</v>
      </c>
      <c r="D168" s="2" t="str">
        <f>IFERROR((VLOOKUP(B168,INSCRITOS!A:C,3,0)),"")</f>
        <v>CAD</v>
      </c>
      <c r="E168" s="7" t="str">
        <f>IFERROR((VLOOKUP(B168,INSCRITOS!A:D,4,0)),"")</f>
        <v>Martim Pombo</v>
      </c>
      <c r="F168" s="2" t="str">
        <f>IFERROR((VLOOKUP(B168,INSCRITOS!A:F,6,0)),"")</f>
        <v>M</v>
      </c>
      <c r="G168" s="7" t="str">
        <f>IFERROR((VLOOKUP(B168,INSCRITOS!A:H,8,0)),"")</f>
        <v>Sport Lisboa e Benfica</v>
      </c>
      <c r="H168" s="3">
        <v>95</v>
      </c>
    </row>
    <row r="169" spans="1:8" x14ac:dyDescent="0.25">
      <c r="A169" s="2">
        <v>7</v>
      </c>
      <c r="B169" s="73">
        <v>1663</v>
      </c>
      <c r="C169" s="2">
        <f>IFERROR((VLOOKUP(B169,INSCRITOS!A:B,2,0)),"")</f>
        <v>104634</v>
      </c>
      <c r="D169" s="2" t="str">
        <f>IFERROR((VLOOKUP(B169,INSCRITOS!A:C,3,0)),"")</f>
        <v>CAD</v>
      </c>
      <c r="E169" s="7" t="str">
        <f>IFERROR((VLOOKUP(B169,INSCRITOS!A:D,4,0)),"")</f>
        <v>Filipe Cavalheiro</v>
      </c>
      <c r="F169" s="2" t="str">
        <f>IFERROR((VLOOKUP(B169,INSCRITOS!A:F,6,0)),"")</f>
        <v>M</v>
      </c>
      <c r="G169" s="7" t="str">
        <f>IFERROR((VLOOKUP(B169,INSCRITOS!A:H,8,0)),"")</f>
        <v>Sport Lisboa e Benfica</v>
      </c>
      <c r="H169" s="3">
        <v>94</v>
      </c>
    </row>
    <row r="170" spans="1:8" x14ac:dyDescent="0.25">
      <c r="A170" s="2">
        <v>8</v>
      </c>
      <c r="B170" s="73">
        <v>1595</v>
      </c>
      <c r="C170" s="2">
        <f>IFERROR((VLOOKUP(B170,INSCRITOS!A:B,2,0)),"")</f>
        <v>102450</v>
      </c>
      <c r="D170" s="2" t="str">
        <f>IFERROR((VLOOKUP(B170,INSCRITOS!A:C,3,0)),"")</f>
        <v>CAD</v>
      </c>
      <c r="E170" s="7" t="str">
        <f>IFERROR((VLOOKUP(B170,INSCRITOS!A:D,4,0)),"")</f>
        <v>Pedro Guilherme da Silva Lopes</v>
      </c>
      <c r="F170" s="2" t="str">
        <f>IFERROR((VLOOKUP(B170,INSCRITOS!A:F,6,0)),"")</f>
        <v>M</v>
      </c>
      <c r="G170" s="7" t="str">
        <f>IFERROR((VLOOKUP(B170,INSCRITOS!A:H,8,0)),"")</f>
        <v>CNCVG</v>
      </c>
      <c r="H170" s="3">
        <v>93</v>
      </c>
    </row>
    <row r="171" spans="1:8" x14ac:dyDescent="0.25">
      <c r="A171" s="2">
        <v>9</v>
      </c>
      <c r="B171" s="73">
        <v>1654</v>
      </c>
      <c r="C171" s="2">
        <f>IFERROR((VLOOKUP(B171,INSCRITOS!A:B,2,0)),"")</f>
        <v>104766</v>
      </c>
      <c r="D171" s="2" t="str">
        <f>IFERROR((VLOOKUP(B171,INSCRITOS!A:C,3,0)),"")</f>
        <v>CAD</v>
      </c>
      <c r="E171" s="7" t="str">
        <f>IFERROR((VLOOKUP(B171,INSCRITOS!A:D,4,0)),"")</f>
        <v>João Gaspar Mariz</v>
      </c>
      <c r="F171" s="2" t="str">
        <f>IFERROR((VLOOKUP(B171,INSCRITOS!A:F,6,0)),"")</f>
        <v>M</v>
      </c>
      <c r="G171" s="7" t="str">
        <f>IFERROR((VLOOKUP(B171,INSCRITOS!A:H,8,0)),"")</f>
        <v>CNATRIL Triatlo</v>
      </c>
      <c r="H171" s="3">
        <v>92</v>
      </c>
    </row>
    <row r="172" spans="1:8" x14ac:dyDescent="0.25">
      <c r="A172" s="2">
        <v>10</v>
      </c>
      <c r="B172" s="73">
        <v>1670</v>
      </c>
      <c r="C172" s="2">
        <f>IFERROR((VLOOKUP(B172,INSCRITOS!A:B,2,0)),"")</f>
        <v>101162</v>
      </c>
      <c r="D172" s="2" t="str">
        <f>IFERROR((VLOOKUP(B172,INSCRITOS!A:C,3,0)),"")</f>
        <v>CAD</v>
      </c>
      <c r="E172" s="7" t="str">
        <f>IFERROR((VLOOKUP(B172,INSCRITOS!A:D,4,0)),"")</f>
        <v>Gonçalo Miguel Vieira Coelho</v>
      </c>
      <c r="F172" s="2" t="str">
        <f>IFERROR((VLOOKUP(B172,INSCRITOS!A:F,6,0)),"")</f>
        <v>M</v>
      </c>
      <c r="G172" s="7" t="str">
        <f>IFERROR((VLOOKUP(B172,INSCRITOS!A:H,8,0)),"")</f>
        <v>CNCVG</v>
      </c>
      <c r="H172" s="3">
        <v>91</v>
      </c>
    </row>
    <row r="173" spans="1:8" x14ac:dyDescent="0.25">
      <c r="A173" s="2">
        <v>11</v>
      </c>
      <c r="B173" s="73">
        <v>1662</v>
      </c>
      <c r="C173" s="2">
        <f>IFERROR((VLOOKUP(B173,INSCRITOS!A:B,2,0)),"")</f>
        <v>104199</v>
      </c>
      <c r="D173" s="2" t="str">
        <f>IFERROR((VLOOKUP(B173,INSCRITOS!A:C,3,0)),"")</f>
        <v>CAD</v>
      </c>
      <c r="E173" s="7" t="str">
        <f>IFERROR((VLOOKUP(B173,INSCRITOS!A:D,4,0)),"")</f>
        <v>Martim Simões</v>
      </c>
      <c r="F173" s="2" t="str">
        <f>IFERROR((VLOOKUP(B173,INSCRITOS!A:F,6,0)),"")</f>
        <v>M</v>
      </c>
      <c r="G173" s="7" t="str">
        <f>IFERROR((VLOOKUP(B173,INSCRITOS!A:H,8,0)),"")</f>
        <v>Sport Lisboa e Benfica</v>
      </c>
      <c r="H173" s="3">
        <v>90</v>
      </c>
    </row>
    <row r="174" spans="1:8" x14ac:dyDescent="0.25">
      <c r="A174" s="4"/>
      <c r="C174" s="4"/>
      <c r="D174" s="4"/>
      <c r="F174" s="4"/>
    </row>
    <row r="175" spans="1:8" x14ac:dyDescent="0.25">
      <c r="A175" s="4"/>
      <c r="C175" s="4"/>
      <c r="D175" s="4"/>
      <c r="F175" s="4"/>
      <c r="H175" s="12"/>
    </row>
    <row r="176" spans="1:8" x14ac:dyDescent="0.25">
      <c r="A176" s="36" t="s">
        <v>27</v>
      </c>
      <c r="B176" s="36"/>
      <c r="C176" s="36"/>
      <c r="D176" s="36"/>
      <c r="E176" s="36"/>
      <c r="F176" s="36"/>
      <c r="G176" s="36"/>
      <c r="H176" s="36"/>
    </row>
    <row r="177" spans="1:8" x14ac:dyDescent="0.25">
      <c r="A177" s="6" t="s">
        <v>9</v>
      </c>
      <c r="B177" s="32" t="s">
        <v>0</v>
      </c>
      <c r="C177" s="6" t="s">
        <v>1</v>
      </c>
      <c r="D177" s="6" t="s">
        <v>2</v>
      </c>
      <c r="E177" s="6" t="s">
        <v>3</v>
      </c>
      <c r="F177" s="6" t="s">
        <v>5</v>
      </c>
      <c r="G177" s="6" t="s">
        <v>7</v>
      </c>
      <c r="H177" s="6" t="s">
        <v>11</v>
      </c>
    </row>
    <row r="178" spans="1:8" x14ac:dyDescent="0.25">
      <c r="A178" s="2">
        <v>1</v>
      </c>
      <c r="B178" s="73">
        <v>5317</v>
      </c>
      <c r="C178" s="2">
        <f>IFERROR((VLOOKUP(B178,INSCRITOS!A:B,2,0)),"")</f>
        <v>0</v>
      </c>
      <c r="D178" s="2" t="str">
        <f>IFERROR((VLOOKUP(B178,INSCRITOS!A:C,3,0)),"")</f>
        <v>CAD</v>
      </c>
      <c r="E178" s="7" t="str">
        <f>IFERROR((VLOOKUP(B178,INSCRITOS!A:D,4,0)),"")</f>
        <v>Sara Antunes</v>
      </c>
      <c r="F178" s="2" t="str">
        <f>IFERROR((VLOOKUP(B178,INSCRITOS!A:F,6,0)),"")</f>
        <v>F</v>
      </c>
      <c r="G178" s="7" t="str">
        <f>IFERROR((VLOOKUP(B178,INSCRITOS!A:H,8,0)),"")</f>
        <v>Clube de Natação da Amadora/ Não federado</v>
      </c>
      <c r="H178" s="3"/>
    </row>
    <row r="179" spans="1:8" x14ac:dyDescent="0.25">
      <c r="A179" s="2">
        <v>2</v>
      </c>
      <c r="B179" s="73">
        <v>1555</v>
      </c>
      <c r="C179" s="2">
        <f>IFERROR((VLOOKUP(B179,INSCRITOS!A:B,2,0)),"")</f>
        <v>104160</v>
      </c>
      <c r="D179" s="2" t="str">
        <f>IFERROR((VLOOKUP(B179,INSCRITOS!A:C,3,0)),"")</f>
        <v>CAD</v>
      </c>
      <c r="E179" s="7" t="str">
        <f>IFERROR((VLOOKUP(B179,INSCRITOS!A:D,4,0)),"")</f>
        <v>Rita Bacelar</v>
      </c>
      <c r="F179" s="2" t="str">
        <f>IFERROR((VLOOKUP(B179,INSCRITOS!A:F,6,0)),"")</f>
        <v>F</v>
      </c>
      <c r="G179" s="7" t="str">
        <f>IFERROR((VLOOKUP(B179,INSCRITOS!A:H,8,0)),"")</f>
        <v>Clube de Natação da Amadora</v>
      </c>
      <c r="H179" s="3">
        <v>100</v>
      </c>
    </row>
    <row r="180" spans="1:8" x14ac:dyDescent="0.25">
      <c r="A180" s="2">
        <v>3</v>
      </c>
      <c r="B180" s="73">
        <v>1690</v>
      </c>
      <c r="C180" s="2">
        <f>IFERROR((VLOOKUP(B180,INSCRITOS!A:B,2,0)),"")</f>
        <v>105891</v>
      </c>
      <c r="D180" s="2" t="str">
        <f>IFERROR((VLOOKUP(B180,INSCRITOS!A:C,3,0)),"")</f>
        <v>CAD</v>
      </c>
      <c r="E180" s="7" t="str">
        <f>IFERROR((VLOOKUP(B180,INSCRITOS!A:D,4,0)),"")</f>
        <v>Carolina Xistra Domingos</v>
      </c>
      <c r="F180" s="2" t="str">
        <f>IFERROR((VLOOKUP(B180,INSCRITOS!A:F,6,0)),"")</f>
        <v>F</v>
      </c>
      <c r="G180" s="7" t="str">
        <f>IFERROR((VLOOKUP(B180,INSCRITOS!A:H,8,0)),"")</f>
        <v>LXTRIATHLON</v>
      </c>
      <c r="H180" s="3">
        <v>99</v>
      </c>
    </row>
    <row r="181" spans="1:8" x14ac:dyDescent="0.25">
      <c r="A181" s="2">
        <v>4</v>
      </c>
      <c r="B181" s="73">
        <v>5495</v>
      </c>
      <c r="C181" s="2">
        <f>IFERROR((VLOOKUP(B181,INSCRITOS!A:B,2,0)),"")</f>
        <v>100754</v>
      </c>
      <c r="D181" s="2" t="str">
        <f>IFERROR((VLOOKUP(B181,INSCRITOS!A:C,3,0)),"")</f>
        <v>CAD</v>
      </c>
      <c r="E181" s="7" t="str">
        <f>IFERROR((VLOOKUP(B181,INSCRITOS!A:D,4,0)),"")</f>
        <v>Beatriz Lavado</v>
      </c>
      <c r="F181" s="2" t="str">
        <f>IFERROR((VLOOKUP(B181,INSCRITOS!A:F,6,0)),"")</f>
        <v>F</v>
      </c>
      <c r="G181" s="7" t="str">
        <f>IFERROR((VLOOKUP(B181,INSCRITOS!A:H,8,0)),"")</f>
        <v>Sport Lisboa e Benfica</v>
      </c>
      <c r="H181" s="3">
        <v>98</v>
      </c>
    </row>
    <row r="182" spans="1:8" ht="31.5" x14ac:dyDescent="0.25">
      <c r="A182" s="2">
        <v>5</v>
      </c>
      <c r="B182" s="73">
        <v>1549</v>
      </c>
      <c r="C182" s="2">
        <f>IFERROR((VLOOKUP(B182,INSCRITOS!A:B,2,0)),"")</f>
        <v>102828</v>
      </c>
      <c r="D182" s="2" t="str">
        <f>IFERROR((VLOOKUP(B182,INSCRITOS!A:C,3,0)),"")</f>
        <v>CAD</v>
      </c>
      <c r="E182" s="7" t="str">
        <f>IFERROR((VLOOKUP(B182,INSCRITOS!A:D,4,0)),"")</f>
        <v>Mariana Carvalho</v>
      </c>
      <c r="F182" s="2" t="str">
        <f>IFERROR((VLOOKUP(B182,INSCRITOS!A:F,6,0)),"")</f>
        <v>F</v>
      </c>
      <c r="G182" s="7" t="str">
        <f>IFERROR((VLOOKUP(B182,INSCRITOS!A:H,8,0)),"")</f>
        <v>Sport Lisboa e Benfica</v>
      </c>
      <c r="H182" s="3" t="s">
        <v>338</v>
      </c>
    </row>
    <row r="183" spans="1:8" x14ac:dyDescent="0.25">
      <c r="A183" s="4"/>
      <c r="C183" s="4"/>
      <c r="D183" s="4"/>
      <c r="F183" s="4"/>
      <c r="H183" s="30"/>
    </row>
    <row r="185" spans="1:8" x14ac:dyDescent="0.25">
      <c r="D185" s="104" t="s">
        <v>19</v>
      </c>
      <c r="E185" s="105"/>
      <c r="F185" s="106"/>
    </row>
    <row r="186" spans="1:8" x14ac:dyDescent="0.25">
      <c r="D186" s="27" t="s">
        <v>25</v>
      </c>
      <c r="E186" s="27" t="s">
        <v>7</v>
      </c>
      <c r="F186" s="27" t="s">
        <v>11</v>
      </c>
    </row>
    <row r="187" spans="1:8" x14ac:dyDescent="0.25">
      <c r="D187" s="28">
        <v>1</v>
      </c>
      <c r="E187" s="39" t="s">
        <v>59</v>
      </c>
      <c r="F187" s="1">
        <v>3807</v>
      </c>
      <c r="G187" s="19"/>
      <c r="H187" s="95"/>
    </row>
    <row r="188" spans="1:8" x14ac:dyDescent="0.25">
      <c r="D188" s="28">
        <v>2</v>
      </c>
      <c r="E188" s="39" t="s">
        <v>58</v>
      </c>
      <c r="F188" s="1">
        <v>2439</v>
      </c>
      <c r="G188" s="87"/>
      <c r="H188" s="95"/>
    </row>
    <row r="189" spans="1:8" x14ac:dyDescent="0.25">
      <c r="D189" s="28">
        <v>3</v>
      </c>
      <c r="E189" s="38" t="s">
        <v>60</v>
      </c>
      <c r="F189" s="1">
        <v>1644</v>
      </c>
      <c r="G189" s="19"/>
      <c r="H189" s="95"/>
    </row>
    <row r="190" spans="1:8" x14ac:dyDescent="0.25">
      <c r="D190" s="28">
        <v>4</v>
      </c>
      <c r="E190" s="46" t="s">
        <v>53</v>
      </c>
      <c r="F190" s="1">
        <v>1449</v>
      </c>
      <c r="G190" s="96"/>
      <c r="H190" s="95"/>
    </row>
    <row r="191" spans="1:8" x14ac:dyDescent="0.25">
      <c r="D191" s="28">
        <v>5</v>
      </c>
      <c r="E191" s="39" t="s">
        <v>57</v>
      </c>
      <c r="F191" s="1">
        <v>760</v>
      </c>
      <c r="G191" s="87"/>
      <c r="H191" s="95"/>
    </row>
    <row r="192" spans="1:8" x14ac:dyDescent="0.25">
      <c r="D192" s="28">
        <v>6</v>
      </c>
      <c r="E192" s="20" t="s">
        <v>55</v>
      </c>
      <c r="F192" s="1">
        <v>552</v>
      </c>
      <c r="G192" s="96"/>
      <c r="H192" s="95"/>
    </row>
    <row r="193" spans="4:8" x14ac:dyDescent="0.25">
      <c r="D193" s="28">
        <v>7</v>
      </c>
      <c r="E193" s="46" t="s">
        <v>49</v>
      </c>
      <c r="F193" s="1">
        <v>369</v>
      </c>
      <c r="G193" s="19"/>
      <c r="H193" s="95"/>
    </row>
    <row r="194" spans="4:8" x14ac:dyDescent="0.25">
      <c r="D194" s="28">
        <v>8</v>
      </c>
      <c r="E194" s="46" t="s">
        <v>50</v>
      </c>
      <c r="F194" s="1">
        <v>271</v>
      </c>
      <c r="G194" s="97"/>
      <c r="H194" s="95"/>
    </row>
    <row r="195" spans="4:8" x14ac:dyDescent="0.25">
      <c r="D195" s="28">
        <v>9</v>
      </c>
      <c r="E195" s="20" t="s">
        <v>52</v>
      </c>
      <c r="F195" s="1">
        <v>189</v>
      </c>
      <c r="G195" s="87"/>
      <c r="H195" s="95"/>
    </row>
    <row r="196" spans="4:8" x14ac:dyDescent="0.25">
      <c r="D196" s="28">
        <v>10</v>
      </c>
      <c r="E196" s="46" t="s">
        <v>54</v>
      </c>
      <c r="F196" s="1">
        <v>98</v>
      </c>
      <c r="G196" s="87"/>
      <c r="H196" s="95"/>
    </row>
  </sheetData>
  <sortState ref="D188:F198">
    <sortCondition descending="1" ref="F188:F198"/>
  </sortState>
  <mergeCells count="1">
    <mergeCell ref="D185:F185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70" firstPageNumber="0" fitToHeight="0" orientation="portrait" r:id="rId1"/>
  <rowBreaks count="8" manualBreakCount="8">
    <brk id="22" max="7" man="1"/>
    <brk id="36" max="7" man="1"/>
    <brk id="63" max="7" man="1"/>
    <brk id="75" max="7" man="1"/>
    <brk id="98" max="7" man="1"/>
    <brk id="120" max="7" man="1"/>
    <brk id="147" max="7" man="1"/>
    <brk id="18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18"/>
  <sheetViews>
    <sheetView view="pageBreakPreview" topLeftCell="E6" zoomScaleNormal="100" zoomScaleSheetLayoutView="100" workbookViewId="0">
      <selection activeCell="I19" sqref="I19"/>
    </sheetView>
  </sheetViews>
  <sheetFormatPr defaultColWidth="9.140625" defaultRowHeight="15.75" x14ac:dyDescent="0.25"/>
  <cols>
    <col min="1" max="1" width="9.140625" style="8"/>
    <col min="2" max="2" width="9.140625" style="35"/>
    <col min="3" max="4" width="9.140625" style="8"/>
    <col min="5" max="5" width="47.7109375" style="8" customWidth="1"/>
    <col min="6" max="6" width="8.140625" style="8" bestFit="1" customWidth="1"/>
    <col min="7" max="7" width="42.5703125" style="8" bestFit="1" customWidth="1"/>
    <col min="8" max="8" width="8.7109375" style="8" customWidth="1"/>
    <col min="9" max="1014" width="9.140625" style="8"/>
    <col min="1015" max="16384" width="9.140625" style="15"/>
  </cols>
  <sheetData>
    <row r="1" spans="1:1014" ht="18" customHeight="1" x14ac:dyDescent="0.25">
      <c r="A1" s="59" t="s">
        <v>63</v>
      </c>
      <c r="B1" s="60"/>
      <c r="C1" s="61"/>
      <c r="D1" s="61"/>
      <c r="E1" s="59"/>
      <c r="F1" s="59"/>
      <c r="G1" s="59"/>
    </row>
    <row r="2" spans="1:1014" ht="18" customHeight="1" x14ac:dyDescent="0.25">
      <c r="A2" s="59" t="s">
        <v>62</v>
      </c>
      <c r="B2" s="60"/>
      <c r="C2" s="61"/>
      <c r="D2" s="61"/>
      <c r="E2" s="59"/>
      <c r="F2" s="59"/>
      <c r="G2" s="59"/>
    </row>
    <row r="3" spans="1:1014" ht="18" customHeight="1" x14ac:dyDescent="0.25">
      <c r="A3" s="5" t="s">
        <v>47</v>
      </c>
      <c r="B3" s="31"/>
      <c r="C3" s="5"/>
      <c r="D3" s="5"/>
      <c r="E3" s="5"/>
      <c r="F3" s="9"/>
    </row>
    <row r="4" spans="1:1014" ht="18" customHeight="1" x14ac:dyDescent="0.25">
      <c r="A4" s="36" t="s">
        <v>46</v>
      </c>
      <c r="B4" s="36"/>
      <c r="C4" s="36"/>
      <c r="D4" s="36"/>
      <c r="E4" s="36"/>
      <c r="F4" s="36"/>
      <c r="G4" s="36"/>
    </row>
    <row r="5" spans="1:1014" ht="18" customHeight="1" x14ac:dyDescent="0.25">
      <c r="A5" s="6" t="s">
        <v>9</v>
      </c>
      <c r="B5" s="32" t="s">
        <v>0</v>
      </c>
      <c r="C5" s="6" t="s">
        <v>1</v>
      </c>
      <c r="D5" s="6" t="s">
        <v>2</v>
      </c>
      <c r="E5" s="6" t="s">
        <v>3</v>
      </c>
      <c r="F5" s="6" t="s">
        <v>5</v>
      </c>
      <c r="G5" s="6" t="s">
        <v>7</v>
      </c>
    </row>
    <row r="6" spans="1:1014" ht="18" customHeight="1" x14ac:dyDescent="0.25">
      <c r="A6" s="2">
        <v>1</v>
      </c>
      <c r="B6" s="69">
        <v>3914</v>
      </c>
      <c r="C6" s="2">
        <f>IFERROR((VLOOKUP(B6,INSCRITOS!A:B,2,0)),"")</f>
        <v>102265</v>
      </c>
      <c r="D6" s="2" t="str">
        <f>IFERROR((VLOOKUP(B6,INSCRITOS!A:C,3,0)),"")</f>
        <v>18+</v>
      </c>
      <c r="E6" s="7" t="str">
        <f>IFERROR((VLOOKUP(B6,INSCRITOS!A:D,4,0)),"")</f>
        <v>Gonçalo Oliveira</v>
      </c>
      <c r="F6" s="2" t="str">
        <f>IFERROR((VLOOKUP(B6,INSCRITOS!A:F,6,0)),"")</f>
        <v>M</v>
      </c>
      <c r="G6" s="7" t="str">
        <f>IFERROR((VLOOKUP(B6,INSCRITOS!A:H,8,0)),"")</f>
        <v>Clube de Natação da Amadora</v>
      </c>
    </row>
    <row r="7" spans="1:1014" ht="18" customHeight="1" x14ac:dyDescent="0.25">
      <c r="A7" s="2">
        <v>2</v>
      </c>
      <c r="B7" s="69">
        <v>2638</v>
      </c>
      <c r="C7" s="2">
        <f>IFERROR((VLOOKUP(B7,INSCRITOS!A:B,2,0)),"")</f>
        <v>103093</v>
      </c>
      <c r="D7" s="2" t="str">
        <f>IFERROR((VLOOKUP(B7,INSCRITOS!A:C,3,0)),"")</f>
        <v>18+</v>
      </c>
      <c r="E7" s="7" t="str">
        <f>IFERROR((VLOOKUP(B7,INSCRITOS!A:D,4,0)),"")</f>
        <v>Rafael Travassos</v>
      </c>
      <c r="F7" s="2" t="str">
        <f>IFERROR((VLOOKUP(B7,INSCRITOS!A:F,6,0)),"")</f>
        <v>M</v>
      </c>
      <c r="G7" s="7" t="str">
        <f>IFERROR((VLOOKUP(B7,INSCRITOS!A:H,8,0)),"")</f>
        <v>Clube de Natação da Amadora</v>
      </c>
    </row>
    <row r="8" spans="1:1014" ht="18" customHeight="1" x14ac:dyDescent="0.25">
      <c r="A8" s="2">
        <v>3</v>
      </c>
      <c r="B8" s="69">
        <v>5335</v>
      </c>
      <c r="C8" s="2">
        <f>IFERROR((VLOOKUP(B8,INSCRITOS!A:B,2,0)),"")</f>
        <v>0</v>
      </c>
      <c r="D8" s="2" t="str">
        <f>IFERROR((VLOOKUP(B8,INSCRITOS!A:C,3,0)),"")</f>
        <v>18+</v>
      </c>
      <c r="E8" s="7" t="str">
        <f>IFERROR((VLOOKUP(B8,INSCRITOS!A:D,4,0)),"")</f>
        <v>João Clemente</v>
      </c>
      <c r="F8" s="2" t="str">
        <f>IFERROR((VLOOKUP(B8,INSCRITOS!A:F,6,0)),"")</f>
        <v>M</v>
      </c>
      <c r="G8" s="7" t="str">
        <f>IFERROR((VLOOKUP(B8,INSCRITOS!A:H,8,0)),"")</f>
        <v>LXTRIATHLON</v>
      </c>
    </row>
    <row r="9" spans="1:1014" ht="18" customHeight="1" x14ac:dyDescent="0.25">
      <c r="A9" s="2">
        <v>4</v>
      </c>
      <c r="B9" s="69">
        <v>5498</v>
      </c>
      <c r="C9" s="2">
        <f>IFERROR((VLOOKUP(B9,INSCRITOS!A:B,2,0)),"")</f>
        <v>0</v>
      </c>
      <c r="D9" s="2" t="str">
        <f>IFERROR((VLOOKUP(B9,INSCRITOS!A:C,3,0)),"")</f>
        <v>18+</v>
      </c>
      <c r="E9" s="7" t="str">
        <f>IFERROR((VLOOKUP(B9,INSCRITOS!A:D,4,0)),"")</f>
        <v>Pedro Fernandes</v>
      </c>
      <c r="F9" s="2" t="str">
        <f>IFERROR((VLOOKUP(B9,INSCRITOS!A:F,6,0)),"")</f>
        <v>M</v>
      </c>
      <c r="G9" s="7" t="str">
        <f>IFERROR((VLOOKUP(B9,INSCRITOS!A:H,8,0)),"")</f>
        <v>Clube de Natação da Amadora/ Não federado</v>
      </c>
    </row>
    <row r="10" spans="1:1014" ht="18" customHeight="1" x14ac:dyDescent="0.25">
      <c r="A10" s="2">
        <v>5</v>
      </c>
      <c r="B10" s="69">
        <v>5336</v>
      </c>
      <c r="C10" s="2">
        <f>IFERROR((VLOOKUP(B10,INSCRITOS!A:B,2,0)),"")</f>
        <v>0</v>
      </c>
      <c r="D10" s="2" t="str">
        <f>IFERROR((VLOOKUP(B10,INSCRITOS!A:C,3,0)),"")</f>
        <v>18+</v>
      </c>
      <c r="E10" s="7" t="str">
        <f>IFERROR((VLOOKUP(B10,INSCRITOS!A:D,4,0)),"")</f>
        <v>Luís Daniel Duarte Pacheco</v>
      </c>
      <c r="F10" s="2" t="str">
        <f>IFERROR((VLOOKUP(B10,INSCRITOS!A:F,6,0)),"")</f>
        <v>M</v>
      </c>
      <c r="G10" s="7" t="str">
        <f>IFERROR((VLOOKUP(B10,INSCRITOS!A:H,8,0)),"")</f>
        <v>Não federado</v>
      </c>
    </row>
    <row r="11" spans="1:1014" ht="18" customHeight="1" x14ac:dyDescent="0.25">
      <c r="A11" s="4"/>
      <c r="B11" s="34"/>
      <c r="C11" s="4"/>
      <c r="D11" s="4"/>
      <c r="F11" s="4"/>
    </row>
    <row r="12" spans="1:1014" ht="18" customHeight="1" x14ac:dyDescent="0.25">
      <c r="A12" s="4"/>
      <c r="C12" s="4"/>
      <c r="D12" s="4"/>
      <c r="F12" s="4"/>
    </row>
    <row r="13" spans="1:1014" ht="18" customHeight="1" x14ac:dyDescent="0.25">
      <c r="A13" s="36" t="s">
        <v>48</v>
      </c>
      <c r="B13" s="36"/>
      <c r="C13" s="36"/>
      <c r="D13" s="36"/>
      <c r="E13" s="36"/>
      <c r="F13" s="36"/>
      <c r="G13" s="36"/>
    </row>
    <row r="14" spans="1:1014" ht="18" customHeight="1" x14ac:dyDescent="0.25">
      <c r="A14" s="6" t="s">
        <v>9</v>
      </c>
      <c r="B14" s="32" t="s">
        <v>0</v>
      </c>
      <c r="C14" s="6" t="s">
        <v>1</v>
      </c>
      <c r="D14" s="6" t="s">
        <v>2</v>
      </c>
      <c r="E14" s="6" t="s">
        <v>3</v>
      </c>
      <c r="F14" s="6" t="s">
        <v>5</v>
      </c>
      <c r="G14" s="6" t="s">
        <v>7</v>
      </c>
    </row>
    <row r="15" spans="1:1014" s="17" customFormat="1" ht="18" customHeight="1" x14ac:dyDescent="0.25">
      <c r="A15" s="10">
        <v>1</v>
      </c>
      <c r="B15" s="73">
        <v>5271</v>
      </c>
      <c r="C15" s="2">
        <f>IFERROR((VLOOKUP(B15,INSCRITOS!A:B,2,0)),"")</f>
        <v>0</v>
      </c>
      <c r="D15" s="2" t="str">
        <f>IFERROR((VLOOKUP(B15,INSCRITOS!A:C,3,0)),"")</f>
        <v>18+</v>
      </c>
      <c r="E15" s="7" t="str">
        <f>IFERROR((VLOOKUP(B15,INSCRITOS!A:D,4,0)),"")</f>
        <v>Vera Vaz</v>
      </c>
      <c r="F15" s="2" t="str">
        <f>IFERROR((VLOOKUP(B15,INSCRITOS!A:F,6,0)),"")</f>
        <v>F</v>
      </c>
      <c r="G15" s="7" t="str">
        <f>IFERROR((VLOOKUP(B15,INSCRITOS!A:H,8,0)),"")</f>
        <v>SFRAA TRIATLO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</row>
    <row r="16" spans="1:1014" s="17" customFormat="1" ht="18" customHeight="1" x14ac:dyDescent="0.25">
      <c r="A16" s="10">
        <v>2</v>
      </c>
      <c r="B16" s="73">
        <v>5404</v>
      </c>
      <c r="C16" s="2">
        <f>IFERROR((VLOOKUP(B16,INSCRITOS!A:B,2,0)),"")</f>
        <v>0</v>
      </c>
      <c r="D16" s="2" t="str">
        <f>IFERROR((VLOOKUP(B16,INSCRITOS!A:C,3,0)),"")</f>
        <v>18+</v>
      </c>
      <c r="E16" s="7" t="str">
        <f>IFERROR((VLOOKUP(B16,INSCRITOS!A:D,4,0)),"")</f>
        <v>Marta Antunes</v>
      </c>
      <c r="F16" s="2" t="str">
        <f>IFERROR((VLOOKUP(B16,INSCRITOS!A:F,6,0)),"")</f>
        <v>F</v>
      </c>
      <c r="G16" s="7" t="str">
        <f>IFERROR((VLOOKUP(B16,INSCRITOS!A:H,8,0)),"")</f>
        <v>Clube de Natação da Amadora/ Não federado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</row>
    <row r="17" spans="1:1014" s="17" customFormat="1" ht="18" customHeight="1" x14ac:dyDescent="0.25">
      <c r="A17" s="10">
        <v>3</v>
      </c>
      <c r="B17" s="73">
        <v>3034</v>
      </c>
      <c r="C17" s="2">
        <f>IFERROR((VLOOKUP(B17,INSCRITOS!A:B,2,0)),"")</f>
        <v>105883</v>
      </c>
      <c r="D17" s="2" t="str">
        <f>IFERROR((VLOOKUP(B17,INSCRITOS!A:C,3,0)),"")</f>
        <v>18+</v>
      </c>
      <c r="E17" s="7" t="str">
        <f>IFERROR((VLOOKUP(B17,INSCRITOS!A:D,4,0)),"")</f>
        <v>Yuliya Kharyna</v>
      </c>
      <c r="F17" s="2" t="str">
        <f>IFERROR((VLOOKUP(B17,INSCRITOS!A:F,6,0)),"")</f>
        <v>F</v>
      </c>
      <c r="G17" s="7" t="str">
        <f>IFERROR((VLOOKUP(B17,INSCRITOS!A:H,8,0)),"")</f>
        <v>Clube de Natação da Amadora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</row>
    <row r="18" spans="1:1014" s="17" customFormat="1" ht="18" customHeight="1" x14ac:dyDescent="0.25">
      <c r="A18" s="10">
        <v>4</v>
      </c>
      <c r="B18" s="73">
        <v>3478</v>
      </c>
      <c r="C18" s="2">
        <f>IFERROR((VLOOKUP(B18,INSCRITOS!A:B,2,0)),"")</f>
        <v>106015</v>
      </c>
      <c r="D18" s="2" t="str">
        <f>IFERROR((VLOOKUP(B18,INSCRITOS!A:C,3,0)),"")</f>
        <v>18+</v>
      </c>
      <c r="E18" s="7" t="str">
        <f>IFERROR((VLOOKUP(B18,INSCRITOS!A:D,4,0)),"")</f>
        <v>Margarida Jorge Simões Pereira</v>
      </c>
      <c r="F18" s="2" t="str">
        <f>IFERROR((VLOOKUP(B18,INSCRITOS!A:F,6,0)),"")</f>
        <v>F</v>
      </c>
      <c r="G18" s="7" t="str">
        <f>IFERROR((VLOOKUP(B18,INSCRITOS!A:H,8,0)),"")</f>
        <v>GRCD Leião Triatlo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</row>
  </sheetData>
  <printOptions horizontalCentered="1"/>
  <pageMargins left="0.51181102362204722" right="0.19685039370078741" top="0.55118110236220474" bottom="0.35433070866141736" header="0.11811023622047245" footer="0.11811023622047245"/>
  <pageSetup paperSize="9" scale="71" firstPageNumber="0" fitToHeight="0" orientation="portrait" r:id="rId1"/>
  <rowBreaks count="1" manualBreakCount="1">
    <brk id="1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5</vt:i4>
      </vt:variant>
    </vt:vector>
  </HeadingPairs>
  <TitlesOfParts>
    <vt:vector size="8" baseType="lpstr">
      <vt:lpstr>INSCRITOS</vt:lpstr>
      <vt:lpstr>Escalões Jov</vt:lpstr>
      <vt:lpstr>18+</vt:lpstr>
      <vt:lpstr>'18+'!Área_de_Impressão</vt:lpstr>
      <vt:lpstr>'Escalões Jov'!Área_de_Impressão</vt:lpstr>
      <vt:lpstr>INSCRITOS!Área_de_Impressão</vt:lpstr>
      <vt:lpstr>'18+'!Títulos_de_Impressão</vt:lpstr>
      <vt:lpstr>'Escalões Jov'!Títulos_de_Impressão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2019-03-22T14:38:50Z</cp:lastPrinted>
  <dcterms:created xsi:type="dcterms:W3CDTF">2016-04-26T14:30:14Z</dcterms:created>
  <dcterms:modified xsi:type="dcterms:W3CDTF">2019-04-08T06:38:29Z</dcterms:modified>
  <dc:language>pt-PT</dc:language>
</cp:coreProperties>
</file>