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ALGARVE\2019_02_16_ II Aquatlo Segm S. Brás de Alportel\INSCRIÇÕES E RESULTADOS\"/>
    </mc:Choice>
  </mc:AlternateContent>
  <bookViews>
    <workbookView xWindow="0" yWindow="0" windowWidth="20490" windowHeight="7755" tabRatio="801" firstSheet="1" activeTab="2"/>
  </bookViews>
  <sheets>
    <sheet name="INSCRITOS" sheetId="1" state="hidden" r:id="rId1"/>
    <sheet name="Escalões Jov" sheetId="2" r:id="rId2"/>
    <sheet name="Cadetes" sheetId="13" r:id="rId3"/>
  </sheets>
  <definedNames>
    <definedName name="_xlnm._FilterDatabase" localSheetId="1" hidden="1">'Escalões Jov'!$A$25:$K$25</definedName>
    <definedName name="_xlnm._FilterDatabase" localSheetId="0" hidden="1">INSCRITOS!$A$1:$I$100</definedName>
    <definedName name="_xlnm.Print_Area" localSheetId="1">'Escalões Jov'!$A$1:$K$114</definedName>
    <definedName name="_xlnm.Print_Area" localSheetId="0">INSCRITOS!$A$1:$I$100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C30" i="2" l="1"/>
  <c r="D30" i="2"/>
  <c r="E30" i="2"/>
  <c r="F30" i="2"/>
  <c r="G30" i="2"/>
  <c r="J30" i="2"/>
  <c r="C32" i="2"/>
  <c r="D32" i="2"/>
  <c r="E32" i="2"/>
  <c r="F32" i="2"/>
  <c r="G32" i="2"/>
  <c r="J32" i="2"/>
  <c r="J13" i="13"/>
  <c r="J89" i="2"/>
  <c r="J85" i="2"/>
  <c r="J84" i="2"/>
  <c r="J82" i="2"/>
  <c r="J79" i="2"/>
  <c r="J90" i="2"/>
  <c r="J81" i="2"/>
  <c r="J86" i="2"/>
  <c r="J61" i="2"/>
  <c r="J56" i="2"/>
  <c r="J73" i="2"/>
  <c r="J72" i="2"/>
  <c r="J67" i="2"/>
  <c r="J31" i="2"/>
  <c r="J36" i="2"/>
  <c r="J38" i="2"/>
  <c r="J28" i="2"/>
  <c r="J37" i="2"/>
  <c r="J26" i="2"/>
  <c r="J10" i="2"/>
  <c r="J13" i="2"/>
  <c r="J12" i="2"/>
  <c r="J15" i="2"/>
  <c r="C9" i="2"/>
  <c r="D9" i="2"/>
  <c r="E9" i="2"/>
  <c r="F9" i="2"/>
  <c r="G9" i="2"/>
  <c r="J9" i="2"/>
  <c r="C8" i="2"/>
  <c r="D8" i="2"/>
  <c r="E8" i="2"/>
  <c r="F8" i="2"/>
  <c r="G8" i="2"/>
  <c r="J8" i="2"/>
  <c r="C7" i="2"/>
  <c r="D7" i="2"/>
  <c r="E7" i="2"/>
  <c r="F7" i="2"/>
  <c r="G7" i="2"/>
  <c r="J7" i="2"/>
  <c r="C15" i="2"/>
  <c r="D15" i="2"/>
  <c r="E15" i="2"/>
  <c r="F15" i="2"/>
  <c r="G15" i="2"/>
  <c r="C10" i="2"/>
  <c r="D10" i="2"/>
  <c r="E10" i="2"/>
  <c r="F10" i="2"/>
  <c r="G10" i="2"/>
  <c r="C13" i="2"/>
  <c r="D13" i="2"/>
  <c r="E13" i="2"/>
  <c r="F13" i="2"/>
  <c r="G13" i="2"/>
  <c r="C12" i="2"/>
  <c r="D12" i="2"/>
  <c r="E12" i="2"/>
  <c r="F12" i="2"/>
  <c r="G12" i="2"/>
  <c r="J19" i="13" l="1"/>
  <c r="G19" i="13"/>
  <c r="F19" i="13"/>
  <c r="E19" i="13"/>
  <c r="D19" i="13"/>
  <c r="C19" i="13"/>
  <c r="J18" i="13"/>
  <c r="G18" i="13"/>
  <c r="F18" i="13"/>
  <c r="E18" i="13"/>
  <c r="D18" i="13"/>
  <c r="C18" i="13"/>
  <c r="G13" i="13"/>
  <c r="F13" i="13"/>
  <c r="E13" i="13"/>
  <c r="D13" i="13"/>
  <c r="C13" i="13"/>
  <c r="J10" i="13"/>
  <c r="G10" i="13"/>
  <c r="F10" i="13"/>
  <c r="E10" i="13"/>
  <c r="D10" i="13"/>
  <c r="C10" i="13"/>
  <c r="J12" i="13"/>
  <c r="G12" i="13"/>
  <c r="F12" i="13"/>
  <c r="E12" i="13"/>
  <c r="D12" i="13"/>
  <c r="C12" i="13"/>
  <c r="J9" i="13"/>
  <c r="G9" i="13"/>
  <c r="F9" i="13"/>
  <c r="E9" i="13"/>
  <c r="D9" i="13"/>
  <c r="C9" i="13"/>
  <c r="J8" i="13"/>
  <c r="G8" i="13"/>
  <c r="F8" i="13"/>
  <c r="E8" i="13"/>
  <c r="D8" i="13"/>
  <c r="C8" i="13"/>
  <c r="J7" i="13"/>
  <c r="G7" i="13"/>
  <c r="F7" i="13"/>
  <c r="E7" i="13"/>
  <c r="D7" i="13"/>
  <c r="C7" i="13"/>
  <c r="J11" i="13"/>
  <c r="G11" i="13"/>
  <c r="F11" i="13"/>
  <c r="E11" i="13"/>
  <c r="D11" i="13"/>
  <c r="C11" i="13"/>
  <c r="J20" i="2" l="1"/>
  <c r="J21" i="2"/>
  <c r="J101" i="2"/>
  <c r="J103" i="2"/>
  <c r="J98" i="2"/>
  <c r="J99" i="2"/>
  <c r="J102" i="2"/>
  <c r="J100" i="2"/>
  <c r="J87" i="2"/>
  <c r="J92" i="2"/>
  <c r="J80" i="2"/>
  <c r="J91" i="2"/>
  <c r="J88" i="2"/>
  <c r="J83" i="2"/>
  <c r="J71" i="2"/>
  <c r="J74" i="2"/>
  <c r="J69" i="2"/>
  <c r="J70" i="2"/>
  <c r="J68" i="2"/>
  <c r="J66" i="2"/>
  <c r="J55" i="2"/>
  <c r="J57" i="2"/>
  <c r="J58" i="2"/>
  <c r="J59" i="2"/>
  <c r="J54" i="2"/>
  <c r="J60" i="2"/>
  <c r="J44" i="2"/>
  <c r="J49" i="2"/>
  <c r="J47" i="2"/>
  <c r="J46" i="2"/>
  <c r="J48" i="2"/>
  <c r="J45" i="2"/>
  <c r="J27" i="2"/>
  <c r="J33" i="2"/>
  <c r="J35" i="2"/>
  <c r="J29" i="2"/>
  <c r="J39" i="2"/>
  <c r="J34" i="2"/>
  <c r="J11" i="2"/>
  <c r="J14" i="2"/>
  <c r="J6" i="2"/>
  <c r="C103" i="2" l="1"/>
  <c r="D103" i="2"/>
  <c r="E103" i="2"/>
  <c r="F103" i="2"/>
  <c r="G103" i="2"/>
  <c r="C101" i="2"/>
  <c r="D101" i="2"/>
  <c r="E101" i="2"/>
  <c r="F101" i="2"/>
  <c r="G101" i="2"/>
  <c r="C6" i="2"/>
  <c r="D6" i="2"/>
  <c r="E6" i="2"/>
  <c r="F6" i="2"/>
  <c r="G6" i="2"/>
  <c r="F80" i="2" l="1"/>
  <c r="C14" i="2" l="1"/>
  <c r="D14" i="2"/>
  <c r="E14" i="2"/>
  <c r="F14" i="2"/>
  <c r="G14" i="2"/>
  <c r="C11" i="2"/>
  <c r="D11" i="2"/>
  <c r="E11" i="2"/>
  <c r="F11" i="2"/>
  <c r="G11" i="2"/>
  <c r="C102" i="2" l="1"/>
  <c r="D102" i="2"/>
  <c r="E102" i="2"/>
  <c r="F102" i="2"/>
  <c r="G102" i="2"/>
  <c r="C99" i="2"/>
  <c r="D99" i="2"/>
  <c r="E99" i="2"/>
  <c r="F99" i="2"/>
  <c r="G99" i="2"/>
  <c r="C98" i="2"/>
  <c r="D98" i="2"/>
  <c r="E98" i="2"/>
  <c r="F98" i="2"/>
  <c r="G98" i="2"/>
  <c r="C88" i="2"/>
  <c r="D88" i="2"/>
  <c r="E88" i="2"/>
  <c r="F88" i="2"/>
  <c r="G88" i="2"/>
  <c r="C91" i="2"/>
  <c r="D91" i="2"/>
  <c r="E91" i="2"/>
  <c r="F91" i="2"/>
  <c r="G91" i="2"/>
  <c r="C80" i="2"/>
  <c r="D80" i="2"/>
  <c r="E80" i="2"/>
  <c r="G80" i="2"/>
  <c r="C92" i="2"/>
  <c r="D92" i="2"/>
  <c r="E92" i="2"/>
  <c r="F92" i="2"/>
  <c r="G92" i="2"/>
  <c r="C87" i="2"/>
  <c r="D87" i="2"/>
  <c r="E87" i="2"/>
  <c r="F87" i="2"/>
  <c r="G87" i="2"/>
  <c r="C85" i="2"/>
  <c r="D85" i="2"/>
  <c r="E85" i="2"/>
  <c r="F85" i="2"/>
  <c r="G85" i="2"/>
  <c r="C84" i="2"/>
  <c r="D84" i="2"/>
  <c r="E84" i="2"/>
  <c r="F84" i="2"/>
  <c r="G84" i="2"/>
  <c r="C82" i="2"/>
  <c r="D82" i="2"/>
  <c r="E82" i="2"/>
  <c r="F82" i="2"/>
  <c r="G82" i="2"/>
  <c r="C79" i="2"/>
  <c r="D79" i="2"/>
  <c r="E79" i="2"/>
  <c r="F79" i="2"/>
  <c r="G79" i="2"/>
  <c r="D90" i="2"/>
  <c r="E90" i="2"/>
  <c r="F90" i="2"/>
  <c r="G90" i="2"/>
  <c r="C81" i="2"/>
  <c r="D81" i="2"/>
  <c r="E81" i="2"/>
  <c r="F81" i="2"/>
  <c r="G81" i="2"/>
  <c r="C86" i="2"/>
  <c r="D86" i="2"/>
  <c r="E86" i="2"/>
  <c r="F86" i="2"/>
  <c r="G86" i="2"/>
  <c r="C89" i="2"/>
  <c r="D89" i="2"/>
  <c r="E89" i="2"/>
  <c r="F89" i="2"/>
  <c r="G89" i="2"/>
  <c r="C93" i="2"/>
  <c r="D93" i="2"/>
  <c r="E93" i="2"/>
  <c r="F93" i="2"/>
  <c r="G93" i="2"/>
  <c r="C68" i="2"/>
  <c r="D68" i="2"/>
  <c r="E68" i="2"/>
  <c r="F68" i="2"/>
  <c r="G68" i="2"/>
  <c r="C70" i="2"/>
  <c r="D70" i="2"/>
  <c r="E70" i="2"/>
  <c r="F70" i="2"/>
  <c r="G70" i="2"/>
  <c r="C69" i="2"/>
  <c r="D69" i="2"/>
  <c r="E69" i="2"/>
  <c r="F69" i="2"/>
  <c r="G69" i="2"/>
  <c r="C74" i="2"/>
  <c r="D74" i="2"/>
  <c r="E74" i="2"/>
  <c r="F74" i="2"/>
  <c r="G74" i="2"/>
  <c r="C71" i="2"/>
  <c r="D71" i="2"/>
  <c r="E71" i="2"/>
  <c r="F71" i="2"/>
  <c r="G71" i="2"/>
  <c r="C73" i="2"/>
  <c r="D73" i="2"/>
  <c r="E73" i="2"/>
  <c r="F73" i="2"/>
  <c r="G73" i="2"/>
  <c r="C72" i="2"/>
  <c r="D72" i="2"/>
  <c r="E72" i="2"/>
  <c r="F72" i="2"/>
  <c r="G72" i="2"/>
  <c r="C67" i="2"/>
  <c r="D67" i="2"/>
  <c r="E67" i="2"/>
  <c r="F67" i="2"/>
  <c r="G67" i="2"/>
  <c r="C54" i="2"/>
  <c r="D54" i="2"/>
  <c r="E54" i="2"/>
  <c r="F54" i="2"/>
  <c r="G54" i="2"/>
  <c r="C59" i="2"/>
  <c r="D59" i="2"/>
  <c r="E59" i="2"/>
  <c r="F59" i="2"/>
  <c r="G59" i="2"/>
  <c r="C58" i="2"/>
  <c r="D58" i="2"/>
  <c r="E58" i="2"/>
  <c r="F58" i="2"/>
  <c r="G58" i="2"/>
  <c r="C57" i="2"/>
  <c r="D57" i="2"/>
  <c r="E57" i="2"/>
  <c r="F57" i="2"/>
  <c r="G57" i="2"/>
  <c r="C55" i="2"/>
  <c r="D55" i="2"/>
  <c r="E55" i="2"/>
  <c r="F55" i="2"/>
  <c r="G55" i="2"/>
  <c r="C61" i="2"/>
  <c r="D61" i="2"/>
  <c r="E61" i="2"/>
  <c r="F61" i="2"/>
  <c r="G61" i="2"/>
  <c r="C56" i="2"/>
  <c r="D56" i="2"/>
  <c r="E56" i="2"/>
  <c r="F56" i="2"/>
  <c r="G56" i="2"/>
  <c r="C48" i="2"/>
  <c r="D48" i="2"/>
  <c r="E48" i="2"/>
  <c r="F48" i="2"/>
  <c r="G48" i="2"/>
  <c r="C46" i="2"/>
  <c r="D46" i="2"/>
  <c r="E46" i="2"/>
  <c r="F46" i="2"/>
  <c r="G46" i="2"/>
  <c r="C47" i="2"/>
  <c r="D47" i="2"/>
  <c r="E47" i="2"/>
  <c r="F47" i="2"/>
  <c r="G47" i="2"/>
  <c r="C49" i="2"/>
  <c r="D49" i="2"/>
  <c r="E49" i="2"/>
  <c r="F49" i="2"/>
  <c r="G49" i="2"/>
  <c r="C44" i="2"/>
  <c r="D44" i="2"/>
  <c r="E44" i="2"/>
  <c r="F44" i="2"/>
  <c r="G44" i="2"/>
  <c r="C39" i="2"/>
  <c r="D39" i="2"/>
  <c r="E39" i="2"/>
  <c r="F39" i="2"/>
  <c r="G39" i="2"/>
  <c r="C29" i="2"/>
  <c r="D29" i="2"/>
  <c r="E29" i="2"/>
  <c r="F29" i="2"/>
  <c r="G29" i="2"/>
  <c r="C35" i="2"/>
  <c r="D35" i="2"/>
  <c r="E35" i="2"/>
  <c r="F35" i="2"/>
  <c r="G35" i="2"/>
  <c r="C33" i="2"/>
  <c r="D33" i="2"/>
  <c r="E33" i="2"/>
  <c r="F33" i="2"/>
  <c r="G33" i="2"/>
  <c r="C27" i="2"/>
  <c r="D27" i="2"/>
  <c r="E27" i="2"/>
  <c r="F27" i="2"/>
  <c r="G27" i="2"/>
  <c r="C31" i="2"/>
  <c r="D31" i="2"/>
  <c r="E31" i="2"/>
  <c r="F31" i="2"/>
  <c r="G31" i="2"/>
  <c r="C36" i="2"/>
  <c r="D36" i="2"/>
  <c r="E36" i="2"/>
  <c r="F36" i="2"/>
  <c r="G36" i="2"/>
  <c r="C38" i="2"/>
  <c r="D38" i="2"/>
  <c r="E38" i="2"/>
  <c r="F38" i="2"/>
  <c r="G38" i="2"/>
  <c r="C28" i="2"/>
  <c r="D28" i="2"/>
  <c r="E28" i="2"/>
  <c r="F28" i="2"/>
  <c r="G28" i="2"/>
  <c r="C37" i="2"/>
  <c r="D37" i="2"/>
  <c r="E37" i="2"/>
  <c r="F37" i="2"/>
  <c r="G37" i="2"/>
  <c r="C26" i="2"/>
  <c r="D26" i="2"/>
  <c r="E26" i="2"/>
  <c r="F26" i="2"/>
  <c r="G26" i="2"/>
  <c r="C20" i="2"/>
  <c r="D20" i="2"/>
  <c r="E20" i="2"/>
  <c r="F20" i="2"/>
  <c r="G20" i="2"/>
  <c r="G83" i="2" l="1"/>
  <c r="F83" i="2"/>
  <c r="E83" i="2"/>
  <c r="D83" i="2"/>
  <c r="C83" i="2"/>
  <c r="G21" i="2" l="1"/>
  <c r="F21" i="2"/>
  <c r="E21" i="2"/>
  <c r="D21" i="2"/>
  <c r="C21" i="2"/>
  <c r="C60" i="2" l="1"/>
  <c r="D60" i="2"/>
  <c r="E60" i="2"/>
  <c r="F60" i="2"/>
  <c r="G60" i="2"/>
  <c r="C34" i="2" l="1"/>
  <c r="D34" i="2"/>
  <c r="E34" i="2"/>
  <c r="F34" i="2"/>
  <c r="G34" i="2"/>
  <c r="G100" i="2" l="1"/>
  <c r="F100" i="2"/>
  <c r="E100" i="2"/>
  <c r="D100" i="2"/>
  <c r="C100" i="2"/>
  <c r="G66" i="2"/>
  <c r="F66" i="2"/>
  <c r="E66" i="2"/>
  <c r="D66" i="2"/>
  <c r="C66" i="2"/>
  <c r="G45" i="2"/>
  <c r="F45" i="2"/>
  <c r="E45" i="2"/>
  <c r="D45" i="2"/>
  <c r="C45" i="2"/>
</calcChain>
</file>

<file path=xl/sharedStrings.xml><?xml version="1.0" encoding="utf-8"?>
<sst xmlns="http://schemas.openxmlformats.org/spreadsheetml/2006/main" count="612" uniqueCount="168">
  <si>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</si>
  <si>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</si>
  <si>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</si>
  <si>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</si>
  <si>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</si>
  <si>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</si>
  <si>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</si>
  <si>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</si>
  <si>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</si>
  <si>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</si>
  <si>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</si>
  <si>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</si>
  <si>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</si>
  <si>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</si>
  <si>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</si>
  <si>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</si>
  <si>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</si>
  <si>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</si>
  <si>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</si>
  <si>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</si>
  <si>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INF</t>
  </si>
  <si>
    <t>JUV</t>
  </si>
  <si>
    <t>M</t>
  </si>
  <si>
    <t>F</t>
  </si>
  <si>
    <t>CAD</t>
  </si>
  <si>
    <t>Pagar</t>
  </si>
  <si>
    <t>Posição</t>
  </si>
  <si>
    <t>CADETES MASCULINOS</t>
  </si>
  <si>
    <t>CADETES FEMININOS</t>
  </si>
  <si>
    <t>NATAÇÃO</t>
  </si>
  <si>
    <t>CORRIDA</t>
  </si>
  <si>
    <t>TOTAL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</si>
  <si>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</si>
  <si>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</si>
  <si>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</si>
  <si>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</si>
  <si>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</si>
  <si>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</si>
  <si>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</si>
  <si>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</si>
  <si>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</si>
  <si>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</si>
  <si>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</si>
  <si>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Não são atribuídos pontos aos Individuais, não federados e outra região</t>
  </si>
  <si>
    <t>INI</t>
  </si>
  <si>
    <t>INV</t>
  </si>
  <si>
    <t>VAL</t>
  </si>
  <si>
    <t>BEN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</si>
  <si>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</si>
  <si>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</si>
  <si>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</si>
  <si>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II Aquatlo Segmentado de S. Brás de Alportel - Circuito Jovem Algarve - 1ª Etapa</t>
  </si>
  <si>
    <t>16 DE FEVEREIRO DE 2019</t>
  </si>
  <si>
    <t>Rita Ferraz</t>
  </si>
  <si>
    <t>Centro de Ciclismo de Portimão</t>
  </si>
  <si>
    <t>Simão Guerreiro</t>
  </si>
  <si>
    <t>Gabriel Silva</t>
  </si>
  <si>
    <t>O2 Triatlo - S´look</t>
  </si>
  <si>
    <t>José Neves</t>
  </si>
  <si>
    <t>Miguel Guerreiro</t>
  </si>
  <si>
    <t>Vasco Nicolau</t>
  </si>
  <si>
    <t>Viviana Nicolau</t>
  </si>
  <si>
    <t>Alexandre Martins</t>
  </si>
  <si>
    <t>Bike Clube S. Brás</t>
  </si>
  <si>
    <t>Artur Tareco</t>
  </si>
  <si>
    <t>Bárbara Coelho</t>
  </si>
  <si>
    <t>Francisco Silva</t>
  </si>
  <si>
    <t>Francisco Cipriano</t>
  </si>
  <si>
    <t>Francisco Madeira</t>
  </si>
  <si>
    <t>Manuel Lopes</t>
  </si>
  <si>
    <t>Miguel Galego</t>
  </si>
  <si>
    <t>Rúben Rosa</t>
  </si>
  <si>
    <t>Salvador Sousa</t>
  </si>
  <si>
    <t>Santiago Almeida</t>
  </si>
  <si>
    <t>Tiago Canejo</t>
  </si>
  <si>
    <t>Tomás Mestre</t>
  </si>
  <si>
    <t xml:space="preserve">Vicente Magalhães </t>
  </si>
  <si>
    <t>Henrique Barros</t>
  </si>
  <si>
    <t>João Manuel Barreto</t>
  </si>
  <si>
    <t>Mafalda Silva</t>
  </si>
  <si>
    <t>Rodrigo Silva</t>
  </si>
  <si>
    <t>Íris Pratas</t>
  </si>
  <si>
    <t>Dinis Shevchun</t>
  </si>
  <si>
    <t>Hugo Nunes</t>
  </si>
  <si>
    <t>João Gonçalves</t>
  </si>
  <si>
    <t>Martim Maquinista</t>
  </si>
  <si>
    <t>Pedro Matias</t>
  </si>
  <si>
    <t>Nicole Rosário</t>
  </si>
  <si>
    <t>Bike Clube S. Brás/ Não federado</t>
  </si>
  <si>
    <t>CCD / INTERMARCHÉ LAGOS/ Não federado</t>
  </si>
  <si>
    <t>Anouk Domingues</t>
  </si>
  <si>
    <t>Lusitano F.C. Frusoal</t>
  </si>
  <si>
    <t>Constança Monteiro</t>
  </si>
  <si>
    <t>David Simonet</t>
  </si>
  <si>
    <t>Elio Rodrigues</t>
  </si>
  <si>
    <t>Filipa Munhóz Joaquim</t>
  </si>
  <si>
    <t>Gabriel Miravent</t>
  </si>
  <si>
    <t>Gil Matias Cunha</t>
  </si>
  <si>
    <t>João Águeda Mestre</t>
  </si>
  <si>
    <t>João Gil Calvinho</t>
  </si>
  <si>
    <t>João Nuno Martins</t>
  </si>
  <si>
    <t>Lourenço Albuquerque</t>
  </si>
  <si>
    <t>Maria Margarida Romão</t>
  </si>
  <si>
    <t>Martim Viegas</t>
  </si>
  <si>
    <t>Maya Delaissé</t>
  </si>
  <si>
    <t>Natacha Santos</t>
  </si>
  <si>
    <t>Simão Viegas</t>
  </si>
  <si>
    <t>Tomás Vilanova</t>
  </si>
  <si>
    <t>Lusitano F.C. Frusoal/ Não federado</t>
  </si>
  <si>
    <t xml:space="preserve">REPSOL TRIATLO/ Outra região </t>
  </si>
  <si>
    <t>Francisco Bacalhau</t>
  </si>
  <si>
    <t>FC Ferreiras</t>
  </si>
  <si>
    <t>Raquel Augusto</t>
  </si>
  <si>
    <t>Alexandre Arvela</t>
  </si>
  <si>
    <t>Diana Santos</t>
  </si>
  <si>
    <t>Pedro Encarnação</t>
  </si>
  <si>
    <t>Carolina Biletska</t>
  </si>
  <si>
    <t>Melissa Vilarinho</t>
  </si>
  <si>
    <t>Afonso Gouveia</t>
  </si>
  <si>
    <t>Hugo Arvela</t>
  </si>
  <si>
    <t>Violeta Sousa</t>
  </si>
  <si>
    <t>André Santos</t>
  </si>
  <si>
    <t>Gonçalo Guerreiro</t>
  </si>
  <si>
    <t>Maria Gouveia</t>
  </si>
  <si>
    <t>Pedro Afonso</t>
  </si>
  <si>
    <t>Filipe Pinto</t>
  </si>
  <si>
    <t>Beatriz Vaz</t>
  </si>
  <si>
    <t>Patrícia Oliveira</t>
  </si>
  <si>
    <t>FC Ferreiras/ Não federado</t>
  </si>
  <si>
    <t>Vasco Diogo</t>
  </si>
  <si>
    <t>Triatlo de Faro</t>
  </si>
  <si>
    <t>Gonçalo Diogo</t>
  </si>
  <si>
    <t>Martim Diogo</t>
  </si>
  <si>
    <t>Francisco Diogo</t>
  </si>
  <si>
    <t>Leonor Lima Cabrita</t>
  </si>
  <si>
    <t>Helena Lima Cabrita</t>
  </si>
  <si>
    <t>Tiago Oliveira</t>
  </si>
  <si>
    <t>André Ribeiro</t>
  </si>
  <si>
    <t>Filipa Rodrigues</t>
  </si>
  <si>
    <t>Rafael Piteira</t>
  </si>
  <si>
    <t>Rodrigo Plácido</t>
  </si>
  <si>
    <t>Triatlo de Faro/ Não federado</t>
  </si>
  <si>
    <t>Vladislav Groshev</t>
  </si>
  <si>
    <t>Dinis Almeida</t>
  </si>
  <si>
    <t>Rodrigo Amélio</t>
  </si>
  <si>
    <t>Guilherme Amélio</t>
  </si>
  <si>
    <t>Afonso Almeida</t>
  </si>
  <si>
    <t>Gustavo Ganhão</t>
  </si>
  <si>
    <t>Portinado</t>
  </si>
  <si>
    <t>Ruben Francisco</t>
  </si>
  <si>
    <t>Rafael Alemão</t>
  </si>
  <si>
    <t>Beatriz Cojocaru</t>
  </si>
  <si>
    <t>Marta Rodrigues</t>
  </si>
  <si>
    <t>Madalena Cojocaru</t>
  </si>
  <si>
    <t>Afonso Alemão</t>
  </si>
  <si>
    <t>Daniela Kosykhina</t>
  </si>
  <si>
    <t>Joana Rosa</t>
  </si>
  <si>
    <t>Gonçalo Alemão</t>
  </si>
  <si>
    <t>Afonso Rochate</t>
  </si>
  <si>
    <t>Vitoria Pita</t>
  </si>
  <si>
    <t>Lourenço Neves</t>
  </si>
  <si>
    <t>O2 Triatlo-S'look/ Não federado</t>
  </si>
  <si>
    <t>Portinado/ Não federado</t>
  </si>
  <si>
    <t>Madalena Lopes</t>
  </si>
  <si>
    <t>Margarida Passos</t>
  </si>
  <si>
    <t>Celina Bonita</t>
  </si>
  <si>
    <t>Rodrigo Gonçalves</t>
  </si>
  <si>
    <t>Não Finalizou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</si>
</sst>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€&quot;;[Red]\-#,##0.00\ &quot;€&quot;"/>
    <numFmt numFmtId="164" formatCode="[h]:mm:ss;@"/>
  </numFmts>
  <fonts count="21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000000"/>
      <name val="Calibri"/>
      <family val="2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/>
    <xf numFmtId="0" fontId="3" fillId="0" borderId="0"/>
  </cellStyleXfs>
  <cellXfs count="92">
    <xf numFmtId="0" fontId="0" fillId="0" borderId="0" xfId="0"/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45" fontId="11" fillId="0" borderId="0" xfId="0" applyNumberFormat="1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" fontId="10" fillId="0" borderId="0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45" fontId="7" fillId="0" borderId="0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8" fillId="3" borderId="0" xfId="0" applyFont="1" applyFill="1" applyBorder="1" applyAlignment="1">
      <alignment vertical="center"/>
    </xf>
    <xf numFmtId="0" fontId="7" fillId="3" borderId="0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 shrinkToFit="1"/>
    </xf>
    <xf numFmtId="1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shrinkToFit="1"/>
    </xf>
    <xf numFmtId="0" fontId="15" fillId="0" borderId="1" xfId="0" applyFont="1" applyFill="1" applyBorder="1" applyAlignment="1">
      <alignment vertical="center"/>
    </xf>
    <xf numFmtId="8" fontId="14" fillId="0" borderId="1" xfId="0" applyNumberFormat="1" applyFont="1" applyFill="1" applyBorder="1" applyAlignment="1">
      <alignment vertical="center"/>
    </xf>
    <xf numFmtId="0" fontId="14" fillId="3" borderId="0" xfId="0" applyFont="1" applyFill="1" applyBorder="1" applyAlignment="1">
      <alignment vertical="center"/>
    </xf>
    <xf numFmtId="0" fontId="16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164" fontId="5" fillId="3" borderId="1" xfId="0" applyNumberFormat="1" applyFont="1" applyFill="1" applyBorder="1" applyAlignment="1">
      <alignment horizontal="center"/>
    </xf>
    <xf numFmtId="164" fontId="5" fillId="4" borderId="1" xfId="0" applyNumberFormat="1" applyFont="1" applyFill="1" applyBorder="1" applyAlignment="1">
      <alignment horizontal="center"/>
    </xf>
    <xf numFmtId="164" fontId="5" fillId="5" borderId="1" xfId="0" applyNumberFormat="1" applyFont="1" applyFill="1" applyBorder="1" applyAlignment="1">
      <alignment horizontal="center"/>
    </xf>
    <xf numFmtId="47" fontId="18" fillId="0" borderId="1" xfId="0" quotePrefix="1" applyNumberFormat="1" applyFont="1" applyFill="1" applyBorder="1" applyAlignment="1">
      <alignment horizontal="center"/>
    </xf>
    <xf numFmtId="47" fontId="18" fillId="0" borderId="1" xfId="0" applyNumberFormat="1" applyFont="1" applyBorder="1" applyAlignment="1">
      <alignment horizontal="center"/>
    </xf>
    <xf numFmtId="47" fontId="18" fillId="0" borderId="1" xfId="0" applyNumberFormat="1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 shrinkToFit="1"/>
    </xf>
    <xf numFmtId="0" fontId="19" fillId="0" borderId="1" xfId="0" applyFont="1" applyBorder="1" applyAlignment="1">
      <alignment horizontal="center" vertical="center"/>
    </xf>
    <xf numFmtId="0" fontId="0" fillId="0" borderId="1" xfId="0" applyBorder="1"/>
    <xf numFmtId="0" fontId="19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14" fontId="17" fillId="0" borderId="1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14" fontId="17" fillId="0" borderId="1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16" fillId="3" borderId="2" xfId="0" applyFont="1" applyFill="1" applyBorder="1" applyAlignment="1">
      <alignment horizontal="center" vertical="center"/>
    </xf>
    <xf numFmtId="0" fontId="16" fillId="3" borderId="3" xfId="0" applyFont="1" applyFill="1" applyBorder="1" applyAlignment="1">
      <alignment horizontal="center" vertical="center"/>
    </xf>
    <xf numFmtId="0" fontId="16" fillId="3" borderId="4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0"/>
  <sheetViews>
    <sheetView view="pageBreakPreview" zoomScaleNormal="100" zoomScaleSheetLayoutView="100" workbookViewId="0">
      <pane ySplit="1" topLeftCell="A23" activePane="bottomLeft" state="frozen"/>
      <selection pane="bottomLeft" activeCell="D34" sqref="D34"/>
    </sheetView>
  </sheetViews>
  <sheetFormatPr defaultRowHeight="15" x14ac:dyDescent="0.25"/>
  <cols>
    <col min="1" max="1" width="7.140625" style="24" customWidth="1"/>
    <col min="2" max="2" width="9" style="24" customWidth="1"/>
    <col min="3" max="3" width="7.28515625" style="24" customWidth="1"/>
    <col min="4" max="4" width="34.42578125" style="22" customWidth="1"/>
    <col min="5" max="5" width="14.85546875" style="24" bestFit="1" customWidth="1"/>
    <col min="6" max="6" width="8.140625" style="24" bestFit="1" customWidth="1"/>
    <col min="7" max="7" width="7.85546875" style="24" customWidth="1"/>
    <col min="8" max="8" width="47.5703125" style="25" bestFit="1" customWidth="1"/>
    <col min="9" max="9" width="9.140625" style="22"/>
    <col min="10" max="10" width="3.7109375" style="22" customWidth="1"/>
    <col min="11" max="11" width="10.28515625" style="22" bestFit="1" customWidth="1"/>
    <col min="12" max="12" width="41.7109375" style="22" bestFit="1" customWidth="1"/>
    <col min="13" max="16384" width="9.140625" style="22"/>
  </cols>
  <sheetData>
    <row r="1" spans="1:12" ht="18" customHeight="1" x14ac:dyDescent="0.25">
      <c r="A1" s="26" t="s">
        <v>0</v>
      </c>
      <c r="B1" s="27" t="s">
        <v>1</v>
      </c>
      <c r="C1" s="27" t="s">
        <v>2</v>
      </c>
      <c r="D1" s="29" t="s">
        <v>3</v>
      </c>
      <c r="E1" s="27" t="s">
        <v>4</v>
      </c>
      <c r="F1" s="27" t="s">
        <v>5</v>
      </c>
      <c r="G1" s="27" t="s">
        <v>6</v>
      </c>
      <c r="H1" s="28" t="s">
        <v>7</v>
      </c>
      <c r="I1" s="27" t="s">
        <v>25</v>
      </c>
    </row>
    <row r="2" spans="1:12" ht="15" customHeight="1" x14ac:dyDescent="0.25">
      <c r="A2" s="59">
        <v>72</v>
      </c>
      <c r="B2" s="59">
        <v>105002</v>
      </c>
      <c r="C2" s="59" t="s">
        <v>20</v>
      </c>
      <c r="D2" s="57" t="s">
        <v>65</v>
      </c>
      <c r="E2" s="60">
        <v>39914</v>
      </c>
      <c r="F2" s="59" t="s">
        <v>23</v>
      </c>
      <c r="G2" s="59" t="s">
        <v>46</v>
      </c>
      <c r="H2" s="57" t="s">
        <v>63</v>
      </c>
      <c r="I2" s="30"/>
    </row>
    <row r="3" spans="1:12" ht="15" customHeight="1" x14ac:dyDescent="0.25">
      <c r="A3" s="59">
        <v>806</v>
      </c>
      <c r="B3" s="59">
        <v>105225</v>
      </c>
      <c r="C3" s="59" t="s">
        <v>47</v>
      </c>
      <c r="D3" s="57" t="s">
        <v>64</v>
      </c>
      <c r="E3" s="60">
        <v>40191</v>
      </c>
      <c r="F3" s="59" t="s">
        <v>22</v>
      </c>
      <c r="G3" s="59" t="s">
        <v>46</v>
      </c>
      <c r="H3" s="57" t="s">
        <v>63</v>
      </c>
      <c r="I3" s="30"/>
      <c r="K3" s="51" t="s">
        <v>2</v>
      </c>
      <c r="L3" s="51" t="s">
        <v>32</v>
      </c>
    </row>
    <row r="4" spans="1:12" ht="15" customHeight="1" x14ac:dyDescent="0.25">
      <c r="A4" s="59">
        <v>1007</v>
      </c>
      <c r="B4" s="59">
        <v>105543</v>
      </c>
      <c r="C4" s="59" t="s">
        <v>47</v>
      </c>
      <c r="D4" s="57" t="s">
        <v>72</v>
      </c>
      <c r="E4" s="60">
        <v>40312</v>
      </c>
      <c r="F4" s="59" t="s">
        <v>22</v>
      </c>
      <c r="G4" s="59" t="s">
        <v>46</v>
      </c>
      <c r="H4" s="57" t="s">
        <v>63</v>
      </c>
      <c r="I4" s="23"/>
      <c r="K4" s="52" t="s">
        <v>33</v>
      </c>
      <c r="L4" s="52" t="s">
        <v>35</v>
      </c>
    </row>
    <row r="5" spans="1:12" ht="15" customHeight="1" x14ac:dyDescent="0.25">
      <c r="A5" s="59">
        <v>1076</v>
      </c>
      <c r="B5" s="59">
        <v>105844</v>
      </c>
      <c r="C5" s="59" t="s">
        <v>47</v>
      </c>
      <c r="D5" s="57" t="s">
        <v>73</v>
      </c>
      <c r="E5" s="60">
        <v>40426</v>
      </c>
      <c r="F5" s="59" t="s">
        <v>22</v>
      </c>
      <c r="G5" s="59" t="s">
        <v>46</v>
      </c>
      <c r="H5" s="57" t="s">
        <v>63</v>
      </c>
      <c r="I5" s="23"/>
      <c r="J5" s="55"/>
      <c r="K5" s="52" t="s">
        <v>36</v>
      </c>
      <c r="L5" s="52" t="s">
        <v>37</v>
      </c>
    </row>
    <row r="6" spans="1:12" ht="15" customHeight="1" x14ac:dyDescent="0.25">
      <c r="A6" s="59">
        <v>1078</v>
      </c>
      <c r="B6" s="59">
        <v>105846</v>
      </c>
      <c r="C6" s="59" t="s">
        <v>47</v>
      </c>
      <c r="D6" s="57" t="s">
        <v>76</v>
      </c>
      <c r="E6" s="60">
        <v>40966</v>
      </c>
      <c r="F6" s="59" t="s">
        <v>22</v>
      </c>
      <c r="G6" s="59" t="s">
        <v>46</v>
      </c>
      <c r="H6" s="57" t="s">
        <v>63</v>
      </c>
      <c r="I6" s="23"/>
      <c r="K6" s="52" t="s">
        <v>38</v>
      </c>
      <c r="L6" s="52" t="s">
        <v>39</v>
      </c>
    </row>
    <row r="7" spans="1:12" ht="15" customHeight="1" x14ac:dyDescent="0.25">
      <c r="A7" s="59">
        <v>67</v>
      </c>
      <c r="B7" s="59">
        <v>104999</v>
      </c>
      <c r="C7" s="59" t="s">
        <v>20</v>
      </c>
      <c r="D7" s="57" t="s">
        <v>70</v>
      </c>
      <c r="E7" s="60">
        <v>39470</v>
      </c>
      <c r="F7" s="59" t="s">
        <v>22</v>
      </c>
      <c r="G7" s="59" t="s">
        <v>46</v>
      </c>
      <c r="H7" s="57" t="s">
        <v>63</v>
      </c>
      <c r="I7" s="23"/>
      <c r="K7" s="52" t="s">
        <v>34</v>
      </c>
      <c r="L7" s="52" t="s">
        <v>40</v>
      </c>
    </row>
    <row r="8" spans="1:12" ht="15" customHeight="1" x14ac:dyDescent="0.25">
      <c r="A8" s="59">
        <v>1008</v>
      </c>
      <c r="B8" s="59">
        <v>105544</v>
      </c>
      <c r="C8" s="59" t="s">
        <v>20</v>
      </c>
      <c r="D8" s="57" t="s">
        <v>69</v>
      </c>
      <c r="E8" s="60">
        <v>39863</v>
      </c>
      <c r="F8" s="59" t="s">
        <v>22</v>
      </c>
      <c r="G8" s="59" t="s">
        <v>46</v>
      </c>
      <c r="H8" s="57" t="s">
        <v>63</v>
      </c>
      <c r="I8" s="23"/>
      <c r="K8" s="52" t="s">
        <v>41</v>
      </c>
      <c r="L8" s="52" t="s">
        <v>42</v>
      </c>
    </row>
    <row r="9" spans="1:12" ht="15" customHeight="1" x14ac:dyDescent="0.25">
      <c r="A9" s="59">
        <v>65</v>
      </c>
      <c r="B9" s="59">
        <v>104998</v>
      </c>
      <c r="C9" s="59" t="s">
        <v>44</v>
      </c>
      <c r="D9" s="57" t="s">
        <v>62</v>
      </c>
      <c r="E9" s="60">
        <v>39185</v>
      </c>
      <c r="F9" s="59" t="s">
        <v>22</v>
      </c>
      <c r="G9" s="59" t="s">
        <v>46</v>
      </c>
      <c r="H9" s="57" t="s">
        <v>63</v>
      </c>
      <c r="I9" s="30"/>
      <c r="K9" s="53"/>
      <c r="L9" s="53"/>
    </row>
    <row r="10" spans="1:12" ht="15" customHeight="1" x14ac:dyDescent="0.25">
      <c r="A10" s="85">
        <v>70</v>
      </c>
      <c r="B10" s="59">
        <v>105000</v>
      </c>
      <c r="C10" s="59" t="s">
        <v>44</v>
      </c>
      <c r="D10" s="57" t="s">
        <v>66</v>
      </c>
      <c r="E10" s="60">
        <v>39010</v>
      </c>
      <c r="F10" s="59" t="s">
        <v>22</v>
      </c>
      <c r="G10" s="59" t="s">
        <v>46</v>
      </c>
      <c r="H10" s="57" t="s">
        <v>63</v>
      </c>
      <c r="I10" s="30"/>
      <c r="K10" s="53"/>
      <c r="L10" s="88" t="s">
        <v>43</v>
      </c>
    </row>
    <row r="11" spans="1:12" ht="15" customHeight="1" x14ac:dyDescent="0.25">
      <c r="A11" s="59">
        <v>61</v>
      </c>
      <c r="B11" s="59">
        <v>104997</v>
      </c>
      <c r="C11" s="59" t="s">
        <v>21</v>
      </c>
      <c r="D11" s="57" t="s">
        <v>68</v>
      </c>
      <c r="E11" s="60">
        <v>38475</v>
      </c>
      <c r="F11" s="59" t="s">
        <v>22</v>
      </c>
      <c r="G11" s="59" t="s">
        <v>46</v>
      </c>
      <c r="H11" s="57" t="s">
        <v>63</v>
      </c>
      <c r="I11" s="30"/>
      <c r="K11" s="53"/>
      <c r="L11" s="88"/>
    </row>
    <row r="12" spans="1:12" ht="15" customHeight="1" x14ac:dyDescent="0.25">
      <c r="A12" s="59">
        <v>1006</v>
      </c>
      <c r="B12" s="59">
        <v>105542</v>
      </c>
      <c r="C12" s="59" t="s">
        <v>21</v>
      </c>
      <c r="D12" s="57" t="s">
        <v>74</v>
      </c>
      <c r="E12" s="60">
        <v>38027</v>
      </c>
      <c r="F12" s="59" t="s">
        <v>22</v>
      </c>
      <c r="G12" s="59" t="s">
        <v>46</v>
      </c>
      <c r="H12" s="57" t="s">
        <v>63</v>
      </c>
      <c r="I12" s="30"/>
      <c r="K12" s="53"/>
      <c r="L12" s="88"/>
    </row>
    <row r="13" spans="1:12" ht="15" customHeight="1" x14ac:dyDescent="0.25">
      <c r="A13" s="59">
        <v>1022</v>
      </c>
      <c r="B13" s="59">
        <v>105574</v>
      </c>
      <c r="C13" s="59" t="s">
        <v>21</v>
      </c>
      <c r="D13" s="57" t="s">
        <v>71</v>
      </c>
      <c r="E13" s="60">
        <v>38392</v>
      </c>
      <c r="F13" s="59" t="s">
        <v>22</v>
      </c>
      <c r="G13" s="59" t="s">
        <v>46</v>
      </c>
      <c r="H13" s="57" t="s">
        <v>63</v>
      </c>
      <c r="I13" s="23"/>
      <c r="K13" s="53"/>
      <c r="L13" s="54"/>
    </row>
    <row r="14" spans="1:12" ht="15" customHeight="1" x14ac:dyDescent="0.25">
      <c r="A14" s="59">
        <v>1079</v>
      </c>
      <c r="B14" s="59">
        <v>105847</v>
      </c>
      <c r="C14" s="59" t="s">
        <v>21</v>
      </c>
      <c r="D14" s="57" t="s">
        <v>67</v>
      </c>
      <c r="E14" s="60">
        <v>38051</v>
      </c>
      <c r="F14" s="59" t="s">
        <v>22</v>
      </c>
      <c r="G14" s="59" t="s">
        <v>46</v>
      </c>
      <c r="H14" s="57" t="s">
        <v>63</v>
      </c>
      <c r="I14" s="30"/>
      <c r="K14" s="53"/>
      <c r="L14" s="88" t="s">
        <v>48</v>
      </c>
    </row>
    <row r="15" spans="1:12" ht="15" customHeight="1" x14ac:dyDescent="0.25">
      <c r="A15" s="59">
        <v>5227</v>
      </c>
      <c r="B15" s="59"/>
      <c r="C15" s="59" t="s">
        <v>24</v>
      </c>
      <c r="D15" s="57" t="s">
        <v>166</v>
      </c>
      <c r="E15" s="60">
        <v>37917</v>
      </c>
      <c r="F15" s="59" t="s">
        <v>22</v>
      </c>
      <c r="G15" s="59"/>
      <c r="H15" s="57" t="s">
        <v>88</v>
      </c>
      <c r="I15" s="30"/>
      <c r="K15" s="53"/>
      <c r="L15" s="88"/>
    </row>
    <row r="16" spans="1:12" ht="15" customHeight="1" x14ac:dyDescent="0.25">
      <c r="A16" s="59">
        <v>1077</v>
      </c>
      <c r="B16" s="59">
        <v>105845</v>
      </c>
      <c r="C16" s="59" t="s">
        <v>47</v>
      </c>
      <c r="D16" s="57" t="s">
        <v>75</v>
      </c>
      <c r="E16" s="60">
        <v>40329</v>
      </c>
      <c r="F16" s="59" t="s">
        <v>22</v>
      </c>
      <c r="G16" s="59" t="s">
        <v>45</v>
      </c>
      <c r="H16" s="57" t="s">
        <v>88</v>
      </c>
      <c r="I16" s="30"/>
      <c r="K16" s="53"/>
      <c r="L16" s="88"/>
    </row>
    <row r="17" spans="1:12" ht="15" customHeight="1" x14ac:dyDescent="0.25">
      <c r="A17" s="84">
        <v>5226</v>
      </c>
      <c r="B17" s="59"/>
      <c r="C17" s="59"/>
      <c r="D17" s="57" t="s">
        <v>165</v>
      </c>
      <c r="E17" s="60">
        <v>40187</v>
      </c>
      <c r="F17" s="59" t="s">
        <v>23</v>
      </c>
      <c r="G17" s="59" t="s">
        <v>45</v>
      </c>
      <c r="H17" s="57" t="s">
        <v>88</v>
      </c>
      <c r="I17" s="30"/>
      <c r="K17" s="53"/>
      <c r="L17" s="82"/>
    </row>
    <row r="18" spans="1:12" ht="15" customHeight="1" x14ac:dyDescent="0.25">
      <c r="A18" s="59">
        <v>1138</v>
      </c>
      <c r="B18" s="59">
        <v>105971</v>
      </c>
      <c r="C18" s="59" t="s">
        <v>21</v>
      </c>
      <c r="D18" s="57" t="s">
        <v>79</v>
      </c>
      <c r="E18" s="60">
        <v>38533</v>
      </c>
      <c r="F18" s="59" t="s">
        <v>23</v>
      </c>
      <c r="G18" s="59" t="s">
        <v>45</v>
      </c>
      <c r="H18" s="57" t="s">
        <v>89</v>
      </c>
      <c r="I18" s="23"/>
      <c r="K18" s="53"/>
      <c r="L18" s="54"/>
    </row>
    <row r="19" spans="1:12" ht="15" customHeight="1" x14ac:dyDescent="0.25">
      <c r="A19" s="59">
        <v>1137</v>
      </c>
      <c r="B19" s="59">
        <v>105970</v>
      </c>
      <c r="C19" s="59" t="s">
        <v>47</v>
      </c>
      <c r="D19" s="57" t="s">
        <v>77</v>
      </c>
      <c r="E19" s="60">
        <v>40670</v>
      </c>
      <c r="F19" s="59" t="s">
        <v>22</v>
      </c>
      <c r="G19" s="59" t="s">
        <v>45</v>
      </c>
      <c r="H19" s="57" t="s">
        <v>89</v>
      </c>
      <c r="I19" s="23"/>
      <c r="K19" s="53"/>
      <c r="L19" s="88" t="s">
        <v>49</v>
      </c>
    </row>
    <row r="20" spans="1:12" ht="15" customHeight="1" x14ac:dyDescent="0.25">
      <c r="A20" s="59">
        <v>1134</v>
      </c>
      <c r="B20" s="59">
        <v>105967</v>
      </c>
      <c r="C20" s="59" t="s">
        <v>20</v>
      </c>
      <c r="D20" s="57" t="s">
        <v>78</v>
      </c>
      <c r="E20" s="60">
        <v>39967</v>
      </c>
      <c r="F20" s="59" t="s">
        <v>22</v>
      </c>
      <c r="G20" s="59" t="s">
        <v>45</v>
      </c>
      <c r="H20" s="57" t="s">
        <v>89</v>
      </c>
      <c r="I20" s="23"/>
      <c r="K20" s="53"/>
      <c r="L20" s="88"/>
    </row>
    <row r="21" spans="1:12" ht="15" customHeight="1" x14ac:dyDescent="0.25">
      <c r="A21" s="59">
        <v>1136</v>
      </c>
      <c r="B21" s="59">
        <v>105969</v>
      </c>
      <c r="C21" s="59" t="s">
        <v>44</v>
      </c>
      <c r="D21" s="57" t="s">
        <v>80</v>
      </c>
      <c r="E21" s="60">
        <v>39262</v>
      </c>
      <c r="F21" s="59" t="s">
        <v>22</v>
      </c>
      <c r="G21" s="59" t="s">
        <v>45</v>
      </c>
      <c r="H21" s="57" t="s">
        <v>89</v>
      </c>
      <c r="I21" s="30"/>
      <c r="K21" s="53"/>
      <c r="L21" s="88"/>
    </row>
    <row r="22" spans="1:12" ht="15" customHeight="1" x14ac:dyDescent="0.25">
      <c r="A22" s="59">
        <v>771</v>
      </c>
      <c r="B22" s="59">
        <v>105219</v>
      </c>
      <c r="C22" s="59" t="s">
        <v>47</v>
      </c>
      <c r="D22" s="57" t="s">
        <v>53</v>
      </c>
      <c r="E22" s="60">
        <v>40362</v>
      </c>
      <c r="F22" s="59" t="s">
        <v>23</v>
      </c>
      <c r="G22" s="59" t="s">
        <v>46</v>
      </c>
      <c r="H22" s="57" t="s">
        <v>54</v>
      </c>
      <c r="I22" s="30"/>
      <c r="K22" s="53"/>
      <c r="L22" s="53"/>
    </row>
    <row r="23" spans="1:12" ht="15" customHeight="1" x14ac:dyDescent="0.25">
      <c r="A23" s="59">
        <v>1023</v>
      </c>
      <c r="B23" s="59">
        <v>105634</v>
      </c>
      <c r="C23" s="59" t="s">
        <v>20</v>
      </c>
      <c r="D23" s="57" t="s">
        <v>55</v>
      </c>
      <c r="E23" s="60">
        <v>39632</v>
      </c>
      <c r="F23" s="59" t="s">
        <v>22</v>
      </c>
      <c r="G23" s="59" t="s">
        <v>46</v>
      </c>
      <c r="H23" s="57" t="s">
        <v>54</v>
      </c>
      <c r="I23" s="30"/>
      <c r="K23" s="53"/>
      <c r="L23" s="53"/>
    </row>
    <row r="24" spans="1:12" ht="15" customHeight="1" x14ac:dyDescent="0.25">
      <c r="A24" s="65">
        <v>1148</v>
      </c>
      <c r="B24" s="65">
        <v>105982</v>
      </c>
      <c r="C24" s="56" t="s">
        <v>47</v>
      </c>
      <c r="D24" s="67" t="s">
        <v>120</v>
      </c>
      <c r="E24" s="66">
        <v>40444</v>
      </c>
      <c r="F24" s="59" t="s">
        <v>23</v>
      </c>
      <c r="G24" s="21"/>
      <c r="H24" s="67" t="s">
        <v>111</v>
      </c>
      <c r="I24" s="23"/>
      <c r="K24" s="53"/>
      <c r="L24" s="88" t="s">
        <v>50</v>
      </c>
    </row>
    <row r="25" spans="1:12" ht="15" customHeight="1" x14ac:dyDescent="0.25">
      <c r="A25" s="65">
        <v>1695</v>
      </c>
      <c r="B25" s="65">
        <v>105986</v>
      </c>
      <c r="C25" s="56" t="s">
        <v>24</v>
      </c>
      <c r="D25" s="67" t="s">
        <v>127</v>
      </c>
      <c r="E25" s="66">
        <v>37909</v>
      </c>
      <c r="F25" s="83" t="s">
        <v>23</v>
      </c>
      <c r="G25" s="21"/>
      <c r="H25" s="67" t="s">
        <v>111</v>
      </c>
      <c r="I25" s="30"/>
      <c r="K25" s="53"/>
      <c r="L25" s="88"/>
    </row>
    <row r="26" spans="1:12" ht="15" customHeight="1" x14ac:dyDescent="0.25">
      <c r="A26" s="65">
        <v>1696</v>
      </c>
      <c r="B26" s="65">
        <v>105130</v>
      </c>
      <c r="C26" s="56" t="s">
        <v>24</v>
      </c>
      <c r="D26" s="67" t="s">
        <v>117</v>
      </c>
      <c r="E26" s="66">
        <v>37730</v>
      </c>
      <c r="F26" s="59" t="s">
        <v>23</v>
      </c>
      <c r="G26" s="21"/>
      <c r="H26" s="67" t="s">
        <v>111</v>
      </c>
      <c r="I26" s="23"/>
      <c r="K26" s="53"/>
      <c r="L26" s="88"/>
    </row>
    <row r="27" spans="1:12" ht="15" customHeight="1" x14ac:dyDescent="0.25">
      <c r="A27" s="65">
        <v>1145</v>
      </c>
      <c r="B27" s="65">
        <v>105979</v>
      </c>
      <c r="C27" s="56" t="s">
        <v>20</v>
      </c>
      <c r="D27" s="67" t="s">
        <v>123</v>
      </c>
      <c r="E27" s="66">
        <v>39903</v>
      </c>
      <c r="F27" s="59" t="s">
        <v>23</v>
      </c>
      <c r="G27" s="21"/>
      <c r="H27" s="67" t="s">
        <v>111</v>
      </c>
      <c r="I27" s="30"/>
      <c r="K27" s="53"/>
      <c r="L27" s="88"/>
    </row>
    <row r="28" spans="1:12" ht="15" customHeight="1" x14ac:dyDescent="0.25">
      <c r="A28" s="65">
        <v>569</v>
      </c>
      <c r="B28" s="65">
        <v>105115</v>
      </c>
      <c r="C28" s="56" t="s">
        <v>44</v>
      </c>
      <c r="D28" s="67" t="s">
        <v>114</v>
      </c>
      <c r="E28" s="66">
        <v>39211</v>
      </c>
      <c r="F28" s="59" t="s">
        <v>23</v>
      </c>
      <c r="G28" s="21"/>
      <c r="H28" s="67" t="s">
        <v>111</v>
      </c>
      <c r="I28" s="30"/>
    </row>
    <row r="29" spans="1:12" ht="15" customHeight="1" x14ac:dyDescent="0.25">
      <c r="A29" s="65">
        <v>583</v>
      </c>
      <c r="B29" s="65">
        <v>105118</v>
      </c>
      <c r="C29" s="56" t="s">
        <v>44</v>
      </c>
      <c r="D29" s="67" t="s">
        <v>112</v>
      </c>
      <c r="E29" s="66">
        <v>39437</v>
      </c>
      <c r="F29" s="59" t="s">
        <v>23</v>
      </c>
      <c r="G29" s="21"/>
      <c r="H29" s="67" t="s">
        <v>111</v>
      </c>
      <c r="I29" s="23"/>
    </row>
    <row r="30" spans="1:12" ht="15" customHeight="1" x14ac:dyDescent="0.25">
      <c r="A30" s="65">
        <v>629</v>
      </c>
      <c r="B30" s="65">
        <v>105128</v>
      </c>
      <c r="C30" s="56" t="s">
        <v>44</v>
      </c>
      <c r="D30" s="67" t="s">
        <v>116</v>
      </c>
      <c r="E30" s="66">
        <v>39218</v>
      </c>
      <c r="F30" s="59" t="s">
        <v>23</v>
      </c>
      <c r="G30" s="21"/>
      <c r="H30" s="67" t="s">
        <v>111</v>
      </c>
      <c r="I30" s="30"/>
    </row>
    <row r="31" spans="1:12" ht="15" customHeight="1" x14ac:dyDescent="0.25">
      <c r="A31" s="65">
        <v>1153</v>
      </c>
      <c r="B31" s="65">
        <v>105988</v>
      </c>
      <c r="C31" s="56" t="s">
        <v>21</v>
      </c>
      <c r="D31" s="67" t="s">
        <v>126</v>
      </c>
      <c r="E31" s="66">
        <v>38662</v>
      </c>
      <c r="F31" s="59" t="s">
        <v>23</v>
      </c>
      <c r="G31" s="21"/>
      <c r="H31" s="67" t="s">
        <v>111</v>
      </c>
      <c r="I31" s="30"/>
    </row>
    <row r="32" spans="1:12" ht="15" customHeight="1" x14ac:dyDescent="0.25">
      <c r="A32" s="65">
        <v>1149</v>
      </c>
      <c r="B32" s="65">
        <v>105983</v>
      </c>
      <c r="C32" s="56" t="s">
        <v>47</v>
      </c>
      <c r="D32" s="67" t="s">
        <v>121</v>
      </c>
      <c r="E32" s="66">
        <v>40632</v>
      </c>
      <c r="F32" s="62" t="s">
        <v>22</v>
      </c>
      <c r="G32" s="21"/>
      <c r="H32" s="67" t="s">
        <v>111</v>
      </c>
      <c r="I32" s="30"/>
    </row>
    <row r="33" spans="1:9" ht="15" customHeight="1" x14ac:dyDescent="0.25">
      <c r="A33" s="65">
        <v>1151</v>
      </c>
      <c r="B33" s="65">
        <v>105985</v>
      </c>
      <c r="C33" s="56" t="s">
        <v>47</v>
      </c>
      <c r="D33" s="67" t="s">
        <v>122</v>
      </c>
      <c r="E33" s="66">
        <v>40456</v>
      </c>
      <c r="F33" s="62" t="s">
        <v>22</v>
      </c>
      <c r="G33" s="21"/>
      <c r="H33" s="67" t="s">
        <v>111</v>
      </c>
      <c r="I33" s="30"/>
    </row>
    <row r="34" spans="1:9" ht="15" customHeight="1" x14ac:dyDescent="0.25">
      <c r="A34" s="65">
        <v>1152</v>
      </c>
      <c r="B34" s="65">
        <v>105987</v>
      </c>
      <c r="C34" s="56" t="s">
        <v>47</v>
      </c>
      <c r="D34" s="67" t="s">
        <v>119</v>
      </c>
      <c r="E34" s="66">
        <v>41095</v>
      </c>
      <c r="F34" s="62" t="s">
        <v>22</v>
      </c>
      <c r="G34" s="21"/>
      <c r="H34" s="67" t="s">
        <v>111</v>
      </c>
      <c r="I34" s="23"/>
    </row>
    <row r="35" spans="1:9" ht="15" customHeight="1" x14ac:dyDescent="0.25">
      <c r="A35" s="65">
        <v>1150</v>
      </c>
      <c r="B35" s="65">
        <v>105984</v>
      </c>
      <c r="C35" s="56" t="s">
        <v>20</v>
      </c>
      <c r="D35" s="67" t="s">
        <v>110</v>
      </c>
      <c r="E35" s="66">
        <v>39865</v>
      </c>
      <c r="F35" s="62" t="s">
        <v>22</v>
      </c>
      <c r="G35" s="21" t="s">
        <v>46</v>
      </c>
      <c r="H35" s="67" t="s">
        <v>111</v>
      </c>
      <c r="I35" s="23"/>
    </row>
    <row r="36" spans="1:9" ht="15" customHeight="1" x14ac:dyDescent="0.25">
      <c r="A36" s="65">
        <v>553</v>
      </c>
      <c r="B36" s="65">
        <v>105113</v>
      </c>
      <c r="C36" s="56" t="s">
        <v>44</v>
      </c>
      <c r="D36" s="67" t="s">
        <v>113</v>
      </c>
      <c r="E36" s="66">
        <v>39294</v>
      </c>
      <c r="F36" s="62" t="s">
        <v>22</v>
      </c>
      <c r="G36" s="21"/>
      <c r="H36" s="67" t="s">
        <v>111</v>
      </c>
      <c r="I36" s="23"/>
    </row>
    <row r="37" spans="1:9" ht="15" customHeight="1" x14ac:dyDescent="0.25">
      <c r="A37" s="65">
        <v>574</v>
      </c>
      <c r="B37" s="65">
        <v>105117</v>
      </c>
      <c r="C37" s="56" t="s">
        <v>21</v>
      </c>
      <c r="D37" s="67" t="s">
        <v>115</v>
      </c>
      <c r="E37" s="66">
        <v>38093</v>
      </c>
      <c r="F37" s="62" t="s">
        <v>22</v>
      </c>
      <c r="G37" s="21"/>
      <c r="H37" s="67" t="s">
        <v>111</v>
      </c>
      <c r="I37" s="30"/>
    </row>
    <row r="38" spans="1:9" ht="15" customHeight="1" x14ac:dyDescent="0.25">
      <c r="A38" s="65">
        <v>1146</v>
      </c>
      <c r="B38" s="65">
        <v>105980</v>
      </c>
      <c r="C38" s="56" t="s">
        <v>21</v>
      </c>
      <c r="D38" s="67" t="s">
        <v>125</v>
      </c>
      <c r="E38" s="66">
        <v>38507</v>
      </c>
      <c r="F38" s="62" t="s">
        <v>22</v>
      </c>
      <c r="G38" s="21"/>
      <c r="H38" s="67" t="s">
        <v>111</v>
      </c>
      <c r="I38" s="30"/>
    </row>
    <row r="39" spans="1:9" ht="15" customHeight="1" x14ac:dyDescent="0.25">
      <c r="A39" s="65">
        <v>1147</v>
      </c>
      <c r="B39" s="65">
        <v>105981</v>
      </c>
      <c r="C39" s="56" t="s">
        <v>21</v>
      </c>
      <c r="D39" s="67" t="s">
        <v>118</v>
      </c>
      <c r="E39" s="66">
        <v>38525</v>
      </c>
      <c r="F39" s="62" t="s">
        <v>22</v>
      </c>
      <c r="G39" s="21"/>
      <c r="H39" s="67" t="s">
        <v>111</v>
      </c>
      <c r="I39" s="23"/>
    </row>
    <row r="40" spans="1:9" ht="15" customHeight="1" x14ac:dyDescent="0.25">
      <c r="A40" s="65">
        <v>1144</v>
      </c>
      <c r="B40" s="65">
        <v>105978</v>
      </c>
      <c r="C40" s="56" t="s">
        <v>21</v>
      </c>
      <c r="D40" s="67" t="s">
        <v>124</v>
      </c>
      <c r="E40" s="66">
        <v>38716</v>
      </c>
      <c r="F40" s="62" t="s">
        <v>22</v>
      </c>
      <c r="G40" s="21" t="s">
        <v>45</v>
      </c>
      <c r="H40" s="67" t="s">
        <v>128</v>
      </c>
      <c r="I40" s="30"/>
    </row>
    <row r="41" spans="1:9" ht="15" customHeight="1" x14ac:dyDescent="0.25">
      <c r="A41" s="81">
        <v>5218</v>
      </c>
      <c r="B41" s="58"/>
      <c r="C41" s="56" t="s">
        <v>21</v>
      </c>
      <c r="D41" s="67" t="s">
        <v>142</v>
      </c>
      <c r="E41" s="66">
        <v>38286</v>
      </c>
      <c r="F41" s="65" t="s">
        <v>22</v>
      </c>
      <c r="G41" s="65"/>
      <c r="H41" s="67" t="s">
        <v>128</v>
      </c>
      <c r="I41" s="30">
        <v>2.5</v>
      </c>
    </row>
    <row r="42" spans="1:9" ht="15" customHeight="1" x14ac:dyDescent="0.25">
      <c r="A42" s="62">
        <v>314</v>
      </c>
      <c r="B42" s="62">
        <v>104244</v>
      </c>
      <c r="C42" s="56" t="s">
        <v>44</v>
      </c>
      <c r="D42" s="64" t="s">
        <v>105</v>
      </c>
      <c r="E42" s="63">
        <v>38959</v>
      </c>
      <c r="F42" s="59" t="s">
        <v>23</v>
      </c>
      <c r="G42" s="21" t="s">
        <v>46</v>
      </c>
      <c r="H42" s="64" t="s">
        <v>91</v>
      </c>
      <c r="I42" s="23"/>
    </row>
    <row r="43" spans="1:9" ht="15" customHeight="1" x14ac:dyDescent="0.25">
      <c r="A43" s="62">
        <v>631</v>
      </c>
      <c r="B43" s="62">
        <v>104498</v>
      </c>
      <c r="C43" s="56" t="s">
        <v>44</v>
      </c>
      <c r="D43" s="64" t="s">
        <v>102</v>
      </c>
      <c r="E43" s="63">
        <v>38989</v>
      </c>
      <c r="F43" s="59" t="s">
        <v>23</v>
      </c>
      <c r="G43" s="21" t="s">
        <v>46</v>
      </c>
      <c r="H43" s="64" t="s">
        <v>91</v>
      </c>
      <c r="I43" s="23"/>
    </row>
    <row r="44" spans="1:9" ht="15" customHeight="1" x14ac:dyDescent="0.25">
      <c r="A44" s="62">
        <v>1003</v>
      </c>
      <c r="B44" s="62">
        <v>105516</v>
      </c>
      <c r="C44" s="56" t="s">
        <v>44</v>
      </c>
      <c r="D44" s="64" t="s">
        <v>90</v>
      </c>
      <c r="E44" s="63">
        <v>39208</v>
      </c>
      <c r="F44" s="59" t="s">
        <v>23</v>
      </c>
      <c r="G44" s="21" t="s">
        <v>46</v>
      </c>
      <c r="H44" s="64" t="s">
        <v>91</v>
      </c>
      <c r="I44" s="23"/>
    </row>
    <row r="45" spans="1:9" ht="15" customHeight="1" x14ac:dyDescent="0.25">
      <c r="A45" s="62">
        <v>1328</v>
      </c>
      <c r="B45" s="62">
        <v>105410</v>
      </c>
      <c r="C45" s="56" t="s">
        <v>44</v>
      </c>
      <c r="D45" s="64" t="s">
        <v>92</v>
      </c>
      <c r="E45" s="63">
        <v>38868</v>
      </c>
      <c r="F45" s="62" t="s">
        <v>23</v>
      </c>
      <c r="G45" s="21" t="s">
        <v>46</v>
      </c>
      <c r="H45" s="64" t="s">
        <v>91</v>
      </c>
      <c r="I45" s="23"/>
    </row>
    <row r="46" spans="1:9" ht="15" customHeight="1" x14ac:dyDescent="0.25">
      <c r="A46" s="62">
        <v>319</v>
      </c>
      <c r="B46" s="62">
        <v>104246</v>
      </c>
      <c r="C46" s="56" t="s">
        <v>21</v>
      </c>
      <c r="D46" s="64" t="s">
        <v>95</v>
      </c>
      <c r="E46" s="63">
        <v>38678</v>
      </c>
      <c r="F46" s="59" t="s">
        <v>23</v>
      </c>
      <c r="G46" s="21" t="s">
        <v>46</v>
      </c>
      <c r="H46" s="64" t="s">
        <v>91</v>
      </c>
      <c r="I46" s="30"/>
    </row>
    <row r="47" spans="1:9" ht="15" customHeight="1" x14ac:dyDescent="0.25">
      <c r="A47" s="62">
        <v>192</v>
      </c>
      <c r="B47" s="62">
        <v>104352</v>
      </c>
      <c r="C47" s="56" t="s">
        <v>47</v>
      </c>
      <c r="D47" s="64" t="s">
        <v>98</v>
      </c>
      <c r="E47" s="63">
        <v>40581</v>
      </c>
      <c r="F47" s="62" t="s">
        <v>22</v>
      </c>
      <c r="G47" s="21" t="s">
        <v>46</v>
      </c>
      <c r="H47" s="64" t="s">
        <v>91</v>
      </c>
      <c r="I47" s="23"/>
    </row>
    <row r="48" spans="1:9" ht="15" customHeight="1" x14ac:dyDescent="0.25">
      <c r="A48" s="62">
        <v>209</v>
      </c>
      <c r="B48" s="62">
        <v>104967</v>
      </c>
      <c r="C48" s="56" t="s">
        <v>47</v>
      </c>
      <c r="D48" s="64" t="s">
        <v>106</v>
      </c>
      <c r="E48" s="63">
        <v>40330</v>
      </c>
      <c r="F48" s="62" t="s">
        <v>22</v>
      </c>
      <c r="G48" s="21" t="s">
        <v>46</v>
      </c>
      <c r="H48" s="64" t="s">
        <v>91</v>
      </c>
      <c r="I48" s="30"/>
    </row>
    <row r="49" spans="1:9" ht="15" customHeight="1" x14ac:dyDescent="0.25">
      <c r="A49" s="62">
        <v>214</v>
      </c>
      <c r="B49" s="62">
        <v>104970</v>
      </c>
      <c r="C49" s="56" t="s">
        <v>47</v>
      </c>
      <c r="D49" s="64" t="s">
        <v>93</v>
      </c>
      <c r="E49" s="63">
        <v>40244</v>
      </c>
      <c r="F49" s="62" t="s">
        <v>22</v>
      </c>
      <c r="G49" s="21" t="s">
        <v>46</v>
      </c>
      <c r="H49" s="64" t="s">
        <v>91</v>
      </c>
      <c r="I49" s="23"/>
    </row>
    <row r="50" spans="1:9" ht="15" customHeight="1" x14ac:dyDescent="0.25">
      <c r="A50" s="80">
        <v>5207</v>
      </c>
      <c r="B50" s="62">
        <v>105576</v>
      </c>
      <c r="C50" s="56" t="s">
        <v>24</v>
      </c>
      <c r="D50" s="64" t="s">
        <v>94</v>
      </c>
      <c r="E50" s="63">
        <v>37829</v>
      </c>
      <c r="F50" s="62" t="s">
        <v>22</v>
      </c>
      <c r="G50" s="21" t="s">
        <v>46</v>
      </c>
      <c r="H50" s="64" t="s">
        <v>91</v>
      </c>
      <c r="I50" s="23"/>
    </row>
    <row r="51" spans="1:9" ht="15" customHeight="1" x14ac:dyDescent="0.25">
      <c r="A51" s="80">
        <v>5208</v>
      </c>
      <c r="B51" s="62">
        <v>105578</v>
      </c>
      <c r="C51" s="56" t="s">
        <v>24</v>
      </c>
      <c r="D51" s="64" t="s">
        <v>101</v>
      </c>
      <c r="E51" s="63">
        <v>37901</v>
      </c>
      <c r="F51" s="62" t="s">
        <v>22</v>
      </c>
      <c r="G51" s="21" t="s">
        <v>46</v>
      </c>
      <c r="H51" s="64" t="s">
        <v>91</v>
      </c>
      <c r="I51" s="23"/>
    </row>
    <row r="52" spans="1:9" ht="15" customHeight="1" x14ac:dyDescent="0.25">
      <c r="A52" s="62">
        <v>203</v>
      </c>
      <c r="B52" s="62">
        <v>104963</v>
      </c>
      <c r="C52" s="56" t="s">
        <v>20</v>
      </c>
      <c r="D52" s="64" t="s">
        <v>103</v>
      </c>
      <c r="E52" s="63">
        <v>39625</v>
      </c>
      <c r="F52" s="62" t="s">
        <v>22</v>
      </c>
      <c r="G52" s="21" t="s">
        <v>46</v>
      </c>
      <c r="H52" s="64" t="s">
        <v>91</v>
      </c>
      <c r="I52" s="23"/>
    </row>
    <row r="53" spans="1:9" ht="15" customHeight="1" x14ac:dyDescent="0.25">
      <c r="A53" s="62">
        <v>218</v>
      </c>
      <c r="B53" s="62">
        <v>104971</v>
      </c>
      <c r="C53" s="56" t="s">
        <v>20</v>
      </c>
      <c r="D53" s="64" t="s">
        <v>100</v>
      </c>
      <c r="E53" s="63">
        <v>39786</v>
      </c>
      <c r="F53" s="62" t="s">
        <v>22</v>
      </c>
      <c r="G53" s="21" t="s">
        <v>46</v>
      </c>
      <c r="H53" s="64" t="s">
        <v>91</v>
      </c>
      <c r="I53" s="23"/>
    </row>
    <row r="54" spans="1:9" ht="15" customHeight="1" x14ac:dyDescent="0.25">
      <c r="A54" s="62">
        <v>481</v>
      </c>
      <c r="B54" s="62">
        <v>104350</v>
      </c>
      <c r="C54" s="56" t="s">
        <v>20</v>
      </c>
      <c r="D54" s="64" t="s">
        <v>96</v>
      </c>
      <c r="E54" s="63">
        <v>39810</v>
      </c>
      <c r="F54" s="62" t="s">
        <v>22</v>
      </c>
      <c r="G54" s="21" t="s">
        <v>46</v>
      </c>
      <c r="H54" s="64" t="s">
        <v>91</v>
      </c>
      <c r="I54" s="23"/>
    </row>
    <row r="55" spans="1:9" ht="15" customHeight="1" x14ac:dyDescent="0.25">
      <c r="A55" s="62">
        <v>471</v>
      </c>
      <c r="B55" s="62">
        <v>104348</v>
      </c>
      <c r="C55" s="56" t="s">
        <v>44</v>
      </c>
      <c r="D55" s="64" t="s">
        <v>97</v>
      </c>
      <c r="E55" s="63">
        <v>39121</v>
      </c>
      <c r="F55" s="62" t="s">
        <v>22</v>
      </c>
      <c r="G55" s="21" t="s">
        <v>46</v>
      </c>
      <c r="H55" s="64" t="s">
        <v>91</v>
      </c>
      <c r="I55" s="23"/>
    </row>
    <row r="56" spans="1:9" ht="15" customHeight="1" x14ac:dyDescent="0.25">
      <c r="A56" s="62">
        <v>1329</v>
      </c>
      <c r="B56" s="62">
        <v>105411</v>
      </c>
      <c r="C56" s="56" t="s">
        <v>21</v>
      </c>
      <c r="D56" s="64" t="s">
        <v>107</v>
      </c>
      <c r="E56" s="63">
        <v>38431</v>
      </c>
      <c r="F56" s="62" t="s">
        <v>22</v>
      </c>
      <c r="G56" s="21" t="s">
        <v>46</v>
      </c>
      <c r="H56" s="64" t="s">
        <v>91</v>
      </c>
      <c r="I56" s="23"/>
    </row>
    <row r="57" spans="1:9" ht="15" customHeight="1" x14ac:dyDescent="0.25">
      <c r="A57" s="80">
        <v>5219</v>
      </c>
      <c r="B57" s="62"/>
      <c r="C57" s="56" t="s">
        <v>21</v>
      </c>
      <c r="D57" s="64" t="s">
        <v>104</v>
      </c>
      <c r="E57" s="63">
        <v>38185</v>
      </c>
      <c r="F57" s="59" t="s">
        <v>23</v>
      </c>
      <c r="G57" s="21" t="s">
        <v>45</v>
      </c>
      <c r="H57" s="64" t="s">
        <v>108</v>
      </c>
      <c r="I57" s="30">
        <v>2.5</v>
      </c>
    </row>
    <row r="58" spans="1:9" ht="15" customHeight="1" x14ac:dyDescent="0.25">
      <c r="A58" s="62">
        <v>490</v>
      </c>
      <c r="B58" s="62">
        <v>105076</v>
      </c>
      <c r="C58" s="56" t="s">
        <v>24</v>
      </c>
      <c r="D58" s="64" t="s">
        <v>99</v>
      </c>
      <c r="E58" s="63">
        <v>37820</v>
      </c>
      <c r="F58" s="62" t="s">
        <v>22</v>
      </c>
      <c r="G58" s="21" t="s">
        <v>45</v>
      </c>
      <c r="H58" s="64" t="s">
        <v>108</v>
      </c>
      <c r="I58" s="23"/>
    </row>
    <row r="59" spans="1:9" ht="15" customHeight="1" x14ac:dyDescent="0.25">
      <c r="A59" s="59">
        <v>540</v>
      </c>
      <c r="B59" s="59">
        <v>105111</v>
      </c>
      <c r="C59" s="59" t="s">
        <v>21</v>
      </c>
      <c r="D59" s="57" t="s">
        <v>61</v>
      </c>
      <c r="E59" s="60">
        <v>38659</v>
      </c>
      <c r="F59" s="59" t="s">
        <v>23</v>
      </c>
      <c r="G59" s="59" t="s">
        <v>46</v>
      </c>
      <c r="H59" s="57" t="s">
        <v>57</v>
      </c>
      <c r="I59" s="23"/>
    </row>
    <row r="60" spans="1:9" ht="15" customHeight="1" x14ac:dyDescent="0.25">
      <c r="A60" s="59">
        <v>1692</v>
      </c>
      <c r="B60" s="59">
        <v>105110</v>
      </c>
      <c r="C60" s="59" t="s">
        <v>24</v>
      </c>
      <c r="D60" s="57" t="s">
        <v>60</v>
      </c>
      <c r="E60" s="60">
        <v>37727</v>
      </c>
      <c r="F60" s="59" t="s">
        <v>22</v>
      </c>
      <c r="G60" s="59" t="s">
        <v>46</v>
      </c>
      <c r="H60" s="57" t="s">
        <v>57</v>
      </c>
      <c r="I60" s="23"/>
    </row>
    <row r="61" spans="1:9" ht="15" customHeight="1" x14ac:dyDescent="0.25">
      <c r="A61" s="59">
        <v>1958</v>
      </c>
      <c r="B61" s="59">
        <v>105369</v>
      </c>
      <c r="C61" s="59" t="s">
        <v>24</v>
      </c>
      <c r="D61" s="57" t="s">
        <v>58</v>
      </c>
      <c r="E61" s="60">
        <v>37347</v>
      </c>
      <c r="F61" s="59" t="s">
        <v>22</v>
      </c>
      <c r="G61" s="59" t="s">
        <v>46</v>
      </c>
      <c r="H61" s="57" t="s">
        <v>57</v>
      </c>
      <c r="I61" s="30"/>
    </row>
    <row r="62" spans="1:9" ht="15" customHeight="1" x14ac:dyDescent="0.25">
      <c r="A62" s="59">
        <v>232</v>
      </c>
      <c r="B62" s="59">
        <v>104836</v>
      </c>
      <c r="C62" s="59" t="s">
        <v>44</v>
      </c>
      <c r="D62" s="57" t="s">
        <v>59</v>
      </c>
      <c r="E62" s="60">
        <v>39208</v>
      </c>
      <c r="F62" s="59" t="s">
        <v>22</v>
      </c>
      <c r="G62" s="59" t="s">
        <v>46</v>
      </c>
      <c r="H62" s="57" t="s">
        <v>57</v>
      </c>
      <c r="I62" s="30"/>
    </row>
    <row r="63" spans="1:9" ht="15" customHeight="1" x14ac:dyDescent="0.25">
      <c r="A63" s="59">
        <v>254</v>
      </c>
      <c r="B63" s="59">
        <v>104838</v>
      </c>
      <c r="C63" s="59" t="s">
        <v>44</v>
      </c>
      <c r="D63" s="57" t="s">
        <v>56</v>
      </c>
      <c r="E63" s="60">
        <v>39337</v>
      </c>
      <c r="F63" s="59" t="s">
        <v>22</v>
      </c>
      <c r="G63" s="59" t="s">
        <v>46</v>
      </c>
      <c r="H63" s="57" t="s">
        <v>57</v>
      </c>
      <c r="I63" s="30"/>
    </row>
    <row r="64" spans="1:9" ht="15" customHeight="1" x14ac:dyDescent="0.25">
      <c r="A64" s="79">
        <v>5204</v>
      </c>
      <c r="B64" s="59"/>
      <c r="C64" s="56" t="s">
        <v>47</v>
      </c>
      <c r="D64" s="72" t="s">
        <v>146</v>
      </c>
      <c r="E64" s="60">
        <v>40259</v>
      </c>
      <c r="F64" s="21" t="s">
        <v>22</v>
      </c>
      <c r="G64" s="59"/>
      <c r="H64" s="72" t="s">
        <v>161</v>
      </c>
      <c r="I64" s="30">
        <v>7.5</v>
      </c>
    </row>
    <row r="65" spans="1:9" ht="15" customHeight="1" x14ac:dyDescent="0.25">
      <c r="A65" s="81">
        <v>5211</v>
      </c>
      <c r="B65" s="59"/>
      <c r="C65" s="56" t="s">
        <v>21</v>
      </c>
      <c r="D65" s="72" t="s">
        <v>144</v>
      </c>
      <c r="E65" s="86">
        <v>38385</v>
      </c>
      <c r="F65" s="21" t="s">
        <v>22</v>
      </c>
      <c r="G65" s="59"/>
      <c r="H65" s="72" t="s">
        <v>161</v>
      </c>
      <c r="I65" s="30">
        <v>7.5</v>
      </c>
    </row>
    <row r="66" spans="1:9" ht="15" customHeight="1" x14ac:dyDescent="0.25">
      <c r="A66" s="81">
        <v>5214</v>
      </c>
      <c r="B66" s="59"/>
      <c r="C66" s="56" t="s">
        <v>20</v>
      </c>
      <c r="D66" s="72" t="s">
        <v>145</v>
      </c>
      <c r="E66" s="60">
        <v>39786</v>
      </c>
      <c r="F66" s="21" t="s">
        <v>22</v>
      </c>
      <c r="G66" s="59"/>
      <c r="H66" s="72" t="s">
        <v>161</v>
      </c>
      <c r="I66" s="30">
        <v>7.5</v>
      </c>
    </row>
    <row r="67" spans="1:9" ht="15" customHeight="1" x14ac:dyDescent="0.25">
      <c r="A67" s="81">
        <v>5223</v>
      </c>
      <c r="B67" s="59"/>
      <c r="C67" s="56" t="s">
        <v>21</v>
      </c>
      <c r="D67" s="72" t="s">
        <v>143</v>
      </c>
      <c r="E67" s="60">
        <v>38320</v>
      </c>
      <c r="F67" s="21" t="s">
        <v>22</v>
      </c>
      <c r="G67" s="59"/>
      <c r="H67" s="72" t="s">
        <v>161</v>
      </c>
      <c r="I67" s="30">
        <v>7.5</v>
      </c>
    </row>
    <row r="68" spans="1:9" ht="15" customHeight="1" x14ac:dyDescent="0.25">
      <c r="A68" s="21">
        <v>938</v>
      </c>
      <c r="B68" s="59">
        <v>105283</v>
      </c>
      <c r="C68" s="56" t="s">
        <v>20</v>
      </c>
      <c r="D68" s="73" t="s">
        <v>159</v>
      </c>
      <c r="E68" s="71">
        <v>40117</v>
      </c>
      <c r="F68" s="21" t="s">
        <v>23</v>
      </c>
      <c r="G68" s="59"/>
      <c r="H68" s="72" t="s">
        <v>148</v>
      </c>
      <c r="I68" s="30"/>
    </row>
    <row r="69" spans="1:9" ht="15" customHeight="1" x14ac:dyDescent="0.25">
      <c r="A69" s="21">
        <v>1332</v>
      </c>
      <c r="B69" s="59">
        <v>105414</v>
      </c>
      <c r="C69" s="59" t="s">
        <v>44</v>
      </c>
      <c r="D69" s="73" t="s">
        <v>163</v>
      </c>
      <c r="E69" s="71">
        <v>39114</v>
      </c>
      <c r="F69" s="21" t="s">
        <v>23</v>
      </c>
      <c r="G69" s="59"/>
      <c r="H69" s="72" t="s">
        <v>148</v>
      </c>
      <c r="I69" s="30"/>
    </row>
    <row r="70" spans="1:9" ht="15" customHeight="1" x14ac:dyDescent="0.25">
      <c r="A70" s="21">
        <v>950</v>
      </c>
      <c r="B70" s="59">
        <v>105290</v>
      </c>
      <c r="C70" s="56" t="s">
        <v>21</v>
      </c>
      <c r="D70" s="73" t="s">
        <v>152</v>
      </c>
      <c r="E70" s="71">
        <v>38523</v>
      </c>
      <c r="F70" s="21" t="s">
        <v>23</v>
      </c>
      <c r="G70" s="59"/>
      <c r="H70" s="72" t="s">
        <v>148</v>
      </c>
      <c r="I70" s="30"/>
    </row>
    <row r="71" spans="1:9" ht="15" customHeight="1" x14ac:dyDescent="0.25">
      <c r="A71" s="21">
        <v>1330</v>
      </c>
      <c r="B71" s="59">
        <v>105412</v>
      </c>
      <c r="C71" s="59" t="s">
        <v>47</v>
      </c>
      <c r="D71" s="73" t="s">
        <v>160</v>
      </c>
      <c r="E71" s="71">
        <v>40484</v>
      </c>
      <c r="F71" s="21" t="s">
        <v>22</v>
      </c>
      <c r="G71" s="59"/>
      <c r="H71" s="72" t="s">
        <v>148</v>
      </c>
      <c r="I71" s="30"/>
    </row>
    <row r="72" spans="1:9" ht="15" customHeight="1" x14ac:dyDescent="0.25">
      <c r="A72" s="79">
        <v>5228</v>
      </c>
      <c r="B72" s="59">
        <v>105284</v>
      </c>
      <c r="C72" s="56" t="s">
        <v>20</v>
      </c>
      <c r="D72" s="73" t="s">
        <v>158</v>
      </c>
      <c r="E72" s="71">
        <v>40110</v>
      </c>
      <c r="F72" s="21" t="s">
        <v>22</v>
      </c>
      <c r="G72" s="59"/>
      <c r="H72" s="72" t="s">
        <v>148</v>
      </c>
      <c r="I72" s="30"/>
    </row>
    <row r="73" spans="1:9" ht="15" customHeight="1" x14ac:dyDescent="0.25">
      <c r="A73" s="21">
        <v>1161</v>
      </c>
      <c r="B73" s="59">
        <v>105997</v>
      </c>
      <c r="C73" s="56" t="s">
        <v>20</v>
      </c>
      <c r="D73" s="73" t="s">
        <v>157</v>
      </c>
      <c r="E73" s="71">
        <v>39800</v>
      </c>
      <c r="F73" s="21" t="s">
        <v>22</v>
      </c>
      <c r="G73" s="59"/>
      <c r="H73" s="72" t="s">
        <v>148</v>
      </c>
      <c r="I73" s="30"/>
    </row>
    <row r="74" spans="1:9" ht="15" customHeight="1" x14ac:dyDescent="0.25">
      <c r="A74" s="21">
        <v>1162</v>
      </c>
      <c r="B74" s="59">
        <v>105998</v>
      </c>
      <c r="C74" s="59" t="s">
        <v>44</v>
      </c>
      <c r="D74" s="73" t="s">
        <v>154</v>
      </c>
      <c r="E74" s="71">
        <v>39273</v>
      </c>
      <c r="F74" s="21" t="s">
        <v>22</v>
      </c>
      <c r="G74" s="59"/>
      <c r="H74" s="72" t="s">
        <v>148</v>
      </c>
      <c r="I74" s="30"/>
    </row>
    <row r="75" spans="1:9" ht="15" customHeight="1" x14ac:dyDescent="0.25">
      <c r="A75" s="21">
        <v>1163</v>
      </c>
      <c r="B75" s="59">
        <v>105999</v>
      </c>
      <c r="C75" s="56" t="s">
        <v>21</v>
      </c>
      <c r="D75" s="73" t="s">
        <v>150</v>
      </c>
      <c r="E75" s="71">
        <v>38106</v>
      </c>
      <c r="F75" s="21" t="s">
        <v>22</v>
      </c>
      <c r="G75" s="59"/>
      <c r="H75" s="72" t="s">
        <v>148</v>
      </c>
      <c r="I75" s="30"/>
    </row>
    <row r="76" spans="1:9" ht="15" customHeight="1" x14ac:dyDescent="0.25">
      <c r="A76" s="21">
        <v>1164</v>
      </c>
      <c r="B76" s="59">
        <v>106000</v>
      </c>
      <c r="C76" s="56" t="s">
        <v>21</v>
      </c>
      <c r="D76" s="73" t="s">
        <v>149</v>
      </c>
      <c r="E76" s="71">
        <v>38022</v>
      </c>
      <c r="F76" s="21" t="s">
        <v>22</v>
      </c>
      <c r="G76" s="59"/>
      <c r="H76" s="72" t="s">
        <v>148</v>
      </c>
      <c r="I76" s="30"/>
    </row>
    <row r="77" spans="1:9" ht="15" customHeight="1" x14ac:dyDescent="0.25">
      <c r="A77" s="79">
        <v>5215</v>
      </c>
      <c r="B77" s="59"/>
      <c r="C77" s="59" t="s">
        <v>44</v>
      </c>
      <c r="D77" s="74" t="s">
        <v>155</v>
      </c>
      <c r="E77" s="71">
        <v>39303</v>
      </c>
      <c r="F77" s="21" t="s">
        <v>23</v>
      </c>
      <c r="G77" s="59"/>
      <c r="H77" s="72" t="s">
        <v>162</v>
      </c>
      <c r="I77" s="30">
        <v>2.5</v>
      </c>
    </row>
    <row r="78" spans="1:9" ht="15" customHeight="1" x14ac:dyDescent="0.25">
      <c r="A78" s="79">
        <v>5216</v>
      </c>
      <c r="B78" s="59"/>
      <c r="C78" s="59" t="s">
        <v>44</v>
      </c>
      <c r="D78" s="73" t="s">
        <v>156</v>
      </c>
      <c r="E78" s="71">
        <v>39365</v>
      </c>
      <c r="F78" s="21" t="s">
        <v>23</v>
      </c>
      <c r="G78" s="59"/>
      <c r="H78" s="72" t="s">
        <v>162</v>
      </c>
      <c r="I78" s="30">
        <v>2.5</v>
      </c>
    </row>
    <row r="79" spans="1:9" ht="15" customHeight="1" x14ac:dyDescent="0.25">
      <c r="A79" s="79">
        <v>5217</v>
      </c>
      <c r="B79" s="59"/>
      <c r="C79" s="59" t="s">
        <v>44</v>
      </c>
      <c r="D79" s="73" t="s">
        <v>153</v>
      </c>
      <c r="E79" s="71">
        <v>39151</v>
      </c>
      <c r="F79" s="21" t="s">
        <v>23</v>
      </c>
      <c r="G79" s="59"/>
      <c r="H79" s="72" t="s">
        <v>162</v>
      </c>
      <c r="I79" s="30">
        <v>2.5</v>
      </c>
    </row>
    <row r="80" spans="1:9" ht="15" customHeight="1" x14ac:dyDescent="0.25">
      <c r="A80" s="79">
        <v>5224</v>
      </c>
      <c r="B80" s="59"/>
      <c r="C80" s="56" t="s">
        <v>21</v>
      </c>
      <c r="D80" s="73" t="s">
        <v>151</v>
      </c>
      <c r="E80" s="71">
        <v>38258</v>
      </c>
      <c r="F80" s="21" t="s">
        <v>23</v>
      </c>
      <c r="G80" s="59"/>
      <c r="H80" s="72" t="s">
        <v>162</v>
      </c>
      <c r="I80" s="30">
        <v>2.5</v>
      </c>
    </row>
    <row r="81" spans="1:9" ht="15" customHeight="1" x14ac:dyDescent="0.25">
      <c r="A81" s="79">
        <v>5225</v>
      </c>
      <c r="B81" s="59"/>
      <c r="C81" s="56" t="s">
        <v>21</v>
      </c>
      <c r="D81" s="73" t="s">
        <v>164</v>
      </c>
      <c r="E81" s="71">
        <v>38711</v>
      </c>
      <c r="F81" s="21" t="s">
        <v>23</v>
      </c>
      <c r="G81" s="59"/>
      <c r="H81" s="72" t="s">
        <v>162</v>
      </c>
      <c r="I81" s="30">
        <v>2.5</v>
      </c>
    </row>
    <row r="82" spans="1:9" ht="15" customHeight="1" x14ac:dyDescent="0.25">
      <c r="A82" s="21">
        <v>1331</v>
      </c>
      <c r="B82" s="59">
        <v>105413</v>
      </c>
      <c r="C82" s="59" t="s">
        <v>24</v>
      </c>
      <c r="D82" s="73" t="s">
        <v>147</v>
      </c>
      <c r="E82" s="71">
        <v>37802</v>
      </c>
      <c r="F82" s="24" t="s">
        <v>22</v>
      </c>
      <c r="G82" s="70"/>
      <c r="H82" s="72" t="s">
        <v>162</v>
      </c>
      <c r="I82" s="30"/>
    </row>
    <row r="83" spans="1:9" ht="15" customHeight="1" x14ac:dyDescent="0.25">
      <c r="A83" s="59">
        <v>1361</v>
      </c>
      <c r="B83" s="59">
        <v>105469</v>
      </c>
      <c r="C83" s="59" t="s">
        <v>20</v>
      </c>
      <c r="D83" s="57" t="s">
        <v>87</v>
      </c>
      <c r="E83" s="60">
        <v>39721</v>
      </c>
      <c r="F83" s="77" t="s">
        <v>23</v>
      </c>
      <c r="G83" s="59" t="s">
        <v>46</v>
      </c>
      <c r="H83" s="57" t="s">
        <v>109</v>
      </c>
      <c r="I83" s="23"/>
    </row>
    <row r="84" spans="1:9" s="31" customFormat="1" ht="15" customHeight="1" x14ac:dyDescent="0.25">
      <c r="A84" s="59">
        <v>1012</v>
      </c>
      <c r="B84" s="59">
        <v>105555</v>
      </c>
      <c r="C84" s="59" t="s">
        <v>44</v>
      </c>
      <c r="D84" s="57" t="s">
        <v>81</v>
      </c>
      <c r="E84" s="60">
        <v>39224</v>
      </c>
      <c r="F84" s="77" t="s">
        <v>23</v>
      </c>
      <c r="G84" s="59" t="s">
        <v>46</v>
      </c>
      <c r="H84" s="57" t="s">
        <v>109</v>
      </c>
      <c r="I84" s="30"/>
    </row>
    <row r="85" spans="1:9" ht="15" customHeight="1" x14ac:dyDescent="0.25">
      <c r="A85" s="59">
        <v>1532</v>
      </c>
      <c r="B85" s="59">
        <v>104439</v>
      </c>
      <c r="C85" s="59" t="s">
        <v>24</v>
      </c>
      <c r="D85" s="57" t="s">
        <v>86</v>
      </c>
      <c r="E85" s="60">
        <v>37985</v>
      </c>
      <c r="F85" s="77" t="s">
        <v>22</v>
      </c>
      <c r="G85" s="59" t="s">
        <v>46</v>
      </c>
      <c r="H85" s="57" t="s">
        <v>109</v>
      </c>
      <c r="I85" s="23"/>
    </row>
    <row r="86" spans="1:9" ht="15" customHeight="1" x14ac:dyDescent="0.25">
      <c r="A86" s="59">
        <v>167</v>
      </c>
      <c r="B86" s="59">
        <v>103871</v>
      </c>
      <c r="C86" s="59" t="s">
        <v>20</v>
      </c>
      <c r="D86" s="57" t="s">
        <v>85</v>
      </c>
      <c r="E86" s="60">
        <v>39515</v>
      </c>
      <c r="F86" s="77" t="s">
        <v>22</v>
      </c>
      <c r="G86" s="59" t="s">
        <v>46</v>
      </c>
      <c r="H86" s="57" t="s">
        <v>109</v>
      </c>
      <c r="I86" s="23"/>
    </row>
    <row r="87" spans="1:9" ht="15" customHeight="1" x14ac:dyDescent="0.25">
      <c r="A87" s="59">
        <v>535</v>
      </c>
      <c r="B87" s="59">
        <v>105108</v>
      </c>
      <c r="C87" s="59" t="s">
        <v>44</v>
      </c>
      <c r="D87" s="57" t="s">
        <v>84</v>
      </c>
      <c r="E87" s="60">
        <v>38852</v>
      </c>
      <c r="F87" s="77" t="s">
        <v>22</v>
      </c>
      <c r="G87" s="59" t="s">
        <v>46</v>
      </c>
      <c r="H87" s="57" t="s">
        <v>109</v>
      </c>
      <c r="I87" s="23"/>
    </row>
    <row r="88" spans="1:9" ht="15" customHeight="1" x14ac:dyDescent="0.25">
      <c r="A88" s="59">
        <v>851</v>
      </c>
      <c r="B88" s="59">
        <v>102043</v>
      </c>
      <c r="C88" s="59" t="s">
        <v>21</v>
      </c>
      <c r="D88" s="57" t="s">
        <v>82</v>
      </c>
      <c r="E88" s="60">
        <v>38202</v>
      </c>
      <c r="F88" s="77" t="s">
        <v>22</v>
      </c>
      <c r="G88" s="59" t="s">
        <v>46</v>
      </c>
      <c r="H88" s="57" t="s">
        <v>109</v>
      </c>
      <c r="I88" s="23"/>
    </row>
    <row r="89" spans="1:9" ht="15" customHeight="1" x14ac:dyDescent="0.25">
      <c r="A89" s="59">
        <v>1337</v>
      </c>
      <c r="B89" s="59">
        <v>105409</v>
      </c>
      <c r="C89" s="59" t="s">
        <v>21</v>
      </c>
      <c r="D89" s="57" t="s">
        <v>83</v>
      </c>
      <c r="E89" s="60">
        <v>38422</v>
      </c>
      <c r="F89" s="77" t="s">
        <v>22</v>
      </c>
      <c r="G89" s="59" t="s">
        <v>46</v>
      </c>
      <c r="H89" s="57" t="s">
        <v>109</v>
      </c>
      <c r="I89" s="23"/>
    </row>
    <row r="90" spans="1:9" ht="15" customHeight="1" x14ac:dyDescent="0.25">
      <c r="A90" s="61">
        <v>1305</v>
      </c>
      <c r="B90" s="61">
        <v>105336</v>
      </c>
      <c r="C90" s="56" t="s">
        <v>20</v>
      </c>
      <c r="D90" s="69" t="s">
        <v>134</v>
      </c>
      <c r="E90" s="68">
        <v>39512</v>
      </c>
      <c r="F90" s="75" t="s">
        <v>23</v>
      </c>
      <c r="G90" s="21"/>
      <c r="H90" s="67" t="s">
        <v>130</v>
      </c>
      <c r="I90" s="30"/>
    </row>
    <row r="91" spans="1:9" ht="15" customHeight="1" x14ac:dyDescent="0.25">
      <c r="A91" s="61">
        <v>1306</v>
      </c>
      <c r="B91" s="61">
        <v>105337</v>
      </c>
      <c r="C91" s="56" t="s">
        <v>20</v>
      </c>
      <c r="D91" s="69" t="s">
        <v>135</v>
      </c>
      <c r="E91" s="68">
        <v>40146</v>
      </c>
      <c r="F91" s="75" t="s">
        <v>23</v>
      </c>
      <c r="G91" s="21"/>
      <c r="H91" s="67" t="s">
        <v>130</v>
      </c>
      <c r="I91" s="23"/>
    </row>
    <row r="92" spans="1:9" ht="15" customHeight="1" x14ac:dyDescent="0.25">
      <c r="A92" s="78">
        <v>5222</v>
      </c>
      <c r="B92" s="61"/>
      <c r="C92" s="56" t="s">
        <v>21</v>
      </c>
      <c r="D92" s="69" t="s">
        <v>138</v>
      </c>
      <c r="E92" s="68">
        <v>38430</v>
      </c>
      <c r="F92" s="75" t="s">
        <v>23</v>
      </c>
      <c r="G92" s="21"/>
      <c r="H92" s="67" t="s">
        <v>141</v>
      </c>
      <c r="I92" s="30">
        <v>2.5</v>
      </c>
    </row>
    <row r="93" spans="1:9" ht="15" customHeight="1" x14ac:dyDescent="0.25">
      <c r="A93" s="78">
        <v>5203</v>
      </c>
      <c r="B93" s="61"/>
      <c r="C93" s="56" t="s">
        <v>47</v>
      </c>
      <c r="D93" s="69" t="s">
        <v>140</v>
      </c>
      <c r="E93" s="68">
        <v>40328</v>
      </c>
      <c r="F93" s="75" t="s">
        <v>22</v>
      </c>
      <c r="G93" s="21"/>
      <c r="H93" s="67" t="s">
        <v>141</v>
      </c>
      <c r="I93" s="30">
        <v>2.5</v>
      </c>
    </row>
    <row r="94" spans="1:9" ht="15" customHeight="1" x14ac:dyDescent="0.25">
      <c r="A94" s="65">
        <v>1699</v>
      </c>
      <c r="B94" s="65">
        <v>105307</v>
      </c>
      <c r="C94" s="56" t="s">
        <v>24</v>
      </c>
      <c r="D94" s="67" t="s">
        <v>129</v>
      </c>
      <c r="E94" s="66">
        <v>37861</v>
      </c>
      <c r="F94" s="76" t="s">
        <v>22</v>
      </c>
      <c r="G94" s="21" t="s">
        <v>45</v>
      </c>
      <c r="H94" s="67" t="s">
        <v>141</v>
      </c>
      <c r="I94" s="23"/>
    </row>
    <row r="95" spans="1:9" ht="15" customHeight="1" x14ac:dyDescent="0.25">
      <c r="A95" s="61">
        <v>975</v>
      </c>
      <c r="B95" s="61">
        <v>105304</v>
      </c>
      <c r="C95" s="56" t="s">
        <v>20</v>
      </c>
      <c r="D95" s="69" t="s">
        <v>133</v>
      </c>
      <c r="E95" s="68">
        <v>40135</v>
      </c>
      <c r="F95" s="75" t="s">
        <v>22</v>
      </c>
      <c r="G95" s="21" t="s">
        <v>45</v>
      </c>
      <c r="H95" s="67" t="s">
        <v>141</v>
      </c>
      <c r="I95" s="23"/>
    </row>
    <row r="96" spans="1:9" ht="15" customHeight="1" x14ac:dyDescent="0.25">
      <c r="A96" s="61">
        <v>988</v>
      </c>
      <c r="B96" s="61">
        <v>105306</v>
      </c>
      <c r="C96" s="56" t="s">
        <v>20</v>
      </c>
      <c r="D96" s="69" t="s">
        <v>132</v>
      </c>
      <c r="E96" s="68">
        <v>39706</v>
      </c>
      <c r="F96" s="75" t="s">
        <v>22</v>
      </c>
      <c r="G96" s="21" t="s">
        <v>45</v>
      </c>
      <c r="H96" s="67" t="s">
        <v>141</v>
      </c>
      <c r="I96" s="30"/>
    </row>
    <row r="97" spans="1:9" ht="15" customHeight="1" x14ac:dyDescent="0.25">
      <c r="A97" s="78">
        <v>5209</v>
      </c>
      <c r="B97" s="61"/>
      <c r="C97" s="56" t="s">
        <v>20</v>
      </c>
      <c r="D97" s="69" t="s">
        <v>139</v>
      </c>
      <c r="E97" s="68">
        <v>39782</v>
      </c>
      <c r="F97" s="75" t="s">
        <v>22</v>
      </c>
      <c r="G97" s="21"/>
      <c r="H97" s="67" t="s">
        <v>141</v>
      </c>
      <c r="I97" s="30">
        <v>2.5</v>
      </c>
    </row>
    <row r="98" spans="1:9" ht="15" customHeight="1" x14ac:dyDescent="0.25">
      <c r="A98" s="61">
        <v>987</v>
      </c>
      <c r="B98" s="61">
        <v>105305</v>
      </c>
      <c r="C98" s="56" t="s">
        <v>21</v>
      </c>
      <c r="D98" s="69" t="s">
        <v>131</v>
      </c>
      <c r="E98" s="68">
        <v>38342</v>
      </c>
      <c r="F98" s="75" t="s">
        <v>22</v>
      </c>
      <c r="G98" s="21" t="s">
        <v>45</v>
      </c>
      <c r="H98" s="67" t="s">
        <v>141</v>
      </c>
      <c r="I98" s="23"/>
    </row>
    <row r="99" spans="1:9" ht="15" customHeight="1" x14ac:dyDescent="0.25">
      <c r="A99" s="61">
        <v>1352</v>
      </c>
      <c r="B99" s="61">
        <v>105448</v>
      </c>
      <c r="C99" s="56" t="s">
        <v>21</v>
      </c>
      <c r="D99" s="69" t="s">
        <v>136</v>
      </c>
      <c r="E99" s="68">
        <v>38514</v>
      </c>
      <c r="F99" s="75" t="s">
        <v>22</v>
      </c>
      <c r="G99" s="21" t="s">
        <v>45</v>
      </c>
      <c r="H99" s="67" t="s">
        <v>141</v>
      </c>
      <c r="I99" s="23"/>
    </row>
    <row r="100" spans="1:9" ht="15" customHeight="1" x14ac:dyDescent="0.25">
      <c r="A100" s="61">
        <v>1353</v>
      </c>
      <c r="B100" s="61">
        <v>105449</v>
      </c>
      <c r="C100" s="56" t="s">
        <v>21</v>
      </c>
      <c r="D100" s="69" t="s">
        <v>137</v>
      </c>
      <c r="E100" s="68">
        <v>38528</v>
      </c>
      <c r="F100" s="75" t="s">
        <v>22</v>
      </c>
      <c r="G100" s="21" t="s">
        <v>45</v>
      </c>
      <c r="H100" s="67" t="s">
        <v>141</v>
      </c>
      <c r="I100" s="23"/>
    </row>
  </sheetData>
  <sheetProtection algorithmName="SHA-512" hashValue="yhxH2V90NRnvVt35LQP4ZT/uD0cZwxQDyzye1JCr+DA7l3jUEm+b3LoiXp0cJ/jeGxJmzR2ZzeGiVuRerUxe2Q==" saltValue="1e61Xhpq9kbwCiK4sle1HQ==" spinCount="100000" sheet="1" objects="1" scenarios="1"/>
  <autoFilter ref="A1:I100">
    <sortState ref="A2:I98">
      <sortCondition ref="H1:H98"/>
    </sortState>
  </autoFilter>
  <sortState ref="A86:I100">
    <sortCondition ref="D86:D100"/>
  </sortState>
  <mergeCells count="4">
    <mergeCell ref="L10:L12"/>
    <mergeCell ref="L14:L16"/>
    <mergeCell ref="L19:L21"/>
    <mergeCell ref="L24:L27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65" firstPageNumber="0" orientation="portrait" r:id="rId1"/>
  <rowBreaks count="1" manualBreakCount="1">
    <brk id="52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G114"/>
  <sheetViews>
    <sheetView view="pageBreakPreview" zoomScale="85" zoomScaleNormal="100" zoomScaleSheetLayoutView="85" workbookViewId="0">
      <selection activeCell="E4" sqref="E4"/>
    </sheetView>
  </sheetViews>
  <sheetFormatPr defaultRowHeight="15.75" x14ac:dyDescent="0.25"/>
  <cols>
    <col min="1" max="1" width="5.28515625" style="9"/>
    <col min="2" max="2" width="7.7109375" style="41"/>
    <col min="3" max="3" width="7.7109375" style="9"/>
    <col min="4" max="4" width="8.140625" style="9"/>
    <col min="5" max="5" width="47.7109375" style="9" customWidth="1"/>
    <col min="6" max="6" width="8.140625" style="9" bestFit="1" customWidth="1"/>
    <col min="7" max="7" width="40.28515625" style="9" bestFit="1" customWidth="1"/>
    <col min="8" max="8" width="10.7109375" bestFit="1" customWidth="1"/>
    <col min="9" max="9" width="9.7109375" style="9" bestFit="1" customWidth="1"/>
    <col min="10" max="10" width="9.7109375" style="9" customWidth="1"/>
    <col min="11" max="11" width="9.140625" style="4"/>
    <col min="12" max="1021" width="9" style="9"/>
    <col min="1022" max="16384" width="9.140625" style="18"/>
  </cols>
  <sheetData>
    <row r="1" spans="1:11" ht="18" customHeight="1" x14ac:dyDescent="0.25">
      <c r="A1" s="16" t="s">
        <v>51</v>
      </c>
      <c r="B1" s="50"/>
      <c r="C1" s="17"/>
      <c r="D1" s="17"/>
      <c r="E1" s="16"/>
      <c r="F1" s="16"/>
      <c r="G1" s="16"/>
      <c r="K1" s="5"/>
    </row>
    <row r="2" spans="1:11" ht="18" customHeight="1" x14ac:dyDescent="0.25">
      <c r="A2" s="16" t="s">
        <v>52</v>
      </c>
      <c r="B2" s="50"/>
      <c r="C2" s="17"/>
      <c r="D2" s="17"/>
      <c r="E2" s="16"/>
      <c r="F2" s="16"/>
      <c r="G2" s="16"/>
      <c r="K2" s="6"/>
    </row>
    <row r="3" spans="1:11" ht="18" customHeight="1" x14ac:dyDescent="0.25">
      <c r="A3" s="5"/>
      <c r="B3" s="37"/>
      <c r="C3" s="5"/>
      <c r="D3" s="5"/>
      <c r="E3" s="5"/>
      <c r="F3" s="10"/>
      <c r="K3" s="5"/>
    </row>
    <row r="4" spans="1:11" ht="18" customHeight="1" x14ac:dyDescent="0.25">
      <c r="A4" s="43" t="s">
        <v>8</v>
      </c>
      <c r="B4" s="43"/>
      <c r="C4" s="43"/>
      <c r="D4" s="43"/>
      <c r="E4" s="43"/>
      <c r="F4" s="43"/>
      <c r="G4" s="43"/>
      <c r="K4" s="43"/>
    </row>
    <row r="5" spans="1:11" ht="18" customHeight="1" x14ac:dyDescent="0.25">
      <c r="A5" s="7" t="s">
        <v>9</v>
      </c>
      <c r="B5" s="38" t="s">
        <v>10</v>
      </c>
      <c r="C5" s="7" t="s">
        <v>1</v>
      </c>
      <c r="D5" s="7" t="s">
        <v>2</v>
      </c>
      <c r="E5" s="7" t="s">
        <v>3</v>
      </c>
      <c r="F5" s="7" t="s">
        <v>5</v>
      </c>
      <c r="G5" s="7" t="s">
        <v>7</v>
      </c>
      <c r="H5" s="44" t="s">
        <v>29</v>
      </c>
      <c r="I5" s="45" t="s">
        <v>30</v>
      </c>
      <c r="J5" s="46" t="s">
        <v>31</v>
      </c>
      <c r="K5" s="7" t="s">
        <v>11</v>
      </c>
    </row>
    <row r="6" spans="1:11" ht="18" customHeight="1" x14ac:dyDescent="0.25">
      <c r="A6" s="2">
        <v>1</v>
      </c>
      <c r="B6" s="1">
        <v>192</v>
      </c>
      <c r="C6" s="2">
        <f>IFERROR((VLOOKUP(B6,INSCRITOS!A:B,2,0)),"")</f>
        <v>104352</v>
      </c>
      <c r="D6" s="2" t="str">
        <f>IFERROR((VLOOKUP(B6,INSCRITOS!A:C,3,0)),"")</f>
        <v>BEN</v>
      </c>
      <c r="E6" s="8" t="str">
        <f>IFERROR((VLOOKUP(B6,INSCRITOS!A:D,4,0)),"")</f>
        <v>João Águeda Mestre</v>
      </c>
      <c r="F6" s="2" t="str">
        <f>IFERROR((VLOOKUP(B6,INSCRITOS!A:F,6,0)),"")</f>
        <v>M</v>
      </c>
      <c r="G6" s="8" t="str">
        <f>IFERROR((VLOOKUP(B6,INSCRITOS!A:H,8,0)),"")</f>
        <v>Lusitano F.C. Frusoal</v>
      </c>
      <c r="H6" s="47">
        <v>5.060185185185186E-4</v>
      </c>
      <c r="I6" s="47">
        <v>9.0798611111111115E-4</v>
      </c>
      <c r="J6" s="48">
        <f t="shared" ref="J6:J15" si="0">H6+I6</f>
        <v>1.4140046296296296E-3</v>
      </c>
      <c r="K6" s="3">
        <v>100</v>
      </c>
    </row>
    <row r="7" spans="1:11" ht="18" customHeight="1" x14ac:dyDescent="0.25">
      <c r="A7" s="2">
        <v>2</v>
      </c>
      <c r="B7" s="1">
        <v>209</v>
      </c>
      <c r="C7" s="2">
        <f>IFERROR((VLOOKUP(B7,INSCRITOS!A:B,2,0)),"")</f>
        <v>104967</v>
      </c>
      <c r="D7" s="2" t="str">
        <f>IFERROR((VLOOKUP(B7,INSCRITOS!A:C,3,0)),"")</f>
        <v>BEN</v>
      </c>
      <c r="E7" s="8" t="str">
        <f>IFERROR((VLOOKUP(B7,INSCRITOS!A:D,4,0)),"")</f>
        <v>Simão Viegas</v>
      </c>
      <c r="F7" s="2" t="str">
        <f>IFERROR((VLOOKUP(B7,INSCRITOS!A:F,6,0)),"")</f>
        <v>M</v>
      </c>
      <c r="G7" s="8" t="str">
        <f>IFERROR((VLOOKUP(B7,INSCRITOS!A:H,8,0)),"")</f>
        <v>Lusitano F.C. Frusoal</v>
      </c>
      <c r="H7" s="47">
        <v>6.1018518518518507E-4</v>
      </c>
      <c r="I7" s="47">
        <v>8.5752314814814816E-4</v>
      </c>
      <c r="J7" s="48">
        <f t="shared" si="0"/>
        <v>1.4677083333333332E-3</v>
      </c>
      <c r="K7" s="3">
        <v>99</v>
      </c>
    </row>
    <row r="8" spans="1:11" ht="18" customHeight="1" x14ac:dyDescent="0.25">
      <c r="A8" s="2">
        <v>3</v>
      </c>
      <c r="B8" s="1">
        <v>5203</v>
      </c>
      <c r="C8" s="2">
        <f>IFERROR((VLOOKUP(B8,INSCRITOS!A:B,2,0)),"")</f>
        <v>0</v>
      </c>
      <c r="D8" s="2" t="str">
        <f>IFERROR((VLOOKUP(B8,INSCRITOS!A:C,3,0)),"")</f>
        <v>BEN</v>
      </c>
      <c r="E8" s="8" t="str">
        <f>IFERROR((VLOOKUP(B8,INSCRITOS!A:D,4,0)),"")</f>
        <v>Rodrigo Plácido</v>
      </c>
      <c r="F8" s="2" t="str">
        <f>IFERROR((VLOOKUP(B8,INSCRITOS!A:F,6,0)),"")</f>
        <v>M</v>
      </c>
      <c r="G8" s="8" t="str">
        <f>IFERROR((VLOOKUP(B8,INSCRITOS!A:H,8,0)),"")</f>
        <v>Triatlo de Faro/ Não federado</v>
      </c>
      <c r="H8" s="47">
        <v>6.2974537037037035E-4</v>
      </c>
      <c r="I8" s="47">
        <v>8.5405092592592596E-4</v>
      </c>
      <c r="J8" s="48">
        <f t="shared" si="0"/>
        <v>1.4837962962962964E-3</v>
      </c>
      <c r="K8" s="3"/>
    </row>
    <row r="9" spans="1:11" ht="18" customHeight="1" x14ac:dyDescent="0.25">
      <c r="A9" s="2">
        <v>4</v>
      </c>
      <c r="B9" s="1">
        <v>1151</v>
      </c>
      <c r="C9" s="2">
        <f>IFERROR((VLOOKUP(B9,INSCRITOS!A:B,2,0)),"")</f>
        <v>105985</v>
      </c>
      <c r="D9" s="2" t="str">
        <f>IFERROR((VLOOKUP(B9,INSCRITOS!A:C,3,0)),"")</f>
        <v>BEN</v>
      </c>
      <c r="E9" s="8" t="str">
        <f>IFERROR((VLOOKUP(B9,INSCRITOS!A:D,4,0)),"")</f>
        <v>Gonçalo Guerreiro</v>
      </c>
      <c r="F9" s="2" t="str">
        <f>IFERROR((VLOOKUP(B9,INSCRITOS!A:F,6,0)),"")</f>
        <v>M</v>
      </c>
      <c r="G9" s="8" t="str">
        <f>IFERROR((VLOOKUP(B9,INSCRITOS!A:H,8,0)),"")</f>
        <v>FC Ferreiras</v>
      </c>
      <c r="H9" s="47">
        <v>5.8379629629629634E-4</v>
      </c>
      <c r="I9" s="47">
        <v>9.1898148148148145E-4</v>
      </c>
      <c r="J9" s="49">
        <f t="shared" si="0"/>
        <v>1.5027777777777778E-3</v>
      </c>
      <c r="K9" s="3">
        <v>98</v>
      </c>
    </row>
    <row r="10" spans="1:11" ht="18" customHeight="1" x14ac:dyDescent="0.25">
      <c r="A10" s="2">
        <v>5</v>
      </c>
      <c r="B10" s="1">
        <v>1149</v>
      </c>
      <c r="C10" s="2">
        <f>IFERROR((VLOOKUP(B10,INSCRITOS!A:B,2,0)),"")</f>
        <v>105983</v>
      </c>
      <c r="D10" s="2" t="str">
        <f>IFERROR((VLOOKUP(B10,INSCRITOS!A:C,3,0)),"")</f>
        <v>BEN</v>
      </c>
      <c r="E10" s="8" t="str">
        <f>IFERROR((VLOOKUP(B10,INSCRITOS!A:D,4,0)),"")</f>
        <v>André Santos</v>
      </c>
      <c r="F10" s="2" t="str">
        <f>IFERROR((VLOOKUP(B10,INSCRITOS!A:F,6,0)),"")</f>
        <v>M</v>
      </c>
      <c r="G10" s="8" t="str">
        <f>IFERROR((VLOOKUP(B10,INSCRITOS!A:H,8,0)),"")</f>
        <v>FC Ferreiras</v>
      </c>
      <c r="H10" s="47">
        <v>7.280092592592593E-4</v>
      </c>
      <c r="I10" s="47">
        <v>8.6516203703703711E-4</v>
      </c>
      <c r="J10" s="48">
        <f t="shared" si="0"/>
        <v>1.5931712962962965E-3</v>
      </c>
      <c r="K10" s="3">
        <v>97</v>
      </c>
    </row>
    <row r="11" spans="1:11" ht="18" customHeight="1" x14ac:dyDescent="0.25">
      <c r="A11" s="2">
        <v>6</v>
      </c>
      <c r="B11" s="1">
        <v>1137</v>
      </c>
      <c r="C11" s="2">
        <f>IFERROR((VLOOKUP(B11,INSCRITOS!A:B,2,0)),"")</f>
        <v>105970</v>
      </c>
      <c r="D11" s="2" t="str">
        <f>IFERROR((VLOOKUP(B11,INSCRITOS!A:C,3,0)),"")</f>
        <v>BEN</v>
      </c>
      <c r="E11" s="8" t="str">
        <f>IFERROR((VLOOKUP(B11,INSCRITOS!A:D,4,0)),"")</f>
        <v>Henrique Barros</v>
      </c>
      <c r="F11" s="2" t="str">
        <f>IFERROR((VLOOKUP(B11,INSCRITOS!A:F,6,0)),"")</f>
        <v>M</v>
      </c>
      <c r="G11" s="8" t="str">
        <f>IFERROR((VLOOKUP(B11,INSCRITOS!A:H,8,0)),"")</f>
        <v>CCD / INTERMARCHÉ LAGOS/ Não federado</v>
      </c>
      <c r="H11" s="47">
        <v>7.5162037037037038E-4</v>
      </c>
      <c r="I11" s="47">
        <v>9.1400462962962963E-4</v>
      </c>
      <c r="J11" s="49">
        <f t="shared" si="0"/>
        <v>1.665625E-3</v>
      </c>
      <c r="K11" s="3"/>
    </row>
    <row r="12" spans="1:11" ht="18" customHeight="1" x14ac:dyDescent="0.25">
      <c r="A12" s="2">
        <v>7</v>
      </c>
      <c r="B12" s="1">
        <v>5204</v>
      </c>
      <c r="C12" s="2">
        <f>IFERROR((VLOOKUP(B12,INSCRITOS!A:B,2,0)),"")</f>
        <v>0</v>
      </c>
      <c r="D12" s="2" t="str">
        <f>IFERROR((VLOOKUP(B12,INSCRITOS!A:C,3,0)),"")</f>
        <v>BEN</v>
      </c>
      <c r="E12" s="8" t="str">
        <f>IFERROR((VLOOKUP(B12,INSCRITOS!A:D,4,0)),"")</f>
        <v>Afonso Almeida</v>
      </c>
      <c r="F12" s="2" t="str">
        <f>IFERROR((VLOOKUP(B12,INSCRITOS!A:F,6,0)),"")</f>
        <v>M</v>
      </c>
      <c r="G12" s="8" t="str">
        <f>IFERROR((VLOOKUP(B12,INSCRITOS!A:H,8,0)),"")</f>
        <v>O2 Triatlo-S'look/ Não federado</v>
      </c>
      <c r="H12" s="47">
        <v>7.9131944444444443E-4</v>
      </c>
      <c r="I12" s="47">
        <v>1.0474537037037037E-3</v>
      </c>
      <c r="J12" s="48">
        <f t="shared" si="0"/>
        <v>1.838773148148148E-3</v>
      </c>
      <c r="K12" s="3"/>
    </row>
    <row r="13" spans="1:11" ht="18" customHeight="1" x14ac:dyDescent="0.25">
      <c r="A13" s="2">
        <v>8</v>
      </c>
      <c r="B13" s="1">
        <v>1152</v>
      </c>
      <c r="C13" s="2">
        <f>IFERROR((VLOOKUP(B13,INSCRITOS!A:B,2,0)),"")</f>
        <v>105987</v>
      </c>
      <c r="D13" s="2" t="str">
        <f>IFERROR((VLOOKUP(B13,INSCRITOS!A:C,3,0)),"")</f>
        <v>BEN</v>
      </c>
      <c r="E13" s="8" t="str">
        <f>IFERROR((VLOOKUP(B13,INSCRITOS!A:D,4,0)),"")</f>
        <v>Hugo Arvela</v>
      </c>
      <c r="F13" s="2" t="str">
        <f>IFERROR((VLOOKUP(B13,INSCRITOS!A:F,6,0)),"")</f>
        <v>M</v>
      </c>
      <c r="G13" s="8" t="str">
        <f>IFERROR((VLOOKUP(B13,INSCRITOS!A:H,8,0)),"")</f>
        <v>FC Ferreiras</v>
      </c>
      <c r="H13" s="47">
        <v>8.564814814814815E-4</v>
      </c>
      <c r="I13" s="47">
        <v>1.1116898148148147E-3</v>
      </c>
      <c r="J13" s="48">
        <f t="shared" si="0"/>
        <v>1.968171296296296E-3</v>
      </c>
      <c r="K13" s="3">
        <v>96</v>
      </c>
    </row>
    <row r="14" spans="1:11" ht="18" customHeight="1" x14ac:dyDescent="0.25">
      <c r="A14" s="2">
        <v>9</v>
      </c>
      <c r="B14" s="1">
        <v>1076</v>
      </c>
      <c r="C14" s="2">
        <f>IFERROR((VLOOKUP(B14,INSCRITOS!A:B,2,0)),"")</f>
        <v>105844</v>
      </c>
      <c r="D14" s="2" t="str">
        <f>IFERROR((VLOOKUP(B14,INSCRITOS!A:C,3,0)),"")</f>
        <v>BEN</v>
      </c>
      <c r="E14" s="8" t="str">
        <f>IFERROR((VLOOKUP(B14,INSCRITOS!A:D,4,0)),"")</f>
        <v>Santiago Almeida</v>
      </c>
      <c r="F14" s="2" t="str">
        <f>IFERROR((VLOOKUP(B14,INSCRITOS!A:F,6,0)),"")</f>
        <v>M</v>
      </c>
      <c r="G14" s="8" t="str">
        <f>IFERROR((VLOOKUP(B14,INSCRITOS!A:H,8,0)),"")</f>
        <v>Bike Clube S. Brás</v>
      </c>
      <c r="H14" s="47">
        <v>9.3321759259259269E-4</v>
      </c>
      <c r="I14" s="47">
        <v>1.274074074074074E-3</v>
      </c>
      <c r="J14" s="48">
        <f t="shared" si="0"/>
        <v>2.2072916666666664E-3</v>
      </c>
      <c r="K14" s="3">
        <v>95</v>
      </c>
    </row>
    <row r="15" spans="1:11" ht="18" customHeight="1" x14ac:dyDescent="0.25">
      <c r="A15" s="2">
        <v>10</v>
      </c>
      <c r="B15" s="1">
        <v>1077</v>
      </c>
      <c r="C15" s="2">
        <f>IFERROR((VLOOKUP(B15,INSCRITOS!A:B,2,0)),"")</f>
        <v>105845</v>
      </c>
      <c r="D15" s="2" t="str">
        <f>IFERROR((VLOOKUP(B15,INSCRITOS!A:C,3,0)),"")</f>
        <v>BEN</v>
      </c>
      <c r="E15" s="8" t="str">
        <f>IFERROR((VLOOKUP(B15,INSCRITOS!A:D,4,0)),"")</f>
        <v>Tomás Mestre</v>
      </c>
      <c r="F15" s="2" t="str">
        <f>IFERROR((VLOOKUP(B15,INSCRITOS!A:F,6,0)),"")</f>
        <v>M</v>
      </c>
      <c r="G15" s="8" t="str">
        <f>IFERROR((VLOOKUP(B15,INSCRITOS!A:H,8,0)),"")</f>
        <v>Bike Clube S. Brás/ Não federado</v>
      </c>
      <c r="H15" s="47">
        <v>1.0452546296296297E-3</v>
      </c>
      <c r="I15" s="47">
        <v>1.2351851851851851E-3</v>
      </c>
      <c r="J15" s="48">
        <f t="shared" si="0"/>
        <v>2.280439814814815E-3</v>
      </c>
      <c r="K15" s="3"/>
    </row>
    <row r="16" spans="1:11" ht="18" customHeight="1" x14ac:dyDescent="0.25">
      <c r="A16" s="4"/>
      <c r="B16" s="40"/>
      <c r="C16" s="4"/>
      <c r="D16" s="4"/>
      <c r="F16" s="4"/>
      <c r="K16" s="10"/>
    </row>
    <row r="17" spans="1:1021" ht="18" customHeight="1" x14ac:dyDescent="0.25">
      <c r="A17" s="4"/>
      <c r="C17" s="4"/>
      <c r="D17" s="4"/>
      <c r="F17" s="4"/>
    </row>
    <row r="18" spans="1:1021" ht="18" customHeight="1" x14ac:dyDescent="0.25">
      <c r="A18" s="43" t="s">
        <v>12</v>
      </c>
      <c r="B18" s="43"/>
      <c r="C18" s="43"/>
      <c r="D18" s="43"/>
      <c r="E18" s="43"/>
      <c r="F18" s="43"/>
      <c r="G18" s="43"/>
      <c r="K18" s="43"/>
    </row>
    <row r="19" spans="1:1021" ht="18" customHeight="1" x14ac:dyDescent="0.25">
      <c r="A19" s="7" t="s">
        <v>9</v>
      </c>
      <c r="B19" s="38" t="s">
        <v>10</v>
      </c>
      <c r="C19" s="7" t="s">
        <v>1</v>
      </c>
      <c r="D19" s="7" t="s">
        <v>2</v>
      </c>
      <c r="E19" s="7" t="s">
        <v>3</v>
      </c>
      <c r="F19" s="7" t="s">
        <v>5</v>
      </c>
      <c r="G19" s="7" t="s">
        <v>7</v>
      </c>
      <c r="H19" s="44" t="s">
        <v>29</v>
      </c>
      <c r="I19" s="45" t="s">
        <v>30</v>
      </c>
      <c r="J19" s="46" t="s">
        <v>31</v>
      </c>
      <c r="K19" s="7" t="s">
        <v>11</v>
      </c>
    </row>
    <row r="20" spans="1:1021" s="20" customFormat="1" ht="18" customHeight="1" x14ac:dyDescent="0.25">
      <c r="A20" s="11">
        <v>1</v>
      </c>
      <c r="B20" s="1">
        <v>5226</v>
      </c>
      <c r="C20" s="2">
        <f>IFERROR((VLOOKUP(B20,INSCRITOS!A:B,2,0)),"")</f>
        <v>0</v>
      </c>
      <c r="D20" s="2">
        <f>IFERROR((VLOOKUP(B20,INSCRITOS!A:C,3,0)),"")</f>
        <v>0</v>
      </c>
      <c r="E20" s="8" t="str">
        <f>IFERROR((VLOOKUP(B20,INSCRITOS!A:D,4,0)),"")</f>
        <v>Celina Bonita</v>
      </c>
      <c r="F20" s="2" t="str">
        <f>IFERROR((VLOOKUP(B20,INSCRITOS!A:F,6,0)),"")</f>
        <v>F</v>
      </c>
      <c r="G20" s="8" t="str">
        <f>IFERROR((VLOOKUP(B20,INSCRITOS!A:H,8,0)),"")</f>
        <v>Bike Clube S. Brás/ Não federado</v>
      </c>
      <c r="H20" s="47">
        <v>7.9652777777777784E-4</v>
      </c>
      <c r="I20" s="47">
        <v>9.0416666666666673E-4</v>
      </c>
      <c r="J20" s="48">
        <f>H20+I20</f>
        <v>1.7006944444444446E-3</v>
      </c>
      <c r="K20" s="3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15"/>
      <c r="CK20" s="15"/>
      <c r="CL20" s="15"/>
      <c r="CM20" s="15"/>
      <c r="CN20" s="15"/>
      <c r="CO20" s="15"/>
      <c r="CP20" s="15"/>
      <c r="CQ20" s="15"/>
      <c r="CR20" s="15"/>
      <c r="CS20" s="15"/>
      <c r="CT20" s="15"/>
      <c r="CU20" s="15"/>
      <c r="CV20" s="15"/>
      <c r="CW20" s="15"/>
      <c r="CX20" s="15"/>
      <c r="CY20" s="15"/>
      <c r="CZ20" s="15"/>
      <c r="DA20" s="15"/>
      <c r="DB20" s="15"/>
      <c r="DC20" s="15"/>
      <c r="DD20" s="15"/>
      <c r="DE20" s="15"/>
      <c r="DF20" s="15"/>
      <c r="DG20" s="15"/>
      <c r="DH20" s="15"/>
      <c r="DI20" s="15"/>
      <c r="DJ20" s="15"/>
      <c r="DK20" s="15"/>
      <c r="DL20" s="15"/>
      <c r="DM20" s="15"/>
      <c r="DN20" s="15"/>
      <c r="DO20" s="15"/>
      <c r="DP20" s="15"/>
      <c r="DQ20" s="15"/>
      <c r="DR20" s="15"/>
      <c r="DS20" s="15"/>
      <c r="DT20" s="15"/>
      <c r="DU20" s="15"/>
      <c r="DV20" s="15"/>
      <c r="DW20" s="15"/>
      <c r="DX20" s="15"/>
      <c r="DY20" s="15"/>
      <c r="DZ20" s="15"/>
      <c r="EA20" s="15"/>
      <c r="EB20" s="15"/>
      <c r="EC20" s="15"/>
      <c r="ED20" s="15"/>
      <c r="EE20" s="15"/>
      <c r="EF20" s="15"/>
      <c r="EG20" s="15"/>
      <c r="EH20" s="15"/>
      <c r="EI20" s="15"/>
      <c r="EJ20" s="15"/>
      <c r="EK20" s="15"/>
      <c r="EL20" s="15"/>
      <c r="EM20" s="15"/>
      <c r="EN20" s="15"/>
      <c r="EO20" s="15"/>
      <c r="EP20" s="15"/>
      <c r="EQ20" s="15"/>
      <c r="ER20" s="15"/>
      <c r="ES20" s="15"/>
      <c r="ET20" s="15"/>
      <c r="EU20" s="15"/>
      <c r="EV20" s="15"/>
      <c r="EW20" s="15"/>
      <c r="EX20" s="15"/>
      <c r="EY20" s="15"/>
      <c r="EZ20" s="15"/>
      <c r="FA20" s="15"/>
      <c r="FB20" s="15"/>
      <c r="FC20" s="15"/>
      <c r="FD20" s="15"/>
      <c r="FE20" s="15"/>
      <c r="FF20" s="15"/>
      <c r="FG20" s="15"/>
      <c r="FH20" s="15"/>
      <c r="FI20" s="15"/>
      <c r="FJ20" s="15"/>
      <c r="FK20" s="15"/>
      <c r="FL20" s="15"/>
      <c r="FM20" s="15"/>
      <c r="FN20" s="15"/>
      <c r="FO20" s="15"/>
      <c r="FP20" s="15"/>
      <c r="FQ20" s="15"/>
      <c r="FR20" s="15"/>
      <c r="FS20" s="15"/>
      <c r="FT20" s="15"/>
      <c r="FU20" s="15"/>
      <c r="FV20" s="15"/>
      <c r="FW20" s="15"/>
      <c r="FX20" s="15"/>
      <c r="FY20" s="15"/>
      <c r="FZ20" s="15"/>
      <c r="GA20" s="15"/>
      <c r="GB20" s="15"/>
      <c r="GC20" s="15"/>
      <c r="GD20" s="15"/>
      <c r="GE20" s="15"/>
      <c r="GF20" s="15"/>
      <c r="GG20" s="15"/>
      <c r="GH20" s="15"/>
      <c r="GI20" s="15"/>
      <c r="GJ20" s="15"/>
      <c r="GK20" s="15"/>
      <c r="GL20" s="15"/>
      <c r="GM20" s="15"/>
      <c r="GN20" s="15"/>
      <c r="GO20" s="15"/>
      <c r="GP20" s="15"/>
      <c r="GQ20" s="15"/>
      <c r="GR20" s="15"/>
      <c r="GS20" s="15"/>
      <c r="GT20" s="15"/>
      <c r="GU20" s="15"/>
      <c r="GV20" s="15"/>
      <c r="GW20" s="15"/>
      <c r="GX20" s="15"/>
      <c r="GY20" s="15"/>
      <c r="GZ20" s="15"/>
      <c r="HA20" s="15"/>
      <c r="HB20" s="15"/>
      <c r="HC20" s="15"/>
      <c r="HD20" s="15"/>
      <c r="HE20" s="15"/>
      <c r="HF20" s="15"/>
      <c r="HG20" s="15"/>
      <c r="HH20" s="15"/>
      <c r="HI20" s="15"/>
      <c r="HJ20" s="15"/>
      <c r="HK20" s="15"/>
      <c r="HL20" s="15"/>
      <c r="HM20" s="15"/>
      <c r="HN20" s="15"/>
      <c r="HO20" s="15"/>
      <c r="HP20" s="15"/>
      <c r="HQ20" s="15"/>
      <c r="HR20" s="15"/>
      <c r="HS20" s="15"/>
      <c r="HT20" s="15"/>
      <c r="HU20" s="15"/>
      <c r="HV20" s="15"/>
      <c r="HW20" s="15"/>
      <c r="HX20" s="15"/>
      <c r="HY20" s="15"/>
      <c r="HZ20" s="15"/>
      <c r="IA20" s="15"/>
      <c r="IB20" s="15"/>
      <c r="IC20" s="15"/>
      <c r="ID20" s="15"/>
      <c r="IE20" s="15"/>
      <c r="IF20" s="15"/>
      <c r="IG20" s="15"/>
      <c r="IH20" s="15"/>
      <c r="II20" s="15"/>
      <c r="IJ20" s="15"/>
      <c r="IK20" s="15"/>
      <c r="IL20" s="15"/>
      <c r="IM20" s="15"/>
      <c r="IN20" s="15"/>
      <c r="IO20" s="15"/>
      <c r="IP20" s="15"/>
      <c r="IQ20" s="15"/>
      <c r="IR20" s="15"/>
      <c r="IS20" s="15"/>
      <c r="IT20" s="15"/>
      <c r="IU20" s="15"/>
      <c r="IV20" s="15"/>
      <c r="IW20" s="15"/>
      <c r="IX20" s="15"/>
      <c r="IY20" s="15"/>
      <c r="IZ20" s="15"/>
      <c r="JA20" s="15"/>
      <c r="JB20" s="15"/>
      <c r="JC20" s="15"/>
      <c r="JD20" s="15"/>
      <c r="JE20" s="15"/>
      <c r="JF20" s="15"/>
      <c r="JG20" s="15"/>
      <c r="JH20" s="15"/>
      <c r="JI20" s="15"/>
      <c r="JJ20" s="15"/>
      <c r="JK20" s="15"/>
      <c r="JL20" s="15"/>
      <c r="JM20" s="15"/>
      <c r="JN20" s="15"/>
      <c r="JO20" s="15"/>
      <c r="JP20" s="15"/>
      <c r="JQ20" s="15"/>
      <c r="JR20" s="15"/>
      <c r="JS20" s="15"/>
      <c r="JT20" s="15"/>
      <c r="JU20" s="15"/>
      <c r="JV20" s="15"/>
      <c r="JW20" s="15"/>
      <c r="JX20" s="15"/>
      <c r="JY20" s="15"/>
      <c r="JZ20" s="15"/>
      <c r="KA20" s="15"/>
      <c r="KB20" s="15"/>
      <c r="KC20" s="15"/>
      <c r="KD20" s="15"/>
      <c r="KE20" s="15"/>
      <c r="KF20" s="15"/>
      <c r="KG20" s="15"/>
      <c r="KH20" s="15"/>
      <c r="KI20" s="15"/>
      <c r="KJ20" s="15"/>
      <c r="KK20" s="15"/>
      <c r="KL20" s="15"/>
      <c r="KM20" s="15"/>
      <c r="KN20" s="15"/>
      <c r="KO20" s="15"/>
      <c r="KP20" s="15"/>
      <c r="KQ20" s="15"/>
      <c r="KR20" s="15"/>
      <c r="KS20" s="15"/>
      <c r="KT20" s="15"/>
      <c r="KU20" s="15"/>
      <c r="KV20" s="15"/>
      <c r="KW20" s="15"/>
      <c r="KX20" s="15"/>
      <c r="KY20" s="15"/>
      <c r="KZ20" s="15"/>
      <c r="LA20" s="15"/>
      <c r="LB20" s="15"/>
      <c r="LC20" s="15"/>
      <c r="LD20" s="15"/>
      <c r="LE20" s="15"/>
      <c r="LF20" s="15"/>
      <c r="LG20" s="15"/>
      <c r="LH20" s="15"/>
      <c r="LI20" s="15"/>
      <c r="LJ20" s="15"/>
      <c r="LK20" s="15"/>
      <c r="LL20" s="15"/>
      <c r="LM20" s="15"/>
      <c r="LN20" s="15"/>
      <c r="LO20" s="15"/>
      <c r="LP20" s="15"/>
      <c r="LQ20" s="15"/>
      <c r="LR20" s="15"/>
      <c r="LS20" s="15"/>
      <c r="LT20" s="15"/>
      <c r="LU20" s="15"/>
      <c r="LV20" s="15"/>
      <c r="LW20" s="15"/>
      <c r="LX20" s="15"/>
      <c r="LY20" s="15"/>
      <c r="LZ20" s="15"/>
      <c r="MA20" s="15"/>
      <c r="MB20" s="15"/>
      <c r="MC20" s="15"/>
      <c r="MD20" s="15"/>
      <c r="ME20" s="15"/>
      <c r="MF20" s="15"/>
      <c r="MG20" s="15"/>
      <c r="MH20" s="15"/>
      <c r="MI20" s="15"/>
      <c r="MJ20" s="15"/>
      <c r="MK20" s="15"/>
      <c r="ML20" s="15"/>
      <c r="MM20" s="15"/>
      <c r="MN20" s="15"/>
      <c r="MO20" s="15"/>
      <c r="MP20" s="15"/>
      <c r="MQ20" s="15"/>
      <c r="MR20" s="15"/>
      <c r="MS20" s="15"/>
      <c r="MT20" s="15"/>
      <c r="MU20" s="15"/>
      <c r="MV20" s="15"/>
      <c r="MW20" s="15"/>
      <c r="MX20" s="15"/>
      <c r="MY20" s="15"/>
      <c r="MZ20" s="15"/>
      <c r="NA20" s="15"/>
      <c r="NB20" s="15"/>
      <c r="NC20" s="15"/>
      <c r="ND20" s="15"/>
      <c r="NE20" s="15"/>
      <c r="NF20" s="15"/>
      <c r="NG20" s="15"/>
      <c r="NH20" s="15"/>
      <c r="NI20" s="15"/>
      <c r="NJ20" s="15"/>
      <c r="NK20" s="15"/>
      <c r="NL20" s="15"/>
      <c r="NM20" s="15"/>
      <c r="NN20" s="15"/>
      <c r="NO20" s="15"/>
      <c r="NP20" s="15"/>
      <c r="NQ20" s="15"/>
      <c r="NR20" s="15"/>
      <c r="NS20" s="15"/>
      <c r="NT20" s="15"/>
      <c r="NU20" s="15"/>
      <c r="NV20" s="15"/>
      <c r="NW20" s="15"/>
      <c r="NX20" s="15"/>
      <c r="NY20" s="15"/>
      <c r="NZ20" s="15"/>
      <c r="OA20" s="15"/>
      <c r="OB20" s="15"/>
      <c r="OC20" s="15"/>
      <c r="OD20" s="15"/>
      <c r="OE20" s="15"/>
      <c r="OF20" s="15"/>
      <c r="OG20" s="15"/>
      <c r="OH20" s="15"/>
      <c r="OI20" s="15"/>
      <c r="OJ20" s="15"/>
      <c r="OK20" s="15"/>
      <c r="OL20" s="15"/>
      <c r="OM20" s="15"/>
      <c r="ON20" s="15"/>
      <c r="OO20" s="15"/>
      <c r="OP20" s="15"/>
      <c r="OQ20" s="15"/>
      <c r="OR20" s="15"/>
      <c r="OS20" s="15"/>
      <c r="OT20" s="15"/>
      <c r="OU20" s="15"/>
      <c r="OV20" s="15"/>
      <c r="OW20" s="15"/>
      <c r="OX20" s="15"/>
      <c r="OY20" s="15"/>
      <c r="OZ20" s="15"/>
      <c r="PA20" s="15"/>
      <c r="PB20" s="15"/>
      <c r="PC20" s="15"/>
      <c r="PD20" s="15"/>
      <c r="PE20" s="15"/>
      <c r="PF20" s="15"/>
      <c r="PG20" s="15"/>
      <c r="PH20" s="15"/>
      <c r="PI20" s="15"/>
      <c r="PJ20" s="15"/>
      <c r="PK20" s="15"/>
      <c r="PL20" s="15"/>
      <c r="PM20" s="15"/>
      <c r="PN20" s="15"/>
      <c r="PO20" s="15"/>
      <c r="PP20" s="15"/>
      <c r="PQ20" s="15"/>
      <c r="PR20" s="15"/>
      <c r="PS20" s="15"/>
      <c r="PT20" s="15"/>
      <c r="PU20" s="15"/>
      <c r="PV20" s="15"/>
      <c r="PW20" s="15"/>
      <c r="PX20" s="15"/>
      <c r="PY20" s="15"/>
      <c r="PZ20" s="15"/>
      <c r="QA20" s="15"/>
      <c r="QB20" s="15"/>
      <c r="QC20" s="15"/>
      <c r="QD20" s="15"/>
      <c r="QE20" s="15"/>
      <c r="QF20" s="15"/>
      <c r="QG20" s="15"/>
      <c r="QH20" s="15"/>
      <c r="QI20" s="15"/>
      <c r="QJ20" s="15"/>
      <c r="QK20" s="15"/>
      <c r="QL20" s="15"/>
      <c r="QM20" s="15"/>
      <c r="QN20" s="15"/>
      <c r="QO20" s="15"/>
      <c r="QP20" s="15"/>
      <c r="QQ20" s="15"/>
      <c r="QR20" s="15"/>
      <c r="QS20" s="15"/>
      <c r="QT20" s="15"/>
      <c r="QU20" s="15"/>
      <c r="QV20" s="15"/>
      <c r="QW20" s="15"/>
      <c r="QX20" s="15"/>
      <c r="QY20" s="15"/>
      <c r="QZ20" s="15"/>
      <c r="RA20" s="15"/>
      <c r="RB20" s="15"/>
      <c r="RC20" s="15"/>
      <c r="RD20" s="15"/>
      <c r="RE20" s="15"/>
      <c r="RF20" s="15"/>
      <c r="RG20" s="15"/>
      <c r="RH20" s="15"/>
      <c r="RI20" s="15"/>
      <c r="RJ20" s="15"/>
      <c r="RK20" s="15"/>
      <c r="RL20" s="15"/>
      <c r="RM20" s="15"/>
      <c r="RN20" s="15"/>
      <c r="RO20" s="15"/>
      <c r="RP20" s="15"/>
      <c r="RQ20" s="15"/>
      <c r="RR20" s="15"/>
      <c r="RS20" s="15"/>
      <c r="RT20" s="15"/>
      <c r="RU20" s="15"/>
      <c r="RV20" s="15"/>
      <c r="RW20" s="15"/>
      <c r="RX20" s="15"/>
      <c r="RY20" s="15"/>
      <c r="RZ20" s="15"/>
      <c r="SA20" s="15"/>
      <c r="SB20" s="15"/>
      <c r="SC20" s="15"/>
      <c r="SD20" s="15"/>
      <c r="SE20" s="15"/>
      <c r="SF20" s="15"/>
      <c r="SG20" s="15"/>
      <c r="SH20" s="15"/>
      <c r="SI20" s="15"/>
      <c r="SJ20" s="15"/>
      <c r="SK20" s="15"/>
      <c r="SL20" s="15"/>
      <c r="SM20" s="15"/>
      <c r="SN20" s="15"/>
      <c r="SO20" s="15"/>
      <c r="SP20" s="15"/>
      <c r="SQ20" s="15"/>
      <c r="SR20" s="15"/>
      <c r="SS20" s="15"/>
      <c r="ST20" s="15"/>
      <c r="SU20" s="15"/>
      <c r="SV20" s="15"/>
      <c r="SW20" s="15"/>
      <c r="SX20" s="15"/>
      <c r="SY20" s="15"/>
      <c r="SZ20" s="15"/>
      <c r="TA20" s="15"/>
      <c r="TB20" s="15"/>
      <c r="TC20" s="15"/>
      <c r="TD20" s="15"/>
      <c r="TE20" s="15"/>
      <c r="TF20" s="15"/>
      <c r="TG20" s="15"/>
      <c r="TH20" s="15"/>
      <c r="TI20" s="15"/>
      <c r="TJ20" s="15"/>
      <c r="TK20" s="15"/>
      <c r="TL20" s="15"/>
      <c r="TM20" s="15"/>
      <c r="TN20" s="15"/>
      <c r="TO20" s="15"/>
      <c r="TP20" s="15"/>
      <c r="TQ20" s="15"/>
      <c r="TR20" s="15"/>
      <c r="TS20" s="15"/>
      <c r="TT20" s="15"/>
      <c r="TU20" s="15"/>
      <c r="TV20" s="15"/>
      <c r="TW20" s="15"/>
      <c r="TX20" s="15"/>
      <c r="TY20" s="15"/>
      <c r="TZ20" s="15"/>
      <c r="UA20" s="15"/>
      <c r="UB20" s="15"/>
      <c r="UC20" s="15"/>
      <c r="UD20" s="15"/>
      <c r="UE20" s="15"/>
      <c r="UF20" s="15"/>
      <c r="UG20" s="15"/>
      <c r="UH20" s="15"/>
      <c r="UI20" s="15"/>
      <c r="UJ20" s="15"/>
      <c r="UK20" s="15"/>
      <c r="UL20" s="15"/>
      <c r="UM20" s="15"/>
      <c r="UN20" s="15"/>
      <c r="UO20" s="15"/>
      <c r="UP20" s="15"/>
      <c r="UQ20" s="15"/>
      <c r="UR20" s="15"/>
      <c r="US20" s="15"/>
      <c r="UT20" s="15"/>
      <c r="UU20" s="15"/>
      <c r="UV20" s="15"/>
      <c r="UW20" s="15"/>
      <c r="UX20" s="15"/>
      <c r="UY20" s="15"/>
      <c r="UZ20" s="15"/>
      <c r="VA20" s="15"/>
      <c r="VB20" s="15"/>
      <c r="VC20" s="15"/>
      <c r="VD20" s="15"/>
      <c r="VE20" s="15"/>
      <c r="VF20" s="15"/>
      <c r="VG20" s="15"/>
      <c r="VH20" s="15"/>
      <c r="VI20" s="15"/>
      <c r="VJ20" s="15"/>
      <c r="VK20" s="15"/>
      <c r="VL20" s="15"/>
      <c r="VM20" s="15"/>
      <c r="VN20" s="15"/>
      <c r="VO20" s="15"/>
      <c r="VP20" s="15"/>
      <c r="VQ20" s="15"/>
      <c r="VR20" s="15"/>
      <c r="VS20" s="15"/>
      <c r="VT20" s="15"/>
      <c r="VU20" s="15"/>
      <c r="VV20" s="15"/>
      <c r="VW20" s="15"/>
      <c r="VX20" s="15"/>
      <c r="VY20" s="15"/>
      <c r="VZ20" s="15"/>
      <c r="WA20" s="15"/>
      <c r="WB20" s="15"/>
      <c r="WC20" s="15"/>
      <c r="WD20" s="15"/>
      <c r="WE20" s="15"/>
      <c r="WF20" s="15"/>
      <c r="WG20" s="15"/>
      <c r="WH20" s="15"/>
      <c r="WI20" s="15"/>
      <c r="WJ20" s="15"/>
      <c r="WK20" s="15"/>
      <c r="WL20" s="15"/>
      <c r="WM20" s="15"/>
      <c r="WN20" s="15"/>
      <c r="WO20" s="15"/>
      <c r="WP20" s="15"/>
      <c r="WQ20" s="15"/>
      <c r="WR20" s="15"/>
      <c r="WS20" s="15"/>
      <c r="WT20" s="15"/>
      <c r="WU20" s="15"/>
      <c r="WV20" s="15"/>
      <c r="WW20" s="15"/>
      <c r="WX20" s="15"/>
      <c r="WY20" s="15"/>
      <c r="WZ20" s="15"/>
      <c r="XA20" s="15"/>
      <c r="XB20" s="15"/>
      <c r="XC20" s="15"/>
      <c r="XD20" s="15"/>
      <c r="XE20" s="15"/>
      <c r="XF20" s="15"/>
      <c r="XG20" s="15"/>
      <c r="XH20" s="15"/>
      <c r="XI20" s="15"/>
      <c r="XJ20" s="15"/>
      <c r="XK20" s="15"/>
      <c r="XL20" s="15"/>
      <c r="XM20" s="15"/>
      <c r="XN20" s="15"/>
      <c r="XO20" s="15"/>
      <c r="XP20" s="15"/>
      <c r="XQ20" s="15"/>
      <c r="XR20" s="15"/>
      <c r="XS20" s="15"/>
      <c r="XT20" s="15"/>
      <c r="XU20" s="15"/>
      <c r="XV20" s="15"/>
      <c r="XW20" s="15"/>
      <c r="XX20" s="15"/>
      <c r="XY20" s="15"/>
      <c r="XZ20" s="15"/>
      <c r="YA20" s="15"/>
      <c r="YB20" s="15"/>
      <c r="YC20" s="15"/>
      <c r="YD20" s="15"/>
      <c r="YE20" s="15"/>
      <c r="YF20" s="15"/>
      <c r="YG20" s="15"/>
      <c r="YH20" s="15"/>
      <c r="YI20" s="15"/>
      <c r="YJ20" s="15"/>
      <c r="YK20" s="15"/>
      <c r="YL20" s="15"/>
      <c r="YM20" s="15"/>
      <c r="YN20" s="15"/>
      <c r="YO20" s="15"/>
      <c r="YP20" s="15"/>
      <c r="YQ20" s="15"/>
      <c r="YR20" s="15"/>
      <c r="YS20" s="15"/>
      <c r="YT20" s="15"/>
      <c r="YU20" s="15"/>
      <c r="YV20" s="15"/>
      <c r="YW20" s="15"/>
      <c r="YX20" s="15"/>
      <c r="YY20" s="15"/>
      <c r="YZ20" s="15"/>
      <c r="ZA20" s="15"/>
      <c r="ZB20" s="15"/>
      <c r="ZC20" s="15"/>
      <c r="ZD20" s="15"/>
      <c r="ZE20" s="15"/>
      <c r="ZF20" s="15"/>
      <c r="ZG20" s="15"/>
      <c r="ZH20" s="15"/>
      <c r="ZI20" s="15"/>
      <c r="ZJ20" s="15"/>
      <c r="ZK20" s="15"/>
      <c r="ZL20" s="15"/>
      <c r="ZM20" s="15"/>
      <c r="ZN20" s="15"/>
      <c r="ZO20" s="15"/>
      <c r="ZP20" s="15"/>
      <c r="ZQ20" s="15"/>
      <c r="ZR20" s="15"/>
      <c r="ZS20" s="15"/>
      <c r="ZT20" s="15"/>
      <c r="ZU20" s="15"/>
      <c r="ZV20" s="15"/>
      <c r="ZW20" s="15"/>
      <c r="ZX20" s="15"/>
      <c r="ZY20" s="15"/>
      <c r="ZZ20" s="15"/>
      <c r="AAA20" s="15"/>
      <c r="AAB20" s="15"/>
      <c r="AAC20" s="15"/>
      <c r="AAD20" s="15"/>
      <c r="AAE20" s="15"/>
      <c r="AAF20" s="15"/>
      <c r="AAG20" s="15"/>
      <c r="AAH20" s="15"/>
      <c r="AAI20" s="15"/>
      <c r="AAJ20" s="15"/>
      <c r="AAK20" s="15"/>
      <c r="AAL20" s="15"/>
      <c r="AAM20" s="15"/>
      <c r="AAN20" s="15"/>
      <c r="AAO20" s="15"/>
      <c r="AAP20" s="15"/>
      <c r="AAQ20" s="15"/>
      <c r="AAR20" s="15"/>
      <c r="AAS20" s="15"/>
      <c r="AAT20" s="15"/>
      <c r="AAU20" s="15"/>
      <c r="AAV20" s="15"/>
      <c r="AAW20" s="15"/>
      <c r="AAX20" s="15"/>
      <c r="AAY20" s="15"/>
      <c r="AAZ20" s="15"/>
      <c r="ABA20" s="15"/>
      <c r="ABB20" s="15"/>
      <c r="ABC20" s="15"/>
      <c r="ABD20" s="15"/>
      <c r="ABE20" s="15"/>
      <c r="ABF20" s="15"/>
      <c r="ABG20" s="15"/>
      <c r="ABH20" s="15"/>
      <c r="ABI20" s="15"/>
      <c r="ABJ20" s="15"/>
      <c r="ABK20" s="15"/>
      <c r="ABL20" s="15"/>
      <c r="ABM20" s="15"/>
      <c r="ABN20" s="15"/>
      <c r="ABO20" s="15"/>
      <c r="ABP20" s="15"/>
      <c r="ABQ20" s="15"/>
      <c r="ABR20" s="15"/>
      <c r="ABS20" s="15"/>
      <c r="ABT20" s="15"/>
      <c r="ABU20" s="15"/>
      <c r="ABV20" s="15"/>
      <c r="ABW20" s="15"/>
      <c r="ABX20" s="15"/>
      <c r="ABY20" s="15"/>
      <c r="ABZ20" s="15"/>
      <c r="ACA20" s="15"/>
      <c r="ACB20" s="15"/>
      <c r="ACC20" s="15"/>
      <c r="ACD20" s="15"/>
      <c r="ACE20" s="15"/>
      <c r="ACF20" s="15"/>
      <c r="ACG20" s="15"/>
      <c r="ACH20" s="15"/>
      <c r="ACI20" s="15"/>
      <c r="ACJ20" s="15"/>
      <c r="ACK20" s="15"/>
      <c r="ACL20" s="15"/>
      <c r="ACM20" s="15"/>
      <c r="ACN20" s="15"/>
      <c r="ACO20" s="15"/>
      <c r="ACP20" s="15"/>
      <c r="ACQ20" s="15"/>
      <c r="ACR20" s="15"/>
      <c r="ACS20" s="15"/>
      <c r="ACT20" s="15"/>
      <c r="ACU20" s="15"/>
      <c r="ACV20" s="15"/>
      <c r="ACW20" s="15"/>
      <c r="ACX20" s="15"/>
      <c r="ACY20" s="15"/>
      <c r="ACZ20" s="15"/>
      <c r="ADA20" s="15"/>
      <c r="ADB20" s="15"/>
      <c r="ADC20" s="15"/>
      <c r="ADD20" s="15"/>
      <c r="ADE20" s="15"/>
      <c r="ADF20" s="15"/>
      <c r="ADG20" s="15"/>
      <c r="ADH20" s="15"/>
      <c r="ADI20" s="15"/>
      <c r="ADJ20" s="15"/>
      <c r="ADK20" s="15"/>
      <c r="ADL20" s="15"/>
      <c r="ADM20" s="15"/>
      <c r="ADN20" s="15"/>
      <c r="ADO20" s="15"/>
      <c r="ADP20" s="15"/>
      <c r="ADQ20" s="15"/>
      <c r="ADR20" s="15"/>
      <c r="ADS20" s="15"/>
      <c r="ADT20" s="15"/>
      <c r="ADU20" s="15"/>
      <c r="ADV20" s="15"/>
      <c r="ADW20" s="15"/>
      <c r="ADX20" s="15"/>
      <c r="ADY20" s="15"/>
      <c r="ADZ20" s="15"/>
      <c r="AEA20" s="15"/>
      <c r="AEB20" s="15"/>
      <c r="AEC20" s="15"/>
      <c r="AED20" s="15"/>
      <c r="AEE20" s="15"/>
      <c r="AEF20" s="15"/>
      <c r="AEG20" s="15"/>
      <c r="AEH20" s="15"/>
      <c r="AEI20" s="15"/>
      <c r="AEJ20" s="15"/>
      <c r="AEK20" s="15"/>
      <c r="AEL20" s="15"/>
      <c r="AEM20" s="15"/>
      <c r="AEN20" s="15"/>
      <c r="AEO20" s="15"/>
      <c r="AEP20" s="15"/>
      <c r="AEQ20" s="15"/>
      <c r="AER20" s="15"/>
      <c r="AES20" s="15"/>
      <c r="AET20" s="15"/>
      <c r="AEU20" s="15"/>
      <c r="AEV20" s="15"/>
      <c r="AEW20" s="15"/>
      <c r="AEX20" s="15"/>
      <c r="AEY20" s="15"/>
      <c r="AEZ20" s="15"/>
      <c r="AFA20" s="15"/>
      <c r="AFB20" s="15"/>
      <c r="AFC20" s="15"/>
      <c r="AFD20" s="15"/>
      <c r="AFE20" s="15"/>
      <c r="AFF20" s="15"/>
      <c r="AFG20" s="15"/>
      <c r="AFH20" s="15"/>
      <c r="AFI20" s="15"/>
      <c r="AFJ20" s="15"/>
      <c r="AFK20" s="15"/>
      <c r="AFL20" s="15"/>
      <c r="AFM20" s="15"/>
      <c r="AFN20" s="15"/>
      <c r="AFO20" s="15"/>
      <c r="AFP20" s="15"/>
      <c r="AFQ20" s="15"/>
      <c r="AFR20" s="15"/>
      <c r="AFS20" s="15"/>
      <c r="AFT20" s="15"/>
      <c r="AFU20" s="15"/>
      <c r="AFV20" s="15"/>
      <c r="AFW20" s="15"/>
      <c r="AFX20" s="15"/>
      <c r="AFY20" s="15"/>
      <c r="AFZ20" s="15"/>
      <c r="AGA20" s="15"/>
      <c r="AGB20" s="15"/>
      <c r="AGC20" s="15"/>
      <c r="AGD20" s="15"/>
      <c r="AGE20" s="15"/>
      <c r="AGF20" s="15"/>
      <c r="AGG20" s="15"/>
      <c r="AGH20" s="15"/>
      <c r="AGI20" s="15"/>
      <c r="AGJ20" s="15"/>
      <c r="AGK20" s="15"/>
      <c r="AGL20" s="15"/>
      <c r="AGM20" s="15"/>
      <c r="AGN20" s="15"/>
      <c r="AGO20" s="15"/>
      <c r="AGP20" s="15"/>
      <c r="AGQ20" s="15"/>
      <c r="AGR20" s="15"/>
      <c r="AGS20" s="15"/>
      <c r="AGT20" s="15"/>
      <c r="AGU20" s="15"/>
      <c r="AGV20" s="15"/>
      <c r="AGW20" s="15"/>
      <c r="AGX20" s="15"/>
      <c r="AGY20" s="15"/>
      <c r="AGZ20" s="15"/>
      <c r="AHA20" s="15"/>
      <c r="AHB20" s="15"/>
      <c r="AHC20" s="15"/>
      <c r="AHD20" s="15"/>
      <c r="AHE20" s="15"/>
      <c r="AHF20" s="15"/>
      <c r="AHG20" s="15"/>
      <c r="AHH20" s="15"/>
      <c r="AHI20" s="15"/>
      <c r="AHJ20" s="15"/>
      <c r="AHK20" s="15"/>
      <c r="AHL20" s="15"/>
      <c r="AHM20" s="15"/>
      <c r="AHN20" s="15"/>
      <c r="AHO20" s="15"/>
      <c r="AHP20" s="15"/>
      <c r="AHQ20" s="15"/>
      <c r="AHR20" s="15"/>
      <c r="AHS20" s="15"/>
      <c r="AHT20" s="15"/>
      <c r="AHU20" s="15"/>
      <c r="AHV20" s="15"/>
      <c r="AHW20" s="15"/>
      <c r="AHX20" s="15"/>
      <c r="AHY20" s="15"/>
      <c r="AHZ20" s="15"/>
      <c r="AIA20" s="15"/>
      <c r="AIB20" s="15"/>
      <c r="AIC20" s="15"/>
      <c r="AID20" s="15"/>
      <c r="AIE20" s="15"/>
      <c r="AIF20" s="15"/>
      <c r="AIG20" s="15"/>
      <c r="AIH20" s="15"/>
      <c r="AII20" s="15"/>
      <c r="AIJ20" s="15"/>
      <c r="AIK20" s="15"/>
      <c r="AIL20" s="15"/>
      <c r="AIM20" s="15"/>
      <c r="AIN20" s="15"/>
      <c r="AIO20" s="15"/>
      <c r="AIP20" s="15"/>
      <c r="AIQ20" s="15"/>
      <c r="AIR20" s="15"/>
      <c r="AIS20" s="15"/>
      <c r="AIT20" s="15"/>
      <c r="AIU20" s="15"/>
      <c r="AIV20" s="15"/>
      <c r="AIW20" s="15"/>
      <c r="AIX20" s="15"/>
      <c r="AIY20" s="15"/>
      <c r="AIZ20" s="15"/>
      <c r="AJA20" s="15"/>
      <c r="AJB20" s="15"/>
      <c r="AJC20" s="15"/>
      <c r="AJD20" s="15"/>
      <c r="AJE20" s="15"/>
      <c r="AJF20" s="15"/>
      <c r="AJG20" s="15"/>
      <c r="AJH20" s="15"/>
      <c r="AJI20" s="15"/>
      <c r="AJJ20" s="15"/>
      <c r="AJK20" s="15"/>
      <c r="AJL20" s="15"/>
      <c r="AJM20" s="15"/>
      <c r="AJN20" s="15"/>
      <c r="AJO20" s="15"/>
      <c r="AJP20" s="15"/>
      <c r="AJQ20" s="15"/>
      <c r="AJR20" s="15"/>
      <c r="AJS20" s="15"/>
      <c r="AJT20" s="15"/>
      <c r="AJU20" s="15"/>
      <c r="AJV20" s="15"/>
      <c r="AJW20" s="15"/>
      <c r="AJX20" s="15"/>
      <c r="AJY20" s="15"/>
      <c r="AJZ20" s="15"/>
      <c r="AKA20" s="15"/>
      <c r="AKB20" s="15"/>
      <c r="AKC20" s="15"/>
      <c r="AKD20" s="15"/>
      <c r="AKE20" s="15"/>
      <c r="AKF20" s="15"/>
      <c r="AKG20" s="15"/>
      <c r="AKH20" s="15"/>
      <c r="AKI20" s="15"/>
      <c r="AKJ20" s="15"/>
      <c r="AKK20" s="15"/>
      <c r="AKL20" s="15"/>
      <c r="AKM20" s="15"/>
      <c r="AKN20" s="15"/>
      <c r="AKO20" s="15"/>
      <c r="AKP20" s="15"/>
      <c r="AKQ20" s="15"/>
      <c r="AKR20" s="15"/>
      <c r="AKS20" s="15"/>
      <c r="AKT20" s="15"/>
      <c r="AKU20" s="15"/>
      <c r="AKV20" s="15"/>
      <c r="AKW20" s="15"/>
      <c r="AKX20" s="15"/>
      <c r="AKY20" s="15"/>
      <c r="AKZ20" s="15"/>
      <c r="ALA20" s="15"/>
      <c r="ALB20" s="15"/>
      <c r="ALC20" s="15"/>
      <c r="ALD20" s="15"/>
      <c r="ALE20" s="15"/>
      <c r="ALF20" s="15"/>
      <c r="ALG20" s="15"/>
      <c r="ALH20" s="15"/>
      <c r="ALI20" s="15"/>
      <c r="ALJ20" s="15"/>
      <c r="ALK20" s="15"/>
      <c r="ALL20" s="15"/>
      <c r="ALM20" s="15"/>
      <c r="ALN20" s="15"/>
      <c r="ALO20" s="15"/>
      <c r="ALP20" s="15"/>
      <c r="ALQ20" s="15"/>
      <c r="ALR20" s="15"/>
      <c r="ALS20" s="15"/>
      <c r="ALT20" s="15"/>
      <c r="ALU20" s="15"/>
      <c r="ALV20" s="15"/>
      <c r="ALW20" s="15"/>
      <c r="ALX20" s="15"/>
      <c r="ALY20" s="15"/>
      <c r="ALZ20" s="15"/>
      <c r="AMA20" s="15"/>
      <c r="AMB20" s="15"/>
      <c r="AMC20" s="15"/>
      <c r="AMD20" s="15"/>
      <c r="AME20" s="15"/>
      <c r="AMF20" s="15"/>
      <c r="AMG20" s="15"/>
    </row>
    <row r="21" spans="1:1021" s="20" customFormat="1" ht="18" customHeight="1" x14ac:dyDescent="0.25">
      <c r="A21" s="11">
        <v>2</v>
      </c>
      <c r="B21" s="1">
        <v>771</v>
      </c>
      <c r="C21" s="2">
        <f>IFERROR((VLOOKUP(B21,INSCRITOS!A:B,2,0)),"")</f>
        <v>105219</v>
      </c>
      <c r="D21" s="2" t="str">
        <f>IFERROR((VLOOKUP(B21,INSCRITOS!A:C,3,0)),"")</f>
        <v>BEN</v>
      </c>
      <c r="E21" s="8" t="str">
        <f>IFERROR((VLOOKUP(B21,INSCRITOS!A:D,4,0)),"")</f>
        <v>Rita Ferraz</v>
      </c>
      <c r="F21" s="2" t="str">
        <f>IFERROR((VLOOKUP(B21,INSCRITOS!A:F,6,0)),"")</f>
        <v>F</v>
      </c>
      <c r="G21" s="8" t="str">
        <f>IFERROR((VLOOKUP(B21,INSCRITOS!A:H,8,0)),"")</f>
        <v>Centro de Ciclismo de Portimão</v>
      </c>
      <c r="H21" s="47">
        <v>6.2361111111111113E-4</v>
      </c>
      <c r="I21" s="47">
        <v>1.3125000000000001E-3</v>
      </c>
      <c r="J21" s="48">
        <f>H21+I21</f>
        <v>1.9361111111111111E-3</v>
      </c>
      <c r="K21" s="3">
        <v>100</v>
      </c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15"/>
      <c r="CF21" s="15"/>
      <c r="CG21" s="15"/>
      <c r="CH21" s="15"/>
      <c r="CI21" s="15"/>
      <c r="CJ21" s="15"/>
      <c r="CK21" s="15"/>
      <c r="CL21" s="15"/>
      <c r="CM21" s="15"/>
      <c r="CN21" s="15"/>
      <c r="CO21" s="15"/>
      <c r="CP21" s="15"/>
      <c r="CQ21" s="15"/>
      <c r="CR21" s="15"/>
      <c r="CS21" s="15"/>
      <c r="CT21" s="15"/>
      <c r="CU21" s="15"/>
      <c r="CV21" s="15"/>
      <c r="CW21" s="15"/>
      <c r="CX21" s="15"/>
      <c r="CY21" s="15"/>
      <c r="CZ21" s="15"/>
      <c r="DA21" s="15"/>
      <c r="DB21" s="15"/>
      <c r="DC21" s="15"/>
      <c r="DD21" s="15"/>
      <c r="DE21" s="15"/>
      <c r="DF21" s="15"/>
      <c r="DG21" s="15"/>
      <c r="DH21" s="15"/>
      <c r="DI21" s="15"/>
      <c r="DJ21" s="15"/>
      <c r="DK21" s="15"/>
      <c r="DL21" s="15"/>
      <c r="DM21" s="15"/>
      <c r="DN21" s="15"/>
      <c r="DO21" s="15"/>
      <c r="DP21" s="15"/>
      <c r="DQ21" s="15"/>
      <c r="DR21" s="15"/>
      <c r="DS21" s="15"/>
      <c r="DT21" s="15"/>
      <c r="DU21" s="15"/>
      <c r="DV21" s="15"/>
      <c r="DW21" s="15"/>
      <c r="DX21" s="15"/>
      <c r="DY21" s="15"/>
      <c r="DZ21" s="15"/>
      <c r="EA21" s="15"/>
      <c r="EB21" s="15"/>
      <c r="EC21" s="15"/>
      <c r="ED21" s="15"/>
      <c r="EE21" s="15"/>
      <c r="EF21" s="15"/>
      <c r="EG21" s="15"/>
      <c r="EH21" s="15"/>
      <c r="EI21" s="15"/>
      <c r="EJ21" s="15"/>
      <c r="EK21" s="15"/>
      <c r="EL21" s="15"/>
      <c r="EM21" s="15"/>
      <c r="EN21" s="15"/>
      <c r="EO21" s="15"/>
      <c r="EP21" s="15"/>
      <c r="EQ21" s="15"/>
      <c r="ER21" s="15"/>
      <c r="ES21" s="15"/>
      <c r="ET21" s="15"/>
      <c r="EU21" s="15"/>
      <c r="EV21" s="15"/>
      <c r="EW21" s="15"/>
      <c r="EX21" s="15"/>
      <c r="EY21" s="15"/>
      <c r="EZ21" s="15"/>
      <c r="FA21" s="15"/>
      <c r="FB21" s="15"/>
      <c r="FC21" s="15"/>
      <c r="FD21" s="15"/>
      <c r="FE21" s="15"/>
      <c r="FF21" s="15"/>
      <c r="FG21" s="15"/>
      <c r="FH21" s="15"/>
      <c r="FI21" s="15"/>
      <c r="FJ21" s="15"/>
      <c r="FK21" s="15"/>
      <c r="FL21" s="15"/>
      <c r="FM21" s="15"/>
      <c r="FN21" s="15"/>
      <c r="FO21" s="15"/>
      <c r="FP21" s="15"/>
      <c r="FQ21" s="15"/>
      <c r="FR21" s="15"/>
      <c r="FS21" s="15"/>
      <c r="FT21" s="15"/>
      <c r="FU21" s="15"/>
      <c r="FV21" s="15"/>
      <c r="FW21" s="15"/>
      <c r="FX21" s="15"/>
      <c r="FY21" s="15"/>
      <c r="FZ21" s="15"/>
      <c r="GA21" s="15"/>
      <c r="GB21" s="15"/>
      <c r="GC21" s="15"/>
      <c r="GD21" s="15"/>
      <c r="GE21" s="15"/>
      <c r="GF21" s="15"/>
      <c r="GG21" s="15"/>
      <c r="GH21" s="15"/>
      <c r="GI21" s="15"/>
      <c r="GJ21" s="15"/>
      <c r="GK21" s="15"/>
      <c r="GL21" s="15"/>
      <c r="GM21" s="15"/>
      <c r="GN21" s="15"/>
      <c r="GO21" s="15"/>
      <c r="GP21" s="15"/>
      <c r="GQ21" s="15"/>
      <c r="GR21" s="15"/>
      <c r="GS21" s="15"/>
      <c r="GT21" s="15"/>
      <c r="GU21" s="15"/>
      <c r="GV21" s="15"/>
      <c r="GW21" s="15"/>
      <c r="GX21" s="15"/>
      <c r="GY21" s="15"/>
      <c r="GZ21" s="15"/>
      <c r="HA21" s="15"/>
      <c r="HB21" s="15"/>
      <c r="HC21" s="15"/>
      <c r="HD21" s="15"/>
      <c r="HE21" s="15"/>
      <c r="HF21" s="15"/>
      <c r="HG21" s="15"/>
      <c r="HH21" s="15"/>
      <c r="HI21" s="15"/>
      <c r="HJ21" s="15"/>
      <c r="HK21" s="15"/>
      <c r="HL21" s="15"/>
      <c r="HM21" s="15"/>
      <c r="HN21" s="15"/>
      <c r="HO21" s="15"/>
      <c r="HP21" s="15"/>
      <c r="HQ21" s="15"/>
      <c r="HR21" s="15"/>
      <c r="HS21" s="15"/>
      <c r="HT21" s="15"/>
      <c r="HU21" s="15"/>
      <c r="HV21" s="15"/>
      <c r="HW21" s="15"/>
      <c r="HX21" s="15"/>
      <c r="HY21" s="15"/>
      <c r="HZ21" s="15"/>
      <c r="IA21" s="15"/>
      <c r="IB21" s="15"/>
      <c r="IC21" s="15"/>
      <c r="ID21" s="15"/>
      <c r="IE21" s="15"/>
      <c r="IF21" s="15"/>
      <c r="IG21" s="15"/>
      <c r="IH21" s="15"/>
      <c r="II21" s="15"/>
      <c r="IJ21" s="15"/>
      <c r="IK21" s="15"/>
      <c r="IL21" s="15"/>
      <c r="IM21" s="15"/>
      <c r="IN21" s="15"/>
      <c r="IO21" s="15"/>
      <c r="IP21" s="15"/>
      <c r="IQ21" s="15"/>
      <c r="IR21" s="15"/>
      <c r="IS21" s="15"/>
      <c r="IT21" s="15"/>
      <c r="IU21" s="15"/>
      <c r="IV21" s="15"/>
      <c r="IW21" s="15"/>
      <c r="IX21" s="15"/>
      <c r="IY21" s="15"/>
      <c r="IZ21" s="15"/>
      <c r="JA21" s="15"/>
      <c r="JB21" s="15"/>
      <c r="JC21" s="15"/>
      <c r="JD21" s="15"/>
      <c r="JE21" s="15"/>
      <c r="JF21" s="15"/>
      <c r="JG21" s="15"/>
      <c r="JH21" s="15"/>
      <c r="JI21" s="15"/>
      <c r="JJ21" s="15"/>
      <c r="JK21" s="15"/>
      <c r="JL21" s="15"/>
      <c r="JM21" s="15"/>
      <c r="JN21" s="15"/>
      <c r="JO21" s="15"/>
      <c r="JP21" s="15"/>
      <c r="JQ21" s="15"/>
      <c r="JR21" s="15"/>
      <c r="JS21" s="15"/>
      <c r="JT21" s="15"/>
      <c r="JU21" s="15"/>
      <c r="JV21" s="15"/>
      <c r="JW21" s="15"/>
      <c r="JX21" s="15"/>
      <c r="JY21" s="15"/>
      <c r="JZ21" s="15"/>
      <c r="KA21" s="15"/>
      <c r="KB21" s="15"/>
      <c r="KC21" s="15"/>
      <c r="KD21" s="15"/>
      <c r="KE21" s="15"/>
      <c r="KF21" s="15"/>
      <c r="KG21" s="15"/>
      <c r="KH21" s="15"/>
      <c r="KI21" s="15"/>
      <c r="KJ21" s="15"/>
      <c r="KK21" s="15"/>
      <c r="KL21" s="15"/>
      <c r="KM21" s="15"/>
      <c r="KN21" s="15"/>
      <c r="KO21" s="15"/>
      <c r="KP21" s="15"/>
      <c r="KQ21" s="15"/>
      <c r="KR21" s="15"/>
      <c r="KS21" s="15"/>
      <c r="KT21" s="15"/>
      <c r="KU21" s="15"/>
      <c r="KV21" s="15"/>
      <c r="KW21" s="15"/>
      <c r="KX21" s="15"/>
      <c r="KY21" s="15"/>
      <c r="KZ21" s="15"/>
      <c r="LA21" s="15"/>
      <c r="LB21" s="15"/>
      <c r="LC21" s="15"/>
      <c r="LD21" s="15"/>
      <c r="LE21" s="15"/>
      <c r="LF21" s="15"/>
      <c r="LG21" s="15"/>
      <c r="LH21" s="15"/>
      <c r="LI21" s="15"/>
      <c r="LJ21" s="15"/>
      <c r="LK21" s="15"/>
      <c r="LL21" s="15"/>
      <c r="LM21" s="15"/>
      <c r="LN21" s="15"/>
      <c r="LO21" s="15"/>
      <c r="LP21" s="15"/>
      <c r="LQ21" s="15"/>
      <c r="LR21" s="15"/>
      <c r="LS21" s="15"/>
      <c r="LT21" s="15"/>
      <c r="LU21" s="15"/>
      <c r="LV21" s="15"/>
      <c r="LW21" s="15"/>
      <c r="LX21" s="15"/>
      <c r="LY21" s="15"/>
      <c r="LZ21" s="15"/>
      <c r="MA21" s="15"/>
      <c r="MB21" s="15"/>
      <c r="MC21" s="15"/>
      <c r="MD21" s="15"/>
      <c r="ME21" s="15"/>
      <c r="MF21" s="15"/>
      <c r="MG21" s="15"/>
      <c r="MH21" s="15"/>
      <c r="MI21" s="15"/>
      <c r="MJ21" s="15"/>
      <c r="MK21" s="15"/>
      <c r="ML21" s="15"/>
      <c r="MM21" s="15"/>
      <c r="MN21" s="15"/>
      <c r="MO21" s="15"/>
      <c r="MP21" s="15"/>
      <c r="MQ21" s="15"/>
      <c r="MR21" s="15"/>
      <c r="MS21" s="15"/>
      <c r="MT21" s="15"/>
      <c r="MU21" s="15"/>
      <c r="MV21" s="15"/>
      <c r="MW21" s="15"/>
      <c r="MX21" s="15"/>
      <c r="MY21" s="15"/>
      <c r="MZ21" s="15"/>
      <c r="NA21" s="15"/>
      <c r="NB21" s="15"/>
      <c r="NC21" s="15"/>
      <c r="ND21" s="15"/>
      <c r="NE21" s="15"/>
      <c r="NF21" s="15"/>
      <c r="NG21" s="15"/>
      <c r="NH21" s="15"/>
      <c r="NI21" s="15"/>
      <c r="NJ21" s="15"/>
      <c r="NK21" s="15"/>
      <c r="NL21" s="15"/>
      <c r="NM21" s="15"/>
      <c r="NN21" s="15"/>
      <c r="NO21" s="15"/>
      <c r="NP21" s="15"/>
      <c r="NQ21" s="15"/>
      <c r="NR21" s="15"/>
      <c r="NS21" s="15"/>
      <c r="NT21" s="15"/>
      <c r="NU21" s="15"/>
      <c r="NV21" s="15"/>
      <c r="NW21" s="15"/>
      <c r="NX21" s="15"/>
      <c r="NY21" s="15"/>
      <c r="NZ21" s="15"/>
      <c r="OA21" s="15"/>
      <c r="OB21" s="15"/>
      <c r="OC21" s="15"/>
      <c r="OD21" s="15"/>
      <c r="OE21" s="15"/>
      <c r="OF21" s="15"/>
      <c r="OG21" s="15"/>
      <c r="OH21" s="15"/>
      <c r="OI21" s="15"/>
      <c r="OJ21" s="15"/>
      <c r="OK21" s="15"/>
      <c r="OL21" s="15"/>
      <c r="OM21" s="15"/>
      <c r="ON21" s="15"/>
      <c r="OO21" s="15"/>
      <c r="OP21" s="15"/>
      <c r="OQ21" s="15"/>
      <c r="OR21" s="15"/>
      <c r="OS21" s="15"/>
      <c r="OT21" s="15"/>
      <c r="OU21" s="15"/>
      <c r="OV21" s="15"/>
      <c r="OW21" s="15"/>
      <c r="OX21" s="15"/>
      <c r="OY21" s="15"/>
      <c r="OZ21" s="15"/>
      <c r="PA21" s="15"/>
      <c r="PB21" s="15"/>
      <c r="PC21" s="15"/>
      <c r="PD21" s="15"/>
      <c r="PE21" s="15"/>
      <c r="PF21" s="15"/>
      <c r="PG21" s="15"/>
      <c r="PH21" s="15"/>
      <c r="PI21" s="15"/>
      <c r="PJ21" s="15"/>
      <c r="PK21" s="15"/>
      <c r="PL21" s="15"/>
      <c r="PM21" s="15"/>
      <c r="PN21" s="15"/>
      <c r="PO21" s="15"/>
      <c r="PP21" s="15"/>
      <c r="PQ21" s="15"/>
      <c r="PR21" s="15"/>
      <c r="PS21" s="15"/>
      <c r="PT21" s="15"/>
      <c r="PU21" s="15"/>
      <c r="PV21" s="15"/>
      <c r="PW21" s="15"/>
      <c r="PX21" s="15"/>
      <c r="PY21" s="15"/>
      <c r="PZ21" s="15"/>
      <c r="QA21" s="15"/>
      <c r="QB21" s="15"/>
      <c r="QC21" s="15"/>
      <c r="QD21" s="15"/>
      <c r="QE21" s="15"/>
      <c r="QF21" s="15"/>
      <c r="QG21" s="15"/>
      <c r="QH21" s="15"/>
      <c r="QI21" s="15"/>
      <c r="QJ21" s="15"/>
      <c r="QK21" s="15"/>
      <c r="QL21" s="15"/>
      <c r="QM21" s="15"/>
      <c r="QN21" s="15"/>
      <c r="QO21" s="15"/>
      <c r="QP21" s="15"/>
      <c r="QQ21" s="15"/>
      <c r="QR21" s="15"/>
      <c r="QS21" s="15"/>
      <c r="QT21" s="15"/>
      <c r="QU21" s="15"/>
      <c r="QV21" s="15"/>
      <c r="QW21" s="15"/>
      <c r="QX21" s="15"/>
      <c r="QY21" s="15"/>
      <c r="QZ21" s="15"/>
      <c r="RA21" s="15"/>
      <c r="RB21" s="15"/>
      <c r="RC21" s="15"/>
      <c r="RD21" s="15"/>
      <c r="RE21" s="15"/>
      <c r="RF21" s="15"/>
      <c r="RG21" s="15"/>
      <c r="RH21" s="15"/>
      <c r="RI21" s="15"/>
      <c r="RJ21" s="15"/>
      <c r="RK21" s="15"/>
      <c r="RL21" s="15"/>
      <c r="RM21" s="15"/>
      <c r="RN21" s="15"/>
      <c r="RO21" s="15"/>
      <c r="RP21" s="15"/>
      <c r="RQ21" s="15"/>
      <c r="RR21" s="15"/>
      <c r="RS21" s="15"/>
      <c r="RT21" s="15"/>
      <c r="RU21" s="15"/>
      <c r="RV21" s="15"/>
      <c r="RW21" s="15"/>
      <c r="RX21" s="15"/>
      <c r="RY21" s="15"/>
      <c r="RZ21" s="15"/>
      <c r="SA21" s="15"/>
      <c r="SB21" s="15"/>
      <c r="SC21" s="15"/>
      <c r="SD21" s="15"/>
      <c r="SE21" s="15"/>
      <c r="SF21" s="15"/>
      <c r="SG21" s="15"/>
      <c r="SH21" s="15"/>
      <c r="SI21" s="15"/>
      <c r="SJ21" s="15"/>
      <c r="SK21" s="15"/>
      <c r="SL21" s="15"/>
      <c r="SM21" s="15"/>
      <c r="SN21" s="15"/>
      <c r="SO21" s="15"/>
      <c r="SP21" s="15"/>
      <c r="SQ21" s="15"/>
      <c r="SR21" s="15"/>
      <c r="SS21" s="15"/>
      <c r="ST21" s="15"/>
      <c r="SU21" s="15"/>
      <c r="SV21" s="15"/>
      <c r="SW21" s="15"/>
      <c r="SX21" s="15"/>
      <c r="SY21" s="15"/>
      <c r="SZ21" s="15"/>
      <c r="TA21" s="15"/>
      <c r="TB21" s="15"/>
      <c r="TC21" s="15"/>
      <c r="TD21" s="15"/>
      <c r="TE21" s="15"/>
      <c r="TF21" s="15"/>
      <c r="TG21" s="15"/>
      <c r="TH21" s="15"/>
      <c r="TI21" s="15"/>
      <c r="TJ21" s="15"/>
      <c r="TK21" s="15"/>
      <c r="TL21" s="15"/>
      <c r="TM21" s="15"/>
      <c r="TN21" s="15"/>
      <c r="TO21" s="15"/>
      <c r="TP21" s="15"/>
      <c r="TQ21" s="15"/>
      <c r="TR21" s="15"/>
      <c r="TS21" s="15"/>
      <c r="TT21" s="15"/>
      <c r="TU21" s="15"/>
      <c r="TV21" s="15"/>
      <c r="TW21" s="15"/>
      <c r="TX21" s="15"/>
      <c r="TY21" s="15"/>
      <c r="TZ21" s="15"/>
      <c r="UA21" s="15"/>
      <c r="UB21" s="15"/>
      <c r="UC21" s="15"/>
      <c r="UD21" s="15"/>
      <c r="UE21" s="15"/>
      <c r="UF21" s="15"/>
      <c r="UG21" s="15"/>
      <c r="UH21" s="15"/>
      <c r="UI21" s="15"/>
      <c r="UJ21" s="15"/>
      <c r="UK21" s="15"/>
      <c r="UL21" s="15"/>
      <c r="UM21" s="15"/>
      <c r="UN21" s="15"/>
      <c r="UO21" s="15"/>
      <c r="UP21" s="15"/>
      <c r="UQ21" s="15"/>
      <c r="UR21" s="15"/>
      <c r="US21" s="15"/>
      <c r="UT21" s="15"/>
      <c r="UU21" s="15"/>
      <c r="UV21" s="15"/>
      <c r="UW21" s="15"/>
      <c r="UX21" s="15"/>
      <c r="UY21" s="15"/>
      <c r="UZ21" s="15"/>
      <c r="VA21" s="15"/>
      <c r="VB21" s="15"/>
      <c r="VC21" s="15"/>
      <c r="VD21" s="15"/>
      <c r="VE21" s="15"/>
      <c r="VF21" s="15"/>
      <c r="VG21" s="15"/>
      <c r="VH21" s="15"/>
      <c r="VI21" s="15"/>
      <c r="VJ21" s="15"/>
      <c r="VK21" s="15"/>
      <c r="VL21" s="15"/>
      <c r="VM21" s="15"/>
      <c r="VN21" s="15"/>
      <c r="VO21" s="15"/>
      <c r="VP21" s="15"/>
      <c r="VQ21" s="15"/>
      <c r="VR21" s="15"/>
      <c r="VS21" s="15"/>
      <c r="VT21" s="15"/>
      <c r="VU21" s="15"/>
      <c r="VV21" s="15"/>
      <c r="VW21" s="15"/>
      <c r="VX21" s="15"/>
      <c r="VY21" s="15"/>
      <c r="VZ21" s="15"/>
      <c r="WA21" s="15"/>
      <c r="WB21" s="15"/>
      <c r="WC21" s="15"/>
      <c r="WD21" s="15"/>
      <c r="WE21" s="15"/>
      <c r="WF21" s="15"/>
      <c r="WG21" s="15"/>
      <c r="WH21" s="15"/>
      <c r="WI21" s="15"/>
      <c r="WJ21" s="15"/>
      <c r="WK21" s="15"/>
      <c r="WL21" s="15"/>
      <c r="WM21" s="15"/>
      <c r="WN21" s="15"/>
      <c r="WO21" s="15"/>
      <c r="WP21" s="15"/>
      <c r="WQ21" s="15"/>
      <c r="WR21" s="15"/>
      <c r="WS21" s="15"/>
      <c r="WT21" s="15"/>
      <c r="WU21" s="15"/>
      <c r="WV21" s="15"/>
      <c r="WW21" s="15"/>
      <c r="WX21" s="15"/>
      <c r="WY21" s="15"/>
      <c r="WZ21" s="15"/>
      <c r="XA21" s="15"/>
      <c r="XB21" s="15"/>
      <c r="XC21" s="15"/>
      <c r="XD21" s="15"/>
      <c r="XE21" s="15"/>
      <c r="XF21" s="15"/>
      <c r="XG21" s="15"/>
      <c r="XH21" s="15"/>
      <c r="XI21" s="15"/>
      <c r="XJ21" s="15"/>
      <c r="XK21" s="15"/>
      <c r="XL21" s="15"/>
      <c r="XM21" s="15"/>
      <c r="XN21" s="15"/>
      <c r="XO21" s="15"/>
      <c r="XP21" s="15"/>
      <c r="XQ21" s="15"/>
      <c r="XR21" s="15"/>
      <c r="XS21" s="15"/>
      <c r="XT21" s="15"/>
      <c r="XU21" s="15"/>
      <c r="XV21" s="15"/>
      <c r="XW21" s="15"/>
      <c r="XX21" s="15"/>
      <c r="XY21" s="15"/>
      <c r="XZ21" s="15"/>
      <c r="YA21" s="15"/>
      <c r="YB21" s="15"/>
      <c r="YC21" s="15"/>
      <c r="YD21" s="15"/>
      <c r="YE21" s="15"/>
      <c r="YF21" s="15"/>
      <c r="YG21" s="15"/>
      <c r="YH21" s="15"/>
      <c r="YI21" s="15"/>
      <c r="YJ21" s="15"/>
      <c r="YK21" s="15"/>
      <c r="YL21" s="15"/>
      <c r="YM21" s="15"/>
      <c r="YN21" s="15"/>
      <c r="YO21" s="15"/>
      <c r="YP21" s="15"/>
      <c r="YQ21" s="15"/>
      <c r="YR21" s="15"/>
      <c r="YS21" s="15"/>
      <c r="YT21" s="15"/>
      <c r="YU21" s="15"/>
      <c r="YV21" s="15"/>
      <c r="YW21" s="15"/>
      <c r="YX21" s="15"/>
      <c r="YY21" s="15"/>
      <c r="YZ21" s="15"/>
      <c r="ZA21" s="15"/>
      <c r="ZB21" s="15"/>
      <c r="ZC21" s="15"/>
      <c r="ZD21" s="15"/>
      <c r="ZE21" s="15"/>
      <c r="ZF21" s="15"/>
      <c r="ZG21" s="15"/>
      <c r="ZH21" s="15"/>
      <c r="ZI21" s="15"/>
      <c r="ZJ21" s="15"/>
      <c r="ZK21" s="15"/>
      <c r="ZL21" s="15"/>
      <c r="ZM21" s="15"/>
      <c r="ZN21" s="15"/>
      <c r="ZO21" s="15"/>
      <c r="ZP21" s="15"/>
      <c r="ZQ21" s="15"/>
      <c r="ZR21" s="15"/>
      <c r="ZS21" s="15"/>
      <c r="ZT21" s="15"/>
      <c r="ZU21" s="15"/>
      <c r="ZV21" s="15"/>
      <c r="ZW21" s="15"/>
      <c r="ZX21" s="15"/>
      <c r="ZY21" s="15"/>
      <c r="ZZ21" s="15"/>
      <c r="AAA21" s="15"/>
      <c r="AAB21" s="15"/>
      <c r="AAC21" s="15"/>
      <c r="AAD21" s="15"/>
      <c r="AAE21" s="15"/>
      <c r="AAF21" s="15"/>
      <c r="AAG21" s="15"/>
      <c r="AAH21" s="15"/>
      <c r="AAI21" s="15"/>
      <c r="AAJ21" s="15"/>
      <c r="AAK21" s="15"/>
      <c r="AAL21" s="15"/>
      <c r="AAM21" s="15"/>
      <c r="AAN21" s="15"/>
      <c r="AAO21" s="15"/>
      <c r="AAP21" s="15"/>
      <c r="AAQ21" s="15"/>
      <c r="AAR21" s="15"/>
      <c r="AAS21" s="15"/>
      <c r="AAT21" s="15"/>
      <c r="AAU21" s="15"/>
      <c r="AAV21" s="15"/>
      <c r="AAW21" s="15"/>
      <c r="AAX21" s="15"/>
      <c r="AAY21" s="15"/>
      <c r="AAZ21" s="15"/>
      <c r="ABA21" s="15"/>
      <c r="ABB21" s="15"/>
      <c r="ABC21" s="15"/>
      <c r="ABD21" s="15"/>
      <c r="ABE21" s="15"/>
      <c r="ABF21" s="15"/>
      <c r="ABG21" s="15"/>
      <c r="ABH21" s="15"/>
      <c r="ABI21" s="15"/>
      <c r="ABJ21" s="15"/>
      <c r="ABK21" s="15"/>
      <c r="ABL21" s="15"/>
      <c r="ABM21" s="15"/>
      <c r="ABN21" s="15"/>
      <c r="ABO21" s="15"/>
      <c r="ABP21" s="15"/>
      <c r="ABQ21" s="15"/>
      <c r="ABR21" s="15"/>
      <c r="ABS21" s="15"/>
      <c r="ABT21" s="15"/>
      <c r="ABU21" s="15"/>
      <c r="ABV21" s="15"/>
      <c r="ABW21" s="15"/>
      <c r="ABX21" s="15"/>
      <c r="ABY21" s="15"/>
      <c r="ABZ21" s="15"/>
      <c r="ACA21" s="15"/>
      <c r="ACB21" s="15"/>
      <c r="ACC21" s="15"/>
      <c r="ACD21" s="15"/>
      <c r="ACE21" s="15"/>
      <c r="ACF21" s="15"/>
      <c r="ACG21" s="15"/>
      <c r="ACH21" s="15"/>
      <c r="ACI21" s="15"/>
      <c r="ACJ21" s="15"/>
      <c r="ACK21" s="15"/>
      <c r="ACL21" s="15"/>
      <c r="ACM21" s="15"/>
      <c r="ACN21" s="15"/>
      <c r="ACO21" s="15"/>
      <c r="ACP21" s="15"/>
      <c r="ACQ21" s="15"/>
      <c r="ACR21" s="15"/>
      <c r="ACS21" s="15"/>
      <c r="ACT21" s="15"/>
      <c r="ACU21" s="15"/>
      <c r="ACV21" s="15"/>
      <c r="ACW21" s="15"/>
      <c r="ACX21" s="15"/>
      <c r="ACY21" s="15"/>
      <c r="ACZ21" s="15"/>
      <c r="ADA21" s="15"/>
      <c r="ADB21" s="15"/>
      <c r="ADC21" s="15"/>
      <c r="ADD21" s="15"/>
      <c r="ADE21" s="15"/>
      <c r="ADF21" s="15"/>
      <c r="ADG21" s="15"/>
      <c r="ADH21" s="15"/>
      <c r="ADI21" s="15"/>
      <c r="ADJ21" s="15"/>
      <c r="ADK21" s="15"/>
      <c r="ADL21" s="15"/>
      <c r="ADM21" s="15"/>
      <c r="ADN21" s="15"/>
      <c r="ADO21" s="15"/>
      <c r="ADP21" s="15"/>
      <c r="ADQ21" s="15"/>
      <c r="ADR21" s="15"/>
      <c r="ADS21" s="15"/>
      <c r="ADT21" s="15"/>
      <c r="ADU21" s="15"/>
      <c r="ADV21" s="15"/>
      <c r="ADW21" s="15"/>
      <c r="ADX21" s="15"/>
      <c r="ADY21" s="15"/>
      <c r="ADZ21" s="15"/>
      <c r="AEA21" s="15"/>
      <c r="AEB21" s="15"/>
      <c r="AEC21" s="15"/>
      <c r="AED21" s="15"/>
      <c r="AEE21" s="15"/>
      <c r="AEF21" s="15"/>
      <c r="AEG21" s="15"/>
      <c r="AEH21" s="15"/>
      <c r="AEI21" s="15"/>
      <c r="AEJ21" s="15"/>
      <c r="AEK21" s="15"/>
      <c r="AEL21" s="15"/>
      <c r="AEM21" s="15"/>
      <c r="AEN21" s="15"/>
      <c r="AEO21" s="15"/>
      <c r="AEP21" s="15"/>
      <c r="AEQ21" s="15"/>
      <c r="AER21" s="15"/>
      <c r="AES21" s="15"/>
      <c r="AET21" s="15"/>
      <c r="AEU21" s="15"/>
      <c r="AEV21" s="15"/>
      <c r="AEW21" s="15"/>
      <c r="AEX21" s="15"/>
      <c r="AEY21" s="15"/>
      <c r="AEZ21" s="15"/>
      <c r="AFA21" s="15"/>
      <c r="AFB21" s="15"/>
      <c r="AFC21" s="15"/>
      <c r="AFD21" s="15"/>
      <c r="AFE21" s="15"/>
      <c r="AFF21" s="15"/>
      <c r="AFG21" s="15"/>
      <c r="AFH21" s="15"/>
      <c r="AFI21" s="15"/>
      <c r="AFJ21" s="15"/>
      <c r="AFK21" s="15"/>
      <c r="AFL21" s="15"/>
      <c r="AFM21" s="15"/>
      <c r="AFN21" s="15"/>
      <c r="AFO21" s="15"/>
      <c r="AFP21" s="15"/>
      <c r="AFQ21" s="15"/>
      <c r="AFR21" s="15"/>
      <c r="AFS21" s="15"/>
      <c r="AFT21" s="15"/>
      <c r="AFU21" s="15"/>
      <c r="AFV21" s="15"/>
      <c r="AFW21" s="15"/>
      <c r="AFX21" s="15"/>
      <c r="AFY21" s="15"/>
      <c r="AFZ21" s="15"/>
      <c r="AGA21" s="15"/>
      <c r="AGB21" s="15"/>
      <c r="AGC21" s="15"/>
      <c r="AGD21" s="15"/>
      <c r="AGE21" s="15"/>
      <c r="AGF21" s="15"/>
      <c r="AGG21" s="15"/>
      <c r="AGH21" s="15"/>
      <c r="AGI21" s="15"/>
      <c r="AGJ21" s="15"/>
      <c r="AGK21" s="15"/>
      <c r="AGL21" s="15"/>
      <c r="AGM21" s="15"/>
      <c r="AGN21" s="15"/>
      <c r="AGO21" s="15"/>
      <c r="AGP21" s="15"/>
      <c r="AGQ21" s="15"/>
      <c r="AGR21" s="15"/>
      <c r="AGS21" s="15"/>
      <c r="AGT21" s="15"/>
      <c r="AGU21" s="15"/>
      <c r="AGV21" s="15"/>
      <c r="AGW21" s="15"/>
      <c r="AGX21" s="15"/>
      <c r="AGY21" s="15"/>
      <c r="AGZ21" s="15"/>
      <c r="AHA21" s="15"/>
      <c r="AHB21" s="15"/>
      <c r="AHC21" s="15"/>
      <c r="AHD21" s="15"/>
      <c r="AHE21" s="15"/>
      <c r="AHF21" s="15"/>
      <c r="AHG21" s="15"/>
      <c r="AHH21" s="15"/>
      <c r="AHI21" s="15"/>
      <c r="AHJ21" s="15"/>
      <c r="AHK21" s="15"/>
      <c r="AHL21" s="15"/>
      <c r="AHM21" s="15"/>
      <c r="AHN21" s="15"/>
      <c r="AHO21" s="15"/>
      <c r="AHP21" s="15"/>
      <c r="AHQ21" s="15"/>
      <c r="AHR21" s="15"/>
      <c r="AHS21" s="15"/>
      <c r="AHT21" s="15"/>
      <c r="AHU21" s="15"/>
      <c r="AHV21" s="15"/>
      <c r="AHW21" s="15"/>
      <c r="AHX21" s="15"/>
      <c r="AHY21" s="15"/>
      <c r="AHZ21" s="15"/>
      <c r="AIA21" s="15"/>
      <c r="AIB21" s="15"/>
      <c r="AIC21" s="15"/>
      <c r="AID21" s="15"/>
      <c r="AIE21" s="15"/>
      <c r="AIF21" s="15"/>
      <c r="AIG21" s="15"/>
      <c r="AIH21" s="15"/>
      <c r="AII21" s="15"/>
      <c r="AIJ21" s="15"/>
      <c r="AIK21" s="15"/>
      <c r="AIL21" s="15"/>
      <c r="AIM21" s="15"/>
      <c r="AIN21" s="15"/>
      <c r="AIO21" s="15"/>
      <c r="AIP21" s="15"/>
      <c r="AIQ21" s="15"/>
      <c r="AIR21" s="15"/>
      <c r="AIS21" s="15"/>
      <c r="AIT21" s="15"/>
      <c r="AIU21" s="15"/>
      <c r="AIV21" s="15"/>
      <c r="AIW21" s="15"/>
      <c r="AIX21" s="15"/>
      <c r="AIY21" s="15"/>
      <c r="AIZ21" s="15"/>
      <c r="AJA21" s="15"/>
      <c r="AJB21" s="15"/>
      <c r="AJC21" s="15"/>
      <c r="AJD21" s="15"/>
      <c r="AJE21" s="15"/>
      <c r="AJF21" s="15"/>
      <c r="AJG21" s="15"/>
      <c r="AJH21" s="15"/>
      <c r="AJI21" s="15"/>
      <c r="AJJ21" s="15"/>
      <c r="AJK21" s="15"/>
      <c r="AJL21" s="15"/>
      <c r="AJM21" s="15"/>
      <c r="AJN21" s="15"/>
      <c r="AJO21" s="15"/>
      <c r="AJP21" s="15"/>
      <c r="AJQ21" s="15"/>
      <c r="AJR21" s="15"/>
      <c r="AJS21" s="15"/>
      <c r="AJT21" s="15"/>
      <c r="AJU21" s="15"/>
      <c r="AJV21" s="15"/>
      <c r="AJW21" s="15"/>
      <c r="AJX21" s="15"/>
      <c r="AJY21" s="15"/>
      <c r="AJZ21" s="15"/>
      <c r="AKA21" s="15"/>
      <c r="AKB21" s="15"/>
      <c r="AKC21" s="15"/>
      <c r="AKD21" s="15"/>
      <c r="AKE21" s="15"/>
      <c r="AKF21" s="15"/>
      <c r="AKG21" s="15"/>
      <c r="AKH21" s="15"/>
      <c r="AKI21" s="15"/>
      <c r="AKJ21" s="15"/>
      <c r="AKK21" s="15"/>
      <c r="AKL21" s="15"/>
      <c r="AKM21" s="15"/>
      <c r="AKN21" s="15"/>
      <c r="AKO21" s="15"/>
      <c r="AKP21" s="15"/>
      <c r="AKQ21" s="15"/>
      <c r="AKR21" s="15"/>
      <c r="AKS21" s="15"/>
      <c r="AKT21" s="15"/>
      <c r="AKU21" s="15"/>
      <c r="AKV21" s="15"/>
      <c r="AKW21" s="15"/>
      <c r="AKX21" s="15"/>
      <c r="AKY21" s="15"/>
      <c r="AKZ21" s="15"/>
      <c r="ALA21" s="15"/>
      <c r="ALB21" s="15"/>
      <c r="ALC21" s="15"/>
      <c r="ALD21" s="15"/>
      <c r="ALE21" s="15"/>
      <c r="ALF21" s="15"/>
      <c r="ALG21" s="15"/>
      <c r="ALH21" s="15"/>
      <c r="ALI21" s="15"/>
      <c r="ALJ21" s="15"/>
      <c r="ALK21" s="15"/>
      <c r="ALL21" s="15"/>
      <c r="ALM21" s="15"/>
      <c r="ALN21" s="15"/>
      <c r="ALO21" s="15"/>
      <c r="ALP21" s="15"/>
      <c r="ALQ21" s="15"/>
      <c r="ALR21" s="15"/>
      <c r="ALS21" s="15"/>
      <c r="ALT21" s="15"/>
      <c r="ALU21" s="15"/>
      <c r="ALV21" s="15"/>
      <c r="ALW21" s="15"/>
      <c r="ALX21" s="15"/>
      <c r="ALY21" s="15"/>
      <c r="ALZ21" s="15"/>
      <c r="AMA21" s="15"/>
      <c r="AMB21" s="15"/>
      <c r="AMC21" s="15"/>
      <c r="AMD21" s="15"/>
      <c r="AME21" s="15"/>
      <c r="AMF21" s="15"/>
      <c r="AMG21" s="15"/>
    </row>
    <row r="22" spans="1:1021" s="20" customFormat="1" ht="18" customHeight="1" x14ac:dyDescent="0.25">
      <c r="A22" s="35"/>
      <c r="B22" s="40"/>
      <c r="C22" s="4"/>
      <c r="D22" s="4"/>
      <c r="E22" s="9"/>
      <c r="F22" s="4"/>
      <c r="G22" s="9"/>
      <c r="I22" s="15"/>
      <c r="J22" s="15"/>
      <c r="K22" s="36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  <c r="CC22" s="15"/>
      <c r="CD22" s="15"/>
      <c r="CE22" s="15"/>
      <c r="CF22" s="15"/>
      <c r="CG22" s="15"/>
      <c r="CH22" s="15"/>
      <c r="CI22" s="15"/>
      <c r="CJ22" s="15"/>
      <c r="CK22" s="15"/>
      <c r="CL22" s="15"/>
      <c r="CM22" s="15"/>
      <c r="CN22" s="15"/>
      <c r="CO22" s="15"/>
      <c r="CP22" s="15"/>
      <c r="CQ22" s="15"/>
      <c r="CR22" s="15"/>
      <c r="CS22" s="15"/>
      <c r="CT22" s="15"/>
      <c r="CU22" s="15"/>
      <c r="CV22" s="15"/>
      <c r="CW22" s="15"/>
      <c r="CX22" s="15"/>
      <c r="CY22" s="15"/>
      <c r="CZ22" s="15"/>
      <c r="DA22" s="15"/>
      <c r="DB22" s="15"/>
      <c r="DC22" s="15"/>
      <c r="DD22" s="15"/>
      <c r="DE22" s="15"/>
      <c r="DF22" s="15"/>
      <c r="DG22" s="15"/>
      <c r="DH22" s="15"/>
      <c r="DI22" s="15"/>
      <c r="DJ22" s="15"/>
      <c r="DK22" s="15"/>
      <c r="DL22" s="15"/>
      <c r="DM22" s="15"/>
      <c r="DN22" s="15"/>
      <c r="DO22" s="15"/>
      <c r="DP22" s="15"/>
      <c r="DQ22" s="15"/>
      <c r="DR22" s="15"/>
      <c r="DS22" s="15"/>
      <c r="DT22" s="15"/>
      <c r="DU22" s="15"/>
      <c r="DV22" s="15"/>
      <c r="DW22" s="15"/>
      <c r="DX22" s="15"/>
      <c r="DY22" s="15"/>
      <c r="DZ22" s="15"/>
      <c r="EA22" s="15"/>
      <c r="EB22" s="15"/>
      <c r="EC22" s="15"/>
      <c r="ED22" s="15"/>
      <c r="EE22" s="15"/>
      <c r="EF22" s="15"/>
      <c r="EG22" s="15"/>
      <c r="EH22" s="15"/>
      <c r="EI22" s="15"/>
      <c r="EJ22" s="15"/>
      <c r="EK22" s="15"/>
      <c r="EL22" s="15"/>
      <c r="EM22" s="15"/>
      <c r="EN22" s="15"/>
      <c r="EO22" s="15"/>
      <c r="EP22" s="15"/>
      <c r="EQ22" s="15"/>
      <c r="ER22" s="15"/>
      <c r="ES22" s="15"/>
      <c r="ET22" s="15"/>
      <c r="EU22" s="15"/>
      <c r="EV22" s="15"/>
      <c r="EW22" s="15"/>
      <c r="EX22" s="15"/>
      <c r="EY22" s="15"/>
      <c r="EZ22" s="15"/>
      <c r="FA22" s="15"/>
      <c r="FB22" s="15"/>
      <c r="FC22" s="15"/>
      <c r="FD22" s="15"/>
      <c r="FE22" s="15"/>
      <c r="FF22" s="15"/>
      <c r="FG22" s="15"/>
      <c r="FH22" s="15"/>
      <c r="FI22" s="15"/>
      <c r="FJ22" s="15"/>
      <c r="FK22" s="15"/>
      <c r="FL22" s="15"/>
      <c r="FM22" s="15"/>
      <c r="FN22" s="15"/>
      <c r="FO22" s="15"/>
      <c r="FP22" s="15"/>
      <c r="FQ22" s="15"/>
      <c r="FR22" s="15"/>
      <c r="FS22" s="15"/>
      <c r="FT22" s="15"/>
      <c r="FU22" s="15"/>
      <c r="FV22" s="15"/>
      <c r="FW22" s="15"/>
      <c r="FX22" s="15"/>
      <c r="FY22" s="15"/>
      <c r="FZ22" s="15"/>
      <c r="GA22" s="15"/>
      <c r="GB22" s="15"/>
      <c r="GC22" s="15"/>
      <c r="GD22" s="15"/>
      <c r="GE22" s="15"/>
      <c r="GF22" s="15"/>
      <c r="GG22" s="15"/>
      <c r="GH22" s="15"/>
      <c r="GI22" s="15"/>
      <c r="GJ22" s="15"/>
      <c r="GK22" s="15"/>
      <c r="GL22" s="15"/>
      <c r="GM22" s="15"/>
      <c r="GN22" s="15"/>
      <c r="GO22" s="15"/>
      <c r="GP22" s="15"/>
      <c r="GQ22" s="15"/>
      <c r="GR22" s="15"/>
      <c r="GS22" s="15"/>
      <c r="GT22" s="15"/>
      <c r="GU22" s="15"/>
      <c r="GV22" s="15"/>
      <c r="GW22" s="15"/>
      <c r="GX22" s="15"/>
      <c r="GY22" s="15"/>
      <c r="GZ22" s="15"/>
      <c r="HA22" s="15"/>
      <c r="HB22" s="15"/>
      <c r="HC22" s="15"/>
      <c r="HD22" s="15"/>
      <c r="HE22" s="15"/>
      <c r="HF22" s="15"/>
      <c r="HG22" s="15"/>
      <c r="HH22" s="15"/>
      <c r="HI22" s="15"/>
      <c r="HJ22" s="15"/>
      <c r="HK22" s="15"/>
      <c r="HL22" s="15"/>
      <c r="HM22" s="15"/>
      <c r="HN22" s="15"/>
      <c r="HO22" s="15"/>
      <c r="HP22" s="15"/>
      <c r="HQ22" s="15"/>
      <c r="HR22" s="15"/>
      <c r="HS22" s="15"/>
      <c r="HT22" s="15"/>
      <c r="HU22" s="15"/>
      <c r="HV22" s="15"/>
      <c r="HW22" s="15"/>
      <c r="HX22" s="15"/>
      <c r="HY22" s="15"/>
      <c r="HZ22" s="15"/>
      <c r="IA22" s="15"/>
      <c r="IB22" s="15"/>
      <c r="IC22" s="15"/>
      <c r="ID22" s="15"/>
      <c r="IE22" s="15"/>
      <c r="IF22" s="15"/>
      <c r="IG22" s="15"/>
      <c r="IH22" s="15"/>
      <c r="II22" s="15"/>
      <c r="IJ22" s="15"/>
      <c r="IK22" s="15"/>
      <c r="IL22" s="15"/>
      <c r="IM22" s="15"/>
      <c r="IN22" s="15"/>
      <c r="IO22" s="15"/>
      <c r="IP22" s="15"/>
      <c r="IQ22" s="15"/>
      <c r="IR22" s="15"/>
      <c r="IS22" s="15"/>
      <c r="IT22" s="15"/>
      <c r="IU22" s="15"/>
      <c r="IV22" s="15"/>
      <c r="IW22" s="15"/>
      <c r="IX22" s="15"/>
      <c r="IY22" s="15"/>
      <c r="IZ22" s="15"/>
      <c r="JA22" s="15"/>
      <c r="JB22" s="15"/>
      <c r="JC22" s="15"/>
      <c r="JD22" s="15"/>
      <c r="JE22" s="15"/>
      <c r="JF22" s="15"/>
      <c r="JG22" s="15"/>
      <c r="JH22" s="15"/>
      <c r="JI22" s="15"/>
      <c r="JJ22" s="15"/>
      <c r="JK22" s="15"/>
      <c r="JL22" s="15"/>
      <c r="JM22" s="15"/>
      <c r="JN22" s="15"/>
      <c r="JO22" s="15"/>
      <c r="JP22" s="15"/>
      <c r="JQ22" s="15"/>
      <c r="JR22" s="15"/>
      <c r="JS22" s="15"/>
      <c r="JT22" s="15"/>
      <c r="JU22" s="15"/>
      <c r="JV22" s="15"/>
      <c r="JW22" s="15"/>
      <c r="JX22" s="15"/>
      <c r="JY22" s="15"/>
      <c r="JZ22" s="15"/>
      <c r="KA22" s="15"/>
      <c r="KB22" s="15"/>
      <c r="KC22" s="15"/>
      <c r="KD22" s="15"/>
      <c r="KE22" s="15"/>
      <c r="KF22" s="15"/>
      <c r="KG22" s="15"/>
      <c r="KH22" s="15"/>
      <c r="KI22" s="15"/>
      <c r="KJ22" s="15"/>
      <c r="KK22" s="15"/>
      <c r="KL22" s="15"/>
      <c r="KM22" s="15"/>
      <c r="KN22" s="15"/>
      <c r="KO22" s="15"/>
      <c r="KP22" s="15"/>
      <c r="KQ22" s="15"/>
      <c r="KR22" s="15"/>
      <c r="KS22" s="15"/>
      <c r="KT22" s="15"/>
      <c r="KU22" s="15"/>
      <c r="KV22" s="15"/>
      <c r="KW22" s="15"/>
      <c r="KX22" s="15"/>
      <c r="KY22" s="15"/>
      <c r="KZ22" s="15"/>
      <c r="LA22" s="15"/>
      <c r="LB22" s="15"/>
      <c r="LC22" s="15"/>
      <c r="LD22" s="15"/>
      <c r="LE22" s="15"/>
      <c r="LF22" s="15"/>
      <c r="LG22" s="15"/>
      <c r="LH22" s="15"/>
      <c r="LI22" s="15"/>
      <c r="LJ22" s="15"/>
      <c r="LK22" s="15"/>
      <c r="LL22" s="15"/>
      <c r="LM22" s="15"/>
      <c r="LN22" s="15"/>
      <c r="LO22" s="15"/>
      <c r="LP22" s="15"/>
      <c r="LQ22" s="15"/>
      <c r="LR22" s="15"/>
      <c r="LS22" s="15"/>
      <c r="LT22" s="15"/>
      <c r="LU22" s="15"/>
      <c r="LV22" s="15"/>
      <c r="LW22" s="15"/>
      <c r="LX22" s="15"/>
      <c r="LY22" s="15"/>
      <c r="LZ22" s="15"/>
      <c r="MA22" s="15"/>
      <c r="MB22" s="15"/>
      <c r="MC22" s="15"/>
      <c r="MD22" s="15"/>
      <c r="ME22" s="15"/>
      <c r="MF22" s="15"/>
      <c r="MG22" s="15"/>
      <c r="MH22" s="15"/>
      <c r="MI22" s="15"/>
      <c r="MJ22" s="15"/>
      <c r="MK22" s="15"/>
      <c r="ML22" s="15"/>
      <c r="MM22" s="15"/>
      <c r="MN22" s="15"/>
      <c r="MO22" s="15"/>
      <c r="MP22" s="15"/>
      <c r="MQ22" s="15"/>
      <c r="MR22" s="15"/>
      <c r="MS22" s="15"/>
      <c r="MT22" s="15"/>
      <c r="MU22" s="15"/>
      <c r="MV22" s="15"/>
      <c r="MW22" s="15"/>
      <c r="MX22" s="15"/>
      <c r="MY22" s="15"/>
      <c r="MZ22" s="15"/>
      <c r="NA22" s="15"/>
      <c r="NB22" s="15"/>
      <c r="NC22" s="15"/>
      <c r="ND22" s="15"/>
      <c r="NE22" s="15"/>
      <c r="NF22" s="15"/>
      <c r="NG22" s="15"/>
      <c r="NH22" s="15"/>
      <c r="NI22" s="15"/>
      <c r="NJ22" s="15"/>
      <c r="NK22" s="15"/>
      <c r="NL22" s="15"/>
      <c r="NM22" s="15"/>
      <c r="NN22" s="15"/>
      <c r="NO22" s="15"/>
      <c r="NP22" s="15"/>
      <c r="NQ22" s="15"/>
      <c r="NR22" s="15"/>
      <c r="NS22" s="15"/>
      <c r="NT22" s="15"/>
      <c r="NU22" s="15"/>
      <c r="NV22" s="15"/>
      <c r="NW22" s="15"/>
      <c r="NX22" s="15"/>
      <c r="NY22" s="15"/>
      <c r="NZ22" s="15"/>
      <c r="OA22" s="15"/>
      <c r="OB22" s="15"/>
      <c r="OC22" s="15"/>
      <c r="OD22" s="15"/>
      <c r="OE22" s="15"/>
      <c r="OF22" s="15"/>
      <c r="OG22" s="15"/>
      <c r="OH22" s="15"/>
      <c r="OI22" s="15"/>
      <c r="OJ22" s="15"/>
      <c r="OK22" s="15"/>
      <c r="OL22" s="15"/>
      <c r="OM22" s="15"/>
      <c r="ON22" s="15"/>
      <c r="OO22" s="15"/>
      <c r="OP22" s="15"/>
      <c r="OQ22" s="15"/>
      <c r="OR22" s="15"/>
      <c r="OS22" s="15"/>
      <c r="OT22" s="15"/>
      <c r="OU22" s="15"/>
      <c r="OV22" s="15"/>
      <c r="OW22" s="15"/>
      <c r="OX22" s="15"/>
      <c r="OY22" s="15"/>
      <c r="OZ22" s="15"/>
      <c r="PA22" s="15"/>
      <c r="PB22" s="15"/>
      <c r="PC22" s="15"/>
      <c r="PD22" s="15"/>
      <c r="PE22" s="15"/>
      <c r="PF22" s="15"/>
      <c r="PG22" s="15"/>
      <c r="PH22" s="15"/>
      <c r="PI22" s="15"/>
      <c r="PJ22" s="15"/>
      <c r="PK22" s="15"/>
      <c r="PL22" s="15"/>
      <c r="PM22" s="15"/>
      <c r="PN22" s="15"/>
      <c r="PO22" s="15"/>
      <c r="PP22" s="15"/>
      <c r="PQ22" s="15"/>
      <c r="PR22" s="15"/>
      <c r="PS22" s="15"/>
      <c r="PT22" s="15"/>
      <c r="PU22" s="15"/>
      <c r="PV22" s="15"/>
      <c r="PW22" s="15"/>
      <c r="PX22" s="15"/>
      <c r="PY22" s="15"/>
      <c r="PZ22" s="15"/>
      <c r="QA22" s="15"/>
      <c r="QB22" s="15"/>
      <c r="QC22" s="15"/>
      <c r="QD22" s="15"/>
      <c r="QE22" s="15"/>
      <c r="QF22" s="15"/>
      <c r="QG22" s="15"/>
      <c r="QH22" s="15"/>
      <c r="QI22" s="15"/>
      <c r="QJ22" s="15"/>
      <c r="QK22" s="15"/>
      <c r="QL22" s="15"/>
      <c r="QM22" s="15"/>
      <c r="QN22" s="15"/>
      <c r="QO22" s="15"/>
      <c r="QP22" s="15"/>
      <c r="QQ22" s="15"/>
      <c r="QR22" s="15"/>
      <c r="QS22" s="15"/>
      <c r="QT22" s="15"/>
      <c r="QU22" s="15"/>
      <c r="QV22" s="15"/>
      <c r="QW22" s="15"/>
      <c r="QX22" s="15"/>
      <c r="QY22" s="15"/>
      <c r="QZ22" s="15"/>
      <c r="RA22" s="15"/>
      <c r="RB22" s="15"/>
      <c r="RC22" s="15"/>
      <c r="RD22" s="15"/>
      <c r="RE22" s="15"/>
      <c r="RF22" s="15"/>
      <c r="RG22" s="15"/>
      <c r="RH22" s="15"/>
      <c r="RI22" s="15"/>
      <c r="RJ22" s="15"/>
      <c r="RK22" s="15"/>
      <c r="RL22" s="15"/>
      <c r="RM22" s="15"/>
      <c r="RN22" s="15"/>
      <c r="RO22" s="15"/>
      <c r="RP22" s="15"/>
      <c r="RQ22" s="15"/>
      <c r="RR22" s="15"/>
      <c r="RS22" s="15"/>
      <c r="RT22" s="15"/>
      <c r="RU22" s="15"/>
      <c r="RV22" s="15"/>
      <c r="RW22" s="15"/>
      <c r="RX22" s="15"/>
      <c r="RY22" s="15"/>
      <c r="RZ22" s="15"/>
      <c r="SA22" s="15"/>
      <c r="SB22" s="15"/>
      <c r="SC22" s="15"/>
      <c r="SD22" s="15"/>
      <c r="SE22" s="15"/>
      <c r="SF22" s="15"/>
      <c r="SG22" s="15"/>
      <c r="SH22" s="15"/>
      <c r="SI22" s="15"/>
      <c r="SJ22" s="15"/>
      <c r="SK22" s="15"/>
      <c r="SL22" s="15"/>
      <c r="SM22" s="15"/>
      <c r="SN22" s="15"/>
      <c r="SO22" s="15"/>
      <c r="SP22" s="15"/>
      <c r="SQ22" s="15"/>
      <c r="SR22" s="15"/>
      <c r="SS22" s="15"/>
      <c r="ST22" s="15"/>
      <c r="SU22" s="15"/>
      <c r="SV22" s="15"/>
      <c r="SW22" s="15"/>
      <c r="SX22" s="15"/>
      <c r="SY22" s="15"/>
      <c r="SZ22" s="15"/>
      <c r="TA22" s="15"/>
      <c r="TB22" s="15"/>
      <c r="TC22" s="15"/>
      <c r="TD22" s="15"/>
      <c r="TE22" s="15"/>
      <c r="TF22" s="15"/>
      <c r="TG22" s="15"/>
      <c r="TH22" s="15"/>
      <c r="TI22" s="15"/>
      <c r="TJ22" s="15"/>
      <c r="TK22" s="15"/>
      <c r="TL22" s="15"/>
      <c r="TM22" s="15"/>
      <c r="TN22" s="15"/>
      <c r="TO22" s="15"/>
      <c r="TP22" s="15"/>
      <c r="TQ22" s="15"/>
      <c r="TR22" s="15"/>
      <c r="TS22" s="15"/>
      <c r="TT22" s="15"/>
      <c r="TU22" s="15"/>
      <c r="TV22" s="15"/>
      <c r="TW22" s="15"/>
      <c r="TX22" s="15"/>
      <c r="TY22" s="15"/>
      <c r="TZ22" s="15"/>
      <c r="UA22" s="15"/>
      <c r="UB22" s="15"/>
      <c r="UC22" s="15"/>
      <c r="UD22" s="15"/>
      <c r="UE22" s="15"/>
      <c r="UF22" s="15"/>
      <c r="UG22" s="15"/>
      <c r="UH22" s="15"/>
      <c r="UI22" s="15"/>
      <c r="UJ22" s="15"/>
      <c r="UK22" s="15"/>
      <c r="UL22" s="15"/>
      <c r="UM22" s="15"/>
      <c r="UN22" s="15"/>
      <c r="UO22" s="15"/>
      <c r="UP22" s="15"/>
      <c r="UQ22" s="15"/>
      <c r="UR22" s="15"/>
      <c r="US22" s="15"/>
      <c r="UT22" s="15"/>
      <c r="UU22" s="15"/>
      <c r="UV22" s="15"/>
      <c r="UW22" s="15"/>
      <c r="UX22" s="15"/>
      <c r="UY22" s="15"/>
      <c r="UZ22" s="15"/>
      <c r="VA22" s="15"/>
      <c r="VB22" s="15"/>
      <c r="VC22" s="15"/>
      <c r="VD22" s="15"/>
      <c r="VE22" s="15"/>
      <c r="VF22" s="15"/>
      <c r="VG22" s="15"/>
      <c r="VH22" s="15"/>
      <c r="VI22" s="15"/>
      <c r="VJ22" s="15"/>
      <c r="VK22" s="15"/>
      <c r="VL22" s="15"/>
      <c r="VM22" s="15"/>
      <c r="VN22" s="15"/>
      <c r="VO22" s="15"/>
      <c r="VP22" s="15"/>
      <c r="VQ22" s="15"/>
      <c r="VR22" s="15"/>
      <c r="VS22" s="15"/>
      <c r="VT22" s="15"/>
      <c r="VU22" s="15"/>
      <c r="VV22" s="15"/>
      <c r="VW22" s="15"/>
      <c r="VX22" s="15"/>
      <c r="VY22" s="15"/>
      <c r="VZ22" s="15"/>
      <c r="WA22" s="15"/>
      <c r="WB22" s="15"/>
      <c r="WC22" s="15"/>
      <c r="WD22" s="15"/>
      <c r="WE22" s="15"/>
      <c r="WF22" s="15"/>
      <c r="WG22" s="15"/>
      <c r="WH22" s="15"/>
      <c r="WI22" s="15"/>
      <c r="WJ22" s="15"/>
      <c r="WK22" s="15"/>
      <c r="WL22" s="15"/>
      <c r="WM22" s="15"/>
      <c r="WN22" s="15"/>
      <c r="WO22" s="15"/>
      <c r="WP22" s="15"/>
      <c r="WQ22" s="15"/>
      <c r="WR22" s="15"/>
      <c r="WS22" s="15"/>
      <c r="WT22" s="15"/>
      <c r="WU22" s="15"/>
      <c r="WV22" s="15"/>
      <c r="WW22" s="15"/>
      <c r="WX22" s="15"/>
      <c r="WY22" s="15"/>
      <c r="WZ22" s="15"/>
      <c r="XA22" s="15"/>
      <c r="XB22" s="15"/>
      <c r="XC22" s="15"/>
      <c r="XD22" s="15"/>
      <c r="XE22" s="15"/>
      <c r="XF22" s="15"/>
      <c r="XG22" s="15"/>
      <c r="XH22" s="15"/>
      <c r="XI22" s="15"/>
      <c r="XJ22" s="15"/>
      <c r="XK22" s="15"/>
      <c r="XL22" s="15"/>
      <c r="XM22" s="15"/>
      <c r="XN22" s="15"/>
      <c r="XO22" s="15"/>
      <c r="XP22" s="15"/>
      <c r="XQ22" s="15"/>
      <c r="XR22" s="15"/>
      <c r="XS22" s="15"/>
      <c r="XT22" s="15"/>
      <c r="XU22" s="15"/>
      <c r="XV22" s="15"/>
      <c r="XW22" s="15"/>
      <c r="XX22" s="15"/>
      <c r="XY22" s="15"/>
      <c r="XZ22" s="15"/>
      <c r="YA22" s="15"/>
      <c r="YB22" s="15"/>
      <c r="YC22" s="15"/>
      <c r="YD22" s="15"/>
      <c r="YE22" s="15"/>
      <c r="YF22" s="15"/>
      <c r="YG22" s="15"/>
      <c r="YH22" s="15"/>
      <c r="YI22" s="15"/>
      <c r="YJ22" s="15"/>
      <c r="YK22" s="15"/>
      <c r="YL22" s="15"/>
      <c r="YM22" s="15"/>
      <c r="YN22" s="15"/>
      <c r="YO22" s="15"/>
      <c r="YP22" s="15"/>
      <c r="YQ22" s="15"/>
      <c r="YR22" s="15"/>
      <c r="YS22" s="15"/>
      <c r="YT22" s="15"/>
      <c r="YU22" s="15"/>
      <c r="YV22" s="15"/>
      <c r="YW22" s="15"/>
      <c r="YX22" s="15"/>
      <c r="YY22" s="15"/>
      <c r="YZ22" s="15"/>
      <c r="ZA22" s="15"/>
      <c r="ZB22" s="15"/>
      <c r="ZC22" s="15"/>
      <c r="ZD22" s="15"/>
      <c r="ZE22" s="15"/>
      <c r="ZF22" s="15"/>
      <c r="ZG22" s="15"/>
      <c r="ZH22" s="15"/>
      <c r="ZI22" s="15"/>
      <c r="ZJ22" s="15"/>
      <c r="ZK22" s="15"/>
      <c r="ZL22" s="15"/>
      <c r="ZM22" s="15"/>
      <c r="ZN22" s="15"/>
      <c r="ZO22" s="15"/>
      <c r="ZP22" s="15"/>
      <c r="ZQ22" s="15"/>
      <c r="ZR22" s="15"/>
      <c r="ZS22" s="15"/>
      <c r="ZT22" s="15"/>
      <c r="ZU22" s="15"/>
      <c r="ZV22" s="15"/>
      <c r="ZW22" s="15"/>
      <c r="ZX22" s="15"/>
      <c r="ZY22" s="15"/>
      <c r="ZZ22" s="15"/>
      <c r="AAA22" s="15"/>
      <c r="AAB22" s="15"/>
      <c r="AAC22" s="15"/>
      <c r="AAD22" s="15"/>
      <c r="AAE22" s="15"/>
      <c r="AAF22" s="15"/>
      <c r="AAG22" s="15"/>
      <c r="AAH22" s="15"/>
      <c r="AAI22" s="15"/>
      <c r="AAJ22" s="15"/>
      <c r="AAK22" s="15"/>
      <c r="AAL22" s="15"/>
      <c r="AAM22" s="15"/>
      <c r="AAN22" s="15"/>
      <c r="AAO22" s="15"/>
      <c r="AAP22" s="15"/>
      <c r="AAQ22" s="15"/>
      <c r="AAR22" s="15"/>
      <c r="AAS22" s="15"/>
      <c r="AAT22" s="15"/>
      <c r="AAU22" s="15"/>
      <c r="AAV22" s="15"/>
      <c r="AAW22" s="15"/>
      <c r="AAX22" s="15"/>
      <c r="AAY22" s="15"/>
      <c r="AAZ22" s="15"/>
      <c r="ABA22" s="15"/>
      <c r="ABB22" s="15"/>
      <c r="ABC22" s="15"/>
      <c r="ABD22" s="15"/>
      <c r="ABE22" s="15"/>
      <c r="ABF22" s="15"/>
      <c r="ABG22" s="15"/>
      <c r="ABH22" s="15"/>
      <c r="ABI22" s="15"/>
      <c r="ABJ22" s="15"/>
      <c r="ABK22" s="15"/>
      <c r="ABL22" s="15"/>
      <c r="ABM22" s="15"/>
      <c r="ABN22" s="15"/>
      <c r="ABO22" s="15"/>
      <c r="ABP22" s="15"/>
      <c r="ABQ22" s="15"/>
      <c r="ABR22" s="15"/>
      <c r="ABS22" s="15"/>
      <c r="ABT22" s="15"/>
      <c r="ABU22" s="15"/>
      <c r="ABV22" s="15"/>
      <c r="ABW22" s="15"/>
      <c r="ABX22" s="15"/>
      <c r="ABY22" s="15"/>
      <c r="ABZ22" s="15"/>
      <c r="ACA22" s="15"/>
      <c r="ACB22" s="15"/>
      <c r="ACC22" s="15"/>
      <c r="ACD22" s="15"/>
      <c r="ACE22" s="15"/>
      <c r="ACF22" s="15"/>
      <c r="ACG22" s="15"/>
      <c r="ACH22" s="15"/>
      <c r="ACI22" s="15"/>
      <c r="ACJ22" s="15"/>
      <c r="ACK22" s="15"/>
      <c r="ACL22" s="15"/>
      <c r="ACM22" s="15"/>
      <c r="ACN22" s="15"/>
      <c r="ACO22" s="15"/>
      <c r="ACP22" s="15"/>
      <c r="ACQ22" s="15"/>
      <c r="ACR22" s="15"/>
      <c r="ACS22" s="15"/>
      <c r="ACT22" s="15"/>
      <c r="ACU22" s="15"/>
      <c r="ACV22" s="15"/>
      <c r="ACW22" s="15"/>
      <c r="ACX22" s="15"/>
      <c r="ACY22" s="15"/>
      <c r="ACZ22" s="15"/>
      <c r="ADA22" s="15"/>
      <c r="ADB22" s="15"/>
      <c r="ADC22" s="15"/>
      <c r="ADD22" s="15"/>
      <c r="ADE22" s="15"/>
      <c r="ADF22" s="15"/>
      <c r="ADG22" s="15"/>
      <c r="ADH22" s="15"/>
      <c r="ADI22" s="15"/>
      <c r="ADJ22" s="15"/>
      <c r="ADK22" s="15"/>
      <c r="ADL22" s="15"/>
      <c r="ADM22" s="15"/>
      <c r="ADN22" s="15"/>
      <c r="ADO22" s="15"/>
      <c r="ADP22" s="15"/>
      <c r="ADQ22" s="15"/>
      <c r="ADR22" s="15"/>
      <c r="ADS22" s="15"/>
      <c r="ADT22" s="15"/>
      <c r="ADU22" s="15"/>
      <c r="ADV22" s="15"/>
      <c r="ADW22" s="15"/>
      <c r="ADX22" s="15"/>
      <c r="ADY22" s="15"/>
      <c r="ADZ22" s="15"/>
      <c r="AEA22" s="15"/>
      <c r="AEB22" s="15"/>
      <c r="AEC22" s="15"/>
      <c r="AED22" s="15"/>
      <c r="AEE22" s="15"/>
      <c r="AEF22" s="15"/>
      <c r="AEG22" s="15"/>
      <c r="AEH22" s="15"/>
      <c r="AEI22" s="15"/>
      <c r="AEJ22" s="15"/>
      <c r="AEK22" s="15"/>
      <c r="AEL22" s="15"/>
      <c r="AEM22" s="15"/>
      <c r="AEN22" s="15"/>
      <c r="AEO22" s="15"/>
      <c r="AEP22" s="15"/>
      <c r="AEQ22" s="15"/>
      <c r="AER22" s="15"/>
      <c r="AES22" s="15"/>
      <c r="AET22" s="15"/>
      <c r="AEU22" s="15"/>
      <c r="AEV22" s="15"/>
      <c r="AEW22" s="15"/>
      <c r="AEX22" s="15"/>
      <c r="AEY22" s="15"/>
      <c r="AEZ22" s="15"/>
      <c r="AFA22" s="15"/>
      <c r="AFB22" s="15"/>
      <c r="AFC22" s="15"/>
      <c r="AFD22" s="15"/>
      <c r="AFE22" s="15"/>
      <c r="AFF22" s="15"/>
      <c r="AFG22" s="15"/>
      <c r="AFH22" s="15"/>
      <c r="AFI22" s="15"/>
      <c r="AFJ22" s="15"/>
      <c r="AFK22" s="15"/>
      <c r="AFL22" s="15"/>
      <c r="AFM22" s="15"/>
      <c r="AFN22" s="15"/>
      <c r="AFO22" s="15"/>
      <c r="AFP22" s="15"/>
      <c r="AFQ22" s="15"/>
      <c r="AFR22" s="15"/>
      <c r="AFS22" s="15"/>
      <c r="AFT22" s="15"/>
      <c r="AFU22" s="15"/>
      <c r="AFV22" s="15"/>
      <c r="AFW22" s="15"/>
      <c r="AFX22" s="15"/>
      <c r="AFY22" s="15"/>
      <c r="AFZ22" s="15"/>
      <c r="AGA22" s="15"/>
      <c r="AGB22" s="15"/>
      <c r="AGC22" s="15"/>
      <c r="AGD22" s="15"/>
      <c r="AGE22" s="15"/>
      <c r="AGF22" s="15"/>
      <c r="AGG22" s="15"/>
      <c r="AGH22" s="15"/>
      <c r="AGI22" s="15"/>
      <c r="AGJ22" s="15"/>
      <c r="AGK22" s="15"/>
      <c r="AGL22" s="15"/>
      <c r="AGM22" s="15"/>
      <c r="AGN22" s="15"/>
      <c r="AGO22" s="15"/>
      <c r="AGP22" s="15"/>
      <c r="AGQ22" s="15"/>
      <c r="AGR22" s="15"/>
      <c r="AGS22" s="15"/>
      <c r="AGT22" s="15"/>
      <c r="AGU22" s="15"/>
      <c r="AGV22" s="15"/>
      <c r="AGW22" s="15"/>
      <c r="AGX22" s="15"/>
      <c r="AGY22" s="15"/>
      <c r="AGZ22" s="15"/>
      <c r="AHA22" s="15"/>
      <c r="AHB22" s="15"/>
      <c r="AHC22" s="15"/>
      <c r="AHD22" s="15"/>
      <c r="AHE22" s="15"/>
      <c r="AHF22" s="15"/>
      <c r="AHG22" s="15"/>
      <c r="AHH22" s="15"/>
      <c r="AHI22" s="15"/>
      <c r="AHJ22" s="15"/>
      <c r="AHK22" s="15"/>
      <c r="AHL22" s="15"/>
      <c r="AHM22" s="15"/>
      <c r="AHN22" s="15"/>
      <c r="AHO22" s="15"/>
      <c r="AHP22" s="15"/>
      <c r="AHQ22" s="15"/>
      <c r="AHR22" s="15"/>
      <c r="AHS22" s="15"/>
      <c r="AHT22" s="15"/>
      <c r="AHU22" s="15"/>
      <c r="AHV22" s="15"/>
      <c r="AHW22" s="15"/>
      <c r="AHX22" s="15"/>
      <c r="AHY22" s="15"/>
      <c r="AHZ22" s="15"/>
      <c r="AIA22" s="15"/>
      <c r="AIB22" s="15"/>
      <c r="AIC22" s="15"/>
      <c r="AID22" s="15"/>
      <c r="AIE22" s="15"/>
      <c r="AIF22" s="15"/>
      <c r="AIG22" s="15"/>
      <c r="AIH22" s="15"/>
      <c r="AII22" s="15"/>
      <c r="AIJ22" s="15"/>
      <c r="AIK22" s="15"/>
      <c r="AIL22" s="15"/>
      <c r="AIM22" s="15"/>
      <c r="AIN22" s="15"/>
      <c r="AIO22" s="15"/>
      <c r="AIP22" s="15"/>
      <c r="AIQ22" s="15"/>
      <c r="AIR22" s="15"/>
      <c r="AIS22" s="15"/>
      <c r="AIT22" s="15"/>
      <c r="AIU22" s="15"/>
      <c r="AIV22" s="15"/>
      <c r="AIW22" s="15"/>
      <c r="AIX22" s="15"/>
      <c r="AIY22" s="15"/>
      <c r="AIZ22" s="15"/>
      <c r="AJA22" s="15"/>
      <c r="AJB22" s="15"/>
      <c r="AJC22" s="15"/>
      <c r="AJD22" s="15"/>
      <c r="AJE22" s="15"/>
      <c r="AJF22" s="15"/>
      <c r="AJG22" s="15"/>
      <c r="AJH22" s="15"/>
      <c r="AJI22" s="15"/>
      <c r="AJJ22" s="15"/>
      <c r="AJK22" s="15"/>
      <c r="AJL22" s="15"/>
      <c r="AJM22" s="15"/>
      <c r="AJN22" s="15"/>
      <c r="AJO22" s="15"/>
      <c r="AJP22" s="15"/>
      <c r="AJQ22" s="15"/>
      <c r="AJR22" s="15"/>
      <c r="AJS22" s="15"/>
      <c r="AJT22" s="15"/>
      <c r="AJU22" s="15"/>
      <c r="AJV22" s="15"/>
      <c r="AJW22" s="15"/>
      <c r="AJX22" s="15"/>
      <c r="AJY22" s="15"/>
      <c r="AJZ22" s="15"/>
      <c r="AKA22" s="15"/>
      <c r="AKB22" s="15"/>
      <c r="AKC22" s="15"/>
      <c r="AKD22" s="15"/>
      <c r="AKE22" s="15"/>
      <c r="AKF22" s="15"/>
      <c r="AKG22" s="15"/>
      <c r="AKH22" s="15"/>
      <c r="AKI22" s="15"/>
      <c r="AKJ22" s="15"/>
      <c r="AKK22" s="15"/>
      <c r="AKL22" s="15"/>
      <c r="AKM22" s="15"/>
      <c r="AKN22" s="15"/>
      <c r="AKO22" s="15"/>
      <c r="AKP22" s="15"/>
      <c r="AKQ22" s="15"/>
      <c r="AKR22" s="15"/>
      <c r="AKS22" s="15"/>
      <c r="AKT22" s="15"/>
      <c r="AKU22" s="15"/>
      <c r="AKV22" s="15"/>
      <c r="AKW22" s="15"/>
      <c r="AKX22" s="15"/>
      <c r="AKY22" s="15"/>
      <c r="AKZ22" s="15"/>
      <c r="ALA22" s="15"/>
      <c r="ALB22" s="15"/>
      <c r="ALC22" s="15"/>
      <c r="ALD22" s="15"/>
      <c r="ALE22" s="15"/>
      <c r="ALF22" s="15"/>
      <c r="ALG22" s="15"/>
      <c r="ALH22" s="15"/>
      <c r="ALI22" s="15"/>
      <c r="ALJ22" s="15"/>
      <c r="ALK22" s="15"/>
      <c r="ALL22" s="15"/>
      <c r="ALM22" s="15"/>
      <c r="ALN22" s="15"/>
      <c r="ALO22" s="15"/>
      <c r="ALP22" s="15"/>
      <c r="ALQ22" s="15"/>
      <c r="ALR22" s="15"/>
      <c r="ALS22" s="15"/>
      <c r="ALT22" s="15"/>
      <c r="ALU22" s="15"/>
      <c r="ALV22" s="15"/>
      <c r="ALW22" s="15"/>
      <c r="ALX22" s="15"/>
      <c r="ALY22" s="15"/>
      <c r="ALZ22" s="15"/>
      <c r="AMA22" s="15"/>
      <c r="AMB22" s="15"/>
      <c r="AMC22" s="15"/>
      <c r="AMD22" s="15"/>
      <c r="AME22" s="15"/>
      <c r="AMF22" s="15"/>
      <c r="AMG22" s="15"/>
    </row>
    <row r="23" spans="1:1021" ht="18" customHeight="1" x14ac:dyDescent="0.25">
      <c r="A23" s="4"/>
      <c r="C23" s="4"/>
      <c r="D23" s="4"/>
      <c r="F23" s="4"/>
    </row>
    <row r="24" spans="1:1021" ht="18" customHeight="1" x14ac:dyDescent="0.25">
      <c r="A24" s="43" t="s">
        <v>13</v>
      </c>
      <c r="B24" s="43"/>
      <c r="C24" s="43"/>
      <c r="D24" s="43"/>
      <c r="E24" s="43"/>
      <c r="F24" s="43"/>
      <c r="G24" s="43"/>
      <c r="K24" s="43"/>
    </row>
    <row r="25" spans="1:1021" ht="18" customHeight="1" x14ac:dyDescent="0.25">
      <c r="A25" s="7" t="s">
        <v>9</v>
      </c>
      <c r="B25" s="38" t="s">
        <v>10</v>
      </c>
      <c r="C25" s="7" t="s">
        <v>1</v>
      </c>
      <c r="D25" s="7" t="s">
        <v>2</v>
      </c>
      <c r="E25" s="7" t="s">
        <v>3</v>
      </c>
      <c r="F25" s="7" t="s">
        <v>5</v>
      </c>
      <c r="G25" s="7" t="s">
        <v>7</v>
      </c>
      <c r="H25" s="44" t="s">
        <v>29</v>
      </c>
      <c r="I25" s="45" t="s">
        <v>30</v>
      </c>
      <c r="J25" s="46" t="s">
        <v>31</v>
      </c>
      <c r="K25" s="7" t="s">
        <v>11</v>
      </c>
    </row>
    <row r="26" spans="1:1021" ht="18" customHeight="1" x14ac:dyDescent="0.25">
      <c r="A26" s="2">
        <v>1</v>
      </c>
      <c r="B26" s="42">
        <v>1161</v>
      </c>
      <c r="C26" s="2">
        <f>IFERROR((VLOOKUP(B26,INSCRITOS!A:B,2,0)),"")</f>
        <v>105997</v>
      </c>
      <c r="D26" s="2" t="str">
        <f>IFERROR((VLOOKUP(B26,INSCRITOS!A:C,3,0)),"")</f>
        <v>INF</v>
      </c>
      <c r="E26" s="8" t="str">
        <f>IFERROR((VLOOKUP(B26,INSCRITOS!A:D,4,0)),"")</f>
        <v>Gonçalo Alemão</v>
      </c>
      <c r="F26" s="2" t="str">
        <f>IFERROR((VLOOKUP(B26,INSCRITOS!A:F,6,0)),"")</f>
        <v>M</v>
      </c>
      <c r="G26" s="8" t="str">
        <f>IFERROR((VLOOKUP(B26,INSCRITOS!A:H,8,0)),"")</f>
        <v>Portinado</v>
      </c>
      <c r="H26" s="47">
        <v>1.1516203703703703E-3</v>
      </c>
      <c r="I26" s="49">
        <v>1.8194444444444445E-3</v>
      </c>
      <c r="J26" s="48">
        <f t="shared" ref="J26:J39" si="1">H26+I26</f>
        <v>2.9710648148148148E-3</v>
      </c>
      <c r="K26" s="3">
        <v>100</v>
      </c>
    </row>
    <row r="27" spans="1:1021" ht="18" customHeight="1" x14ac:dyDescent="0.25">
      <c r="A27" s="2">
        <v>2</v>
      </c>
      <c r="B27" s="42">
        <v>481</v>
      </c>
      <c r="C27" s="2">
        <f>IFERROR((VLOOKUP(B27,INSCRITOS!A:B,2,0)),"")</f>
        <v>104350</v>
      </c>
      <c r="D27" s="2" t="str">
        <f>IFERROR((VLOOKUP(B27,INSCRITOS!A:C,3,0)),"")</f>
        <v>INF</v>
      </c>
      <c r="E27" s="8" t="str">
        <f>IFERROR((VLOOKUP(B27,INSCRITOS!A:D,4,0)),"")</f>
        <v>Gabriel Miravent</v>
      </c>
      <c r="F27" s="2" t="str">
        <f>IFERROR((VLOOKUP(B27,INSCRITOS!A:F,6,0)),"")</f>
        <v>M</v>
      </c>
      <c r="G27" s="8" t="str">
        <f>IFERROR((VLOOKUP(B27,INSCRITOS!A:H,8,0)),"")</f>
        <v>Lusitano F.C. Frusoal</v>
      </c>
      <c r="H27" s="47">
        <v>1.1003472222222222E-3</v>
      </c>
      <c r="I27" s="49">
        <v>2.0311342592592594E-3</v>
      </c>
      <c r="J27" s="48">
        <f t="shared" si="1"/>
        <v>3.1314814814814816E-3</v>
      </c>
      <c r="K27" s="3">
        <v>99</v>
      </c>
    </row>
    <row r="28" spans="1:1021" ht="18" customHeight="1" x14ac:dyDescent="0.25">
      <c r="A28" s="2">
        <v>3</v>
      </c>
      <c r="B28" s="42">
        <v>1134</v>
      </c>
      <c r="C28" s="2">
        <f>IFERROR((VLOOKUP(B28,INSCRITOS!A:B,2,0)),"")</f>
        <v>105967</v>
      </c>
      <c r="D28" s="2" t="str">
        <f>IFERROR((VLOOKUP(B28,INSCRITOS!A:C,3,0)),"")</f>
        <v>INF</v>
      </c>
      <c r="E28" s="8" t="str">
        <f>IFERROR((VLOOKUP(B28,INSCRITOS!A:D,4,0)),"")</f>
        <v>João Manuel Barreto</v>
      </c>
      <c r="F28" s="2" t="str">
        <f>IFERROR((VLOOKUP(B28,INSCRITOS!A:F,6,0)),"")</f>
        <v>M</v>
      </c>
      <c r="G28" s="8" t="str">
        <f>IFERROR((VLOOKUP(B28,INSCRITOS!A:H,8,0)),"")</f>
        <v>CCD / INTERMARCHÉ LAGOS/ Não federado</v>
      </c>
      <c r="H28" s="47">
        <v>1.3790509259259259E-3</v>
      </c>
      <c r="I28" s="49">
        <v>2.0385416666666668E-3</v>
      </c>
      <c r="J28" s="48">
        <f t="shared" si="1"/>
        <v>3.4175925925925927E-3</v>
      </c>
      <c r="K28" s="3"/>
    </row>
    <row r="29" spans="1:1021" ht="18" customHeight="1" x14ac:dyDescent="0.25">
      <c r="A29" s="2">
        <v>4</v>
      </c>
      <c r="B29" s="42">
        <v>975</v>
      </c>
      <c r="C29" s="2">
        <f>IFERROR((VLOOKUP(B29,INSCRITOS!A:B,2,0)),"")</f>
        <v>105304</v>
      </c>
      <c r="D29" s="2" t="str">
        <f>IFERROR((VLOOKUP(B29,INSCRITOS!A:C,3,0)),"")</f>
        <v>INF</v>
      </c>
      <c r="E29" s="8" t="str">
        <f>IFERROR((VLOOKUP(B29,INSCRITOS!A:D,4,0)),"")</f>
        <v>Francisco Diogo</v>
      </c>
      <c r="F29" s="2" t="str">
        <f>IFERROR((VLOOKUP(B29,INSCRITOS!A:F,6,0)),"")</f>
        <v>M</v>
      </c>
      <c r="G29" s="8" t="str">
        <f>IFERROR((VLOOKUP(B29,INSCRITOS!A:H,8,0)),"")</f>
        <v>Triatlo de Faro/ Não federado</v>
      </c>
      <c r="H29" s="47">
        <v>1.2600694444444445E-3</v>
      </c>
      <c r="I29" s="47">
        <v>2.1952546296296295E-3</v>
      </c>
      <c r="J29" s="49">
        <f t="shared" si="1"/>
        <v>3.4553240740740742E-3</v>
      </c>
      <c r="K29" s="3"/>
    </row>
    <row r="30" spans="1:1021" ht="18" customHeight="1" x14ac:dyDescent="0.25">
      <c r="A30" s="2">
        <v>5</v>
      </c>
      <c r="B30" s="42">
        <v>5228</v>
      </c>
      <c r="C30" s="2">
        <f>IFERROR((VLOOKUP(B30,INSCRITOS!A:B,2,0)),"")</f>
        <v>105284</v>
      </c>
      <c r="D30" s="2" t="str">
        <f>IFERROR((VLOOKUP(B30,INSCRITOS!A:C,3,0)),"")</f>
        <v>INF</v>
      </c>
      <c r="E30" s="8" t="str">
        <f>IFERROR((VLOOKUP(B30,INSCRITOS!A:D,4,0)),"")</f>
        <v>Afonso Rochate</v>
      </c>
      <c r="F30" s="2" t="str">
        <f>IFERROR((VLOOKUP(B30,INSCRITOS!A:F,6,0)),"")</f>
        <v>M</v>
      </c>
      <c r="G30" s="8" t="str">
        <f>IFERROR((VLOOKUP(B30,INSCRITOS!A:H,8,0)),"")</f>
        <v>Portinado</v>
      </c>
      <c r="H30" s="47">
        <v>1.3246527777777779E-3</v>
      </c>
      <c r="I30" s="49">
        <v>2.157986111111111E-3</v>
      </c>
      <c r="J30" s="48">
        <f t="shared" si="1"/>
        <v>3.4826388888888888E-3</v>
      </c>
      <c r="K30" s="3">
        <v>98</v>
      </c>
    </row>
    <row r="31" spans="1:1021" ht="18" customHeight="1" x14ac:dyDescent="0.25">
      <c r="A31" s="2">
        <v>6</v>
      </c>
      <c r="B31" s="42">
        <v>1008</v>
      </c>
      <c r="C31" s="2">
        <f>IFERROR((VLOOKUP(B31,INSCRITOS!A:B,2,0)),"")</f>
        <v>105544</v>
      </c>
      <c r="D31" s="2" t="str">
        <f>IFERROR((VLOOKUP(B31,INSCRITOS!A:C,3,0)),"")</f>
        <v>INF</v>
      </c>
      <c r="E31" s="8" t="str">
        <f>IFERROR((VLOOKUP(B31,INSCRITOS!A:D,4,0)),"")</f>
        <v>Manuel Lopes</v>
      </c>
      <c r="F31" s="2" t="str">
        <f>IFERROR((VLOOKUP(B31,INSCRITOS!A:F,6,0)),"")</f>
        <v>M</v>
      </c>
      <c r="G31" s="8" t="str">
        <f>IFERROR((VLOOKUP(B31,INSCRITOS!A:H,8,0)),"")</f>
        <v>Bike Clube S. Brás</v>
      </c>
      <c r="H31" s="47">
        <v>1.7140046296296298E-3</v>
      </c>
      <c r="I31" s="49">
        <v>1.821990740740741E-3</v>
      </c>
      <c r="J31" s="48">
        <f t="shared" si="1"/>
        <v>3.5359953703703708E-3</v>
      </c>
      <c r="K31" s="3">
        <v>97</v>
      </c>
    </row>
    <row r="32" spans="1:1021" ht="18" customHeight="1" x14ac:dyDescent="0.25">
      <c r="A32" s="2">
        <v>7</v>
      </c>
      <c r="B32" s="42">
        <v>5209</v>
      </c>
      <c r="C32" s="2">
        <f>IFERROR((VLOOKUP(B32,INSCRITOS!A:B,2,0)),"")</f>
        <v>0</v>
      </c>
      <c r="D32" s="2" t="str">
        <f>IFERROR((VLOOKUP(B32,INSCRITOS!A:C,3,0)),"")</f>
        <v>INF</v>
      </c>
      <c r="E32" s="8" t="str">
        <f>IFERROR((VLOOKUP(B32,INSCRITOS!A:D,4,0)),"")</f>
        <v>Rafael Piteira</v>
      </c>
      <c r="F32" s="2" t="str">
        <f>IFERROR((VLOOKUP(B32,INSCRITOS!A:F,6,0)),"")</f>
        <v>M</v>
      </c>
      <c r="G32" s="8" t="str">
        <f>IFERROR((VLOOKUP(B32,INSCRITOS!A:H,8,0)),"")</f>
        <v>Triatlo de Faro/ Não federado</v>
      </c>
      <c r="H32" s="47">
        <v>1.3556712962962964E-3</v>
      </c>
      <c r="I32" s="49">
        <v>2.2002314814814814E-3</v>
      </c>
      <c r="J32" s="48">
        <f t="shared" si="1"/>
        <v>3.5559027777777776E-3</v>
      </c>
      <c r="K32" s="3"/>
    </row>
    <row r="33" spans="1:11" ht="18" customHeight="1" x14ac:dyDescent="0.25">
      <c r="A33" s="2">
        <v>8</v>
      </c>
      <c r="B33" s="42">
        <v>218</v>
      </c>
      <c r="C33" s="2">
        <f>IFERROR((VLOOKUP(B33,INSCRITOS!A:B,2,0)),"")</f>
        <v>104971</v>
      </c>
      <c r="D33" s="2" t="str">
        <f>IFERROR((VLOOKUP(B33,INSCRITOS!A:C,3,0)),"")</f>
        <v>INF</v>
      </c>
      <c r="E33" s="8" t="str">
        <f>IFERROR((VLOOKUP(B33,INSCRITOS!A:D,4,0)),"")</f>
        <v>João Nuno Martins</v>
      </c>
      <c r="F33" s="2" t="str">
        <f>IFERROR((VLOOKUP(B33,INSCRITOS!A:F,6,0)),"")</f>
        <v>M</v>
      </c>
      <c r="G33" s="8" t="str">
        <f>IFERROR((VLOOKUP(B33,INSCRITOS!A:H,8,0)),"")</f>
        <v>Lusitano F.C. Frusoal</v>
      </c>
      <c r="H33" s="47">
        <v>1.2865740740740739E-3</v>
      </c>
      <c r="I33" s="49">
        <v>2.2836805555555557E-3</v>
      </c>
      <c r="J33" s="48">
        <f t="shared" si="1"/>
        <v>3.5702546296296298E-3</v>
      </c>
      <c r="K33" s="3">
        <v>96</v>
      </c>
    </row>
    <row r="34" spans="1:11" ht="18" customHeight="1" x14ac:dyDescent="0.25">
      <c r="A34" s="2">
        <v>9</v>
      </c>
      <c r="B34" s="42">
        <v>67</v>
      </c>
      <c r="C34" s="2">
        <f>IFERROR((VLOOKUP(B34,INSCRITOS!A:B,2,0)),"")</f>
        <v>104999</v>
      </c>
      <c r="D34" s="2" t="str">
        <f>IFERROR((VLOOKUP(B34,INSCRITOS!A:C,3,0)),"")</f>
        <v>INF</v>
      </c>
      <c r="E34" s="8" t="str">
        <f>IFERROR((VLOOKUP(B34,INSCRITOS!A:D,4,0)),"")</f>
        <v>Miguel Galego</v>
      </c>
      <c r="F34" s="2" t="str">
        <f>IFERROR((VLOOKUP(B34,INSCRITOS!A:F,6,0)),"")</f>
        <v>M</v>
      </c>
      <c r="G34" s="8" t="str">
        <f>IFERROR((VLOOKUP(B34,INSCRITOS!A:H,8,0)),"")</f>
        <v>Bike Clube S. Brás</v>
      </c>
      <c r="H34" s="47">
        <v>1.6493055555555556E-3</v>
      </c>
      <c r="I34" s="47">
        <v>2.1770833333333334E-3</v>
      </c>
      <c r="J34" s="48">
        <f t="shared" si="1"/>
        <v>3.8263888888888887E-3</v>
      </c>
      <c r="K34" s="3">
        <v>95</v>
      </c>
    </row>
    <row r="35" spans="1:11" ht="18" customHeight="1" x14ac:dyDescent="0.25">
      <c r="A35" s="2">
        <v>10</v>
      </c>
      <c r="B35" s="42">
        <v>203</v>
      </c>
      <c r="C35" s="2">
        <f>IFERROR((VLOOKUP(B35,INSCRITOS!A:B,2,0)),"")</f>
        <v>104963</v>
      </c>
      <c r="D35" s="2" t="str">
        <f>IFERROR((VLOOKUP(B35,INSCRITOS!A:C,3,0)),"")</f>
        <v>INF</v>
      </c>
      <c r="E35" s="8" t="str">
        <f>IFERROR((VLOOKUP(B35,INSCRITOS!A:D,4,0)),"")</f>
        <v>Martim Viegas</v>
      </c>
      <c r="F35" s="2" t="str">
        <f>IFERROR((VLOOKUP(B35,INSCRITOS!A:F,6,0)),"")</f>
        <v>M</v>
      </c>
      <c r="G35" s="8" t="str">
        <f>IFERROR((VLOOKUP(B35,INSCRITOS!A:H,8,0)),"")</f>
        <v>Lusitano F.C. Frusoal</v>
      </c>
      <c r="H35" s="47">
        <v>1.2858796296296297E-3</v>
      </c>
      <c r="I35" s="49">
        <v>2.6168981481481481E-3</v>
      </c>
      <c r="J35" s="49">
        <f t="shared" si="1"/>
        <v>3.9027777777777776E-3</v>
      </c>
      <c r="K35" s="3">
        <v>94</v>
      </c>
    </row>
    <row r="36" spans="1:11" ht="18" customHeight="1" x14ac:dyDescent="0.25">
      <c r="A36" s="2">
        <v>11</v>
      </c>
      <c r="B36" s="42">
        <v>1023</v>
      </c>
      <c r="C36" s="2">
        <f>IFERROR((VLOOKUP(B36,INSCRITOS!A:B,2,0)),"")</f>
        <v>105634</v>
      </c>
      <c r="D36" s="2" t="str">
        <f>IFERROR((VLOOKUP(B36,INSCRITOS!A:C,3,0)),"")</f>
        <v>INF</v>
      </c>
      <c r="E36" s="8" t="str">
        <f>IFERROR((VLOOKUP(B36,INSCRITOS!A:D,4,0)),"")</f>
        <v>Simão Guerreiro</v>
      </c>
      <c r="F36" s="2" t="str">
        <f>IFERROR((VLOOKUP(B36,INSCRITOS!A:F,6,0)),"")</f>
        <v>M</v>
      </c>
      <c r="G36" s="8" t="str">
        <f>IFERROR((VLOOKUP(B36,INSCRITOS!A:H,8,0)),"")</f>
        <v>Centro de Ciclismo de Portimão</v>
      </c>
      <c r="H36" s="47">
        <v>1.7209490740740742E-3</v>
      </c>
      <c r="I36" s="49">
        <v>2.2497685185185186E-3</v>
      </c>
      <c r="J36" s="48">
        <f t="shared" si="1"/>
        <v>3.9707175925925925E-3</v>
      </c>
      <c r="K36" s="3">
        <v>93</v>
      </c>
    </row>
    <row r="37" spans="1:11" ht="18" customHeight="1" x14ac:dyDescent="0.25">
      <c r="A37" s="2">
        <v>12</v>
      </c>
      <c r="B37" s="42">
        <v>1150</v>
      </c>
      <c r="C37" s="2">
        <f>IFERROR((VLOOKUP(B37,INSCRITOS!A:B,2,0)),"")</f>
        <v>105984</v>
      </c>
      <c r="D37" s="2" t="str">
        <f>IFERROR((VLOOKUP(B37,INSCRITOS!A:C,3,0)),"")</f>
        <v>INF</v>
      </c>
      <c r="E37" s="8" t="str">
        <f>IFERROR((VLOOKUP(B37,INSCRITOS!A:D,4,0)),"")</f>
        <v>Francisco Bacalhau</v>
      </c>
      <c r="F37" s="2" t="str">
        <f>IFERROR((VLOOKUP(B37,INSCRITOS!A:F,6,0)),"")</f>
        <v>M</v>
      </c>
      <c r="G37" s="8" t="str">
        <f>IFERROR((VLOOKUP(B37,INSCRITOS!A:H,8,0)),"")</f>
        <v>FC Ferreiras</v>
      </c>
      <c r="H37" s="47">
        <v>1.3686342592592593E-3</v>
      </c>
      <c r="I37" s="49">
        <v>2.6238425925925925E-3</v>
      </c>
      <c r="J37" s="48">
        <f t="shared" si="1"/>
        <v>3.9924768518518521E-3</v>
      </c>
      <c r="K37" s="3">
        <v>92</v>
      </c>
    </row>
    <row r="38" spans="1:11" ht="18" customHeight="1" x14ac:dyDescent="0.25">
      <c r="A38" s="2">
        <v>13</v>
      </c>
      <c r="B38" s="42">
        <v>5214</v>
      </c>
      <c r="C38" s="2">
        <f>IFERROR((VLOOKUP(B38,INSCRITOS!A:B,2,0)),"")</f>
        <v>0</v>
      </c>
      <c r="D38" s="2" t="str">
        <f>IFERROR((VLOOKUP(B38,INSCRITOS!A:C,3,0)),"")</f>
        <v>INF</v>
      </c>
      <c r="E38" s="8" t="str">
        <f>IFERROR((VLOOKUP(B38,INSCRITOS!A:D,4,0)),"")</f>
        <v>Guilherme Amélio</v>
      </c>
      <c r="F38" s="2" t="str">
        <f>IFERROR((VLOOKUP(B38,INSCRITOS!A:F,6,0)),"")</f>
        <v>M</v>
      </c>
      <c r="G38" s="8" t="str">
        <f>IFERROR((VLOOKUP(B38,INSCRITOS!A:H,8,0)),"")</f>
        <v>O2 Triatlo-S'look/ Não federado</v>
      </c>
      <c r="H38" s="47">
        <v>1.8167824074074074E-3</v>
      </c>
      <c r="I38" s="49">
        <v>2.2539351851851852E-3</v>
      </c>
      <c r="J38" s="48">
        <f t="shared" si="1"/>
        <v>4.0707175925925928E-3</v>
      </c>
      <c r="K38" s="3"/>
    </row>
    <row r="39" spans="1:11" ht="18" customHeight="1" x14ac:dyDescent="0.25">
      <c r="A39" s="2">
        <v>14</v>
      </c>
      <c r="B39" s="42">
        <v>167</v>
      </c>
      <c r="C39" s="2">
        <f>IFERROR((VLOOKUP(B39,INSCRITOS!A:B,2,0)),"")</f>
        <v>103871</v>
      </c>
      <c r="D39" s="2" t="str">
        <f>IFERROR((VLOOKUP(B39,INSCRITOS!A:C,3,0)),"")</f>
        <v>INF</v>
      </c>
      <c r="E39" s="8" t="str">
        <f>IFERROR((VLOOKUP(B39,INSCRITOS!A:D,4,0)),"")</f>
        <v>Martim Maquinista</v>
      </c>
      <c r="F39" s="2" t="str">
        <f>IFERROR((VLOOKUP(B39,INSCRITOS!A:F,6,0)),"")</f>
        <v>M</v>
      </c>
      <c r="G39" s="8" t="str">
        <f>IFERROR((VLOOKUP(B39,INSCRITOS!A:H,8,0)),"")</f>
        <v xml:space="preserve">REPSOL TRIATLO/ Outra região </v>
      </c>
      <c r="H39" s="47">
        <v>1.5967592592592594E-3</v>
      </c>
      <c r="I39" s="47">
        <v>3.429976851851852E-3</v>
      </c>
      <c r="J39" s="48">
        <f t="shared" si="1"/>
        <v>5.0267361111111112E-3</v>
      </c>
      <c r="K39" s="3"/>
    </row>
    <row r="40" spans="1:11" ht="18" customHeight="1" x14ac:dyDescent="0.25">
      <c r="A40" s="4"/>
      <c r="C40" s="4"/>
      <c r="D40" s="4"/>
      <c r="F40" s="4"/>
      <c r="K40" s="12"/>
    </row>
    <row r="41" spans="1:11" ht="18" customHeight="1" x14ac:dyDescent="0.25">
      <c r="A41" s="4"/>
      <c r="C41" s="4"/>
      <c r="D41" s="4"/>
      <c r="F41" s="4"/>
      <c r="K41" s="12"/>
    </row>
    <row r="42" spans="1:11" ht="18" customHeight="1" x14ac:dyDescent="0.25">
      <c r="A42" s="43" t="s">
        <v>14</v>
      </c>
      <c r="B42" s="43"/>
      <c r="C42" s="43"/>
      <c r="D42" s="43"/>
      <c r="E42" s="43"/>
      <c r="F42" s="43"/>
      <c r="G42" s="43"/>
      <c r="K42" s="43"/>
    </row>
    <row r="43" spans="1:11" ht="18" customHeight="1" x14ac:dyDescent="0.25">
      <c r="A43" s="7" t="s">
        <v>9</v>
      </c>
      <c r="B43" s="38" t="s">
        <v>10</v>
      </c>
      <c r="C43" s="7" t="s">
        <v>1</v>
      </c>
      <c r="D43" s="7" t="s">
        <v>2</v>
      </c>
      <c r="E43" s="7" t="s">
        <v>3</v>
      </c>
      <c r="F43" s="7" t="s">
        <v>5</v>
      </c>
      <c r="G43" s="7" t="s">
        <v>7</v>
      </c>
      <c r="H43" s="44" t="s">
        <v>29</v>
      </c>
      <c r="I43" s="45" t="s">
        <v>30</v>
      </c>
      <c r="J43" s="46" t="s">
        <v>31</v>
      </c>
      <c r="K43" s="7" t="s">
        <v>11</v>
      </c>
    </row>
    <row r="44" spans="1:11" ht="18" customHeight="1" x14ac:dyDescent="0.25">
      <c r="A44" s="2">
        <v>1</v>
      </c>
      <c r="B44" s="1">
        <v>1361</v>
      </c>
      <c r="C44" s="2">
        <f>IFERROR((VLOOKUP(B44,INSCRITOS!A:B,2,0)),"")</f>
        <v>105469</v>
      </c>
      <c r="D44" s="2" t="str">
        <f>IFERROR((VLOOKUP(B44,INSCRITOS!A:C,3,0)),"")</f>
        <v>INF</v>
      </c>
      <c r="E44" s="8" t="str">
        <f>IFERROR((VLOOKUP(B44,INSCRITOS!A:D,4,0)),"")</f>
        <v>Nicole Rosário</v>
      </c>
      <c r="F44" s="2" t="str">
        <f>IFERROR((VLOOKUP(B44,INSCRITOS!A:F,6,0)),"")</f>
        <v>F</v>
      </c>
      <c r="G44" s="8" t="str">
        <f>IFERROR((VLOOKUP(B44,INSCRITOS!A:H,8,0)),"")</f>
        <v xml:space="preserve">REPSOL TRIATLO/ Outra região </v>
      </c>
      <c r="H44" s="47">
        <v>1.3100694444444444E-3</v>
      </c>
      <c r="I44" s="47">
        <v>1.8940972222222224E-3</v>
      </c>
      <c r="J44" s="48">
        <f t="shared" ref="J44:J49" si="2">H44+I44</f>
        <v>3.2041666666666668E-3</v>
      </c>
      <c r="K44" s="3"/>
    </row>
    <row r="45" spans="1:11" ht="18" customHeight="1" x14ac:dyDescent="0.25">
      <c r="A45" s="2">
        <v>2</v>
      </c>
      <c r="B45" s="1">
        <v>72</v>
      </c>
      <c r="C45" s="2">
        <f>IFERROR((VLOOKUP(B45,INSCRITOS!A:B,2,0)),"")</f>
        <v>105002</v>
      </c>
      <c r="D45" s="2" t="str">
        <f>IFERROR((VLOOKUP(B45,INSCRITOS!A:C,3,0)),"")</f>
        <v>INF</v>
      </c>
      <c r="E45" s="8" t="str">
        <f>IFERROR((VLOOKUP(B45,INSCRITOS!A:D,4,0)),"")</f>
        <v>Bárbara Coelho</v>
      </c>
      <c r="F45" s="2" t="str">
        <f>IFERROR((VLOOKUP(B45,INSCRITOS!A:F,6,0)),"")</f>
        <v>F</v>
      </c>
      <c r="G45" s="8" t="str">
        <f>IFERROR((VLOOKUP(B45,INSCRITOS!A:H,8,0)),"")</f>
        <v>Bike Clube S. Brás</v>
      </c>
      <c r="H45" s="47">
        <v>1.5071759259259259E-3</v>
      </c>
      <c r="I45" s="47">
        <v>2.3002314814814812E-3</v>
      </c>
      <c r="J45" s="48">
        <f t="shared" si="2"/>
        <v>3.8074074074074069E-3</v>
      </c>
      <c r="K45" s="3">
        <v>100</v>
      </c>
    </row>
    <row r="46" spans="1:11" ht="18" customHeight="1" x14ac:dyDescent="0.25">
      <c r="A46" s="2">
        <v>3</v>
      </c>
      <c r="B46" s="1">
        <v>1145</v>
      </c>
      <c r="C46" s="2">
        <f>IFERROR((VLOOKUP(B46,INSCRITOS!A:B,2,0)),"")</f>
        <v>105979</v>
      </c>
      <c r="D46" s="2" t="str">
        <f>IFERROR((VLOOKUP(B46,INSCRITOS!A:C,3,0)),"")</f>
        <v>INF</v>
      </c>
      <c r="E46" s="8" t="str">
        <f>IFERROR((VLOOKUP(B46,INSCRITOS!A:D,4,0)),"")</f>
        <v>Maria Gouveia</v>
      </c>
      <c r="F46" s="2" t="str">
        <f>IFERROR((VLOOKUP(B46,INSCRITOS!A:F,6,0)),"")</f>
        <v>F</v>
      </c>
      <c r="G46" s="8" t="str">
        <f>IFERROR((VLOOKUP(B46,INSCRITOS!A:H,8,0)),"")</f>
        <v>FC Ferreiras</v>
      </c>
      <c r="H46" s="47">
        <v>1.3755787037037037E-3</v>
      </c>
      <c r="I46" s="47">
        <v>2.4415509259259256E-3</v>
      </c>
      <c r="J46" s="49">
        <f t="shared" si="2"/>
        <v>3.8171296296296295E-3</v>
      </c>
      <c r="K46" s="3">
        <v>99</v>
      </c>
    </row>
    <row r="47" spans="1:11" ht="18" customHeight="1" x14ac:dyDescent="0.25">
      <c r="A47" s="2">
        <v>4</v>
      </c>
      <c r="B47" s="1">
        <v>1305</v>
      </c>
      <c r="C47" s="2">
        <f>IFERROR((VLOOKUP(B47,INSCRITOS!A:B,2,0)),"")</f>
        <v>105336</v>
      </c>
      <c r="D47" s="2" t="str">
        <f>IFERROR((VLOOKUP(B47,INSCRITOS!A:C,3,0)),"")</f>
        <v>INF</v>
      </c>
      <c r="E47" s="8" t="str">
        <f>IFERROR((VLOOKUP(B47,INSCRITOS!A:D,4,0)),"")</f>
        <v>Leonor Lima Cabrita</v>
      </c>
      <c r="F47" s="2" t="str">
        <f>IFERROR((VLOOKUP(B47,INSCRITOS!A:F,6,0)),"")</f>
        <v>F</v>
      </c>
      <c r="G47" s="8" t="str">
        <f>IFERROR((VLOOKUP(B47,INSCRITOS!A:H,8,0)),"")</f>
        <v>Triatlo de Faro</v>
      </c>
      <c r="H47" s="49">
        <v>1.2256944444444444E-3</v>
      </c>
      <c r="I47" s="49">
        <v>2.7586805555555559E-3</v>
      </c>
      <c r="J47" s="49">
        <f t="shared" si="2"/>
        <v>3.9843750000000001E-3</v>
      </c>
      <c r="K47" s="3">
        <v>98</v>
      </c>
    </row>
    <row r="48" spans="1:11" ht="18" customHeight="1" x14ac:dyDescent="0.25">
      <c r="A48" s="2">
        <v>5</v>
      </c>
      <c r="B48" s="1">
        <v>938</v>
      </c>
      <c r="C48" s="2">
        <f>IFERROR((VLOOKUP(B48,INSCRITOS!A:B,2,0)),"")</f>
        <v>105283</v>
      </c>
      <c r="D48" s="2" t="str">
        <f>IFERROR((VLOOKUP(B48,INSCRITOS!A:C,3,0)),"")</f>
        <v>INF</v>
      </c>
      <c r="E48" s="8" t="str">
        <f>IFERROR((VLOOKUP(B48,INSCRITOS!A:D,4,0)),"")</f>
        <v>Vitoria Pita</v>
      </c>
      <c r="F48" s="2" t="str">
        <f>IFERROR((VLOOKUP(B48,INSCRITOS!A:F,6,0)),"")</f>
        <v>F</v>
      </c>
      <c r="G48" s="8" t="str">
        <f>IFERROR((VLOOKUP(B48,INSCRITOS!A:H,8,0)),"")</f>
        <v>Portinado</v>
      </c>
      <c r="H48" s="47">
        <v>1.3469907407407406E-3</v>
      </c>
      <c r="I48" s="47">
        <v>2.6689814814814818E-3</v>
      </c>
      <c r="J48" s="48">
        <f t="shared" si="2"/>
        <v>4.0159722222222229E-3</v>
      </c>
      <c r="K48" s="3">
        <v>97</v>
      </c>
    </row>
    <row r="49" spans="1:1021" ht="18" customHeight="1" x14ac:dyDescent="0.25">
      <c r="A49" s="2">
        <v>6</v>
      </c>
      <c r="B49" s="1">
        <v>1306</v>
      </c>
      <c r="C49" s="2">
        <f>IFERROR((VLOOKUP(B49,INSCRITOS!A:B,2,0)),"")</f>
        <v>105337</v>
      </c>
      <c r="D49" s="2" t="str">
        <f>IFERROR((VLOOKUP(B49,INSCRITOS!A:C,3,0)),"")</f>
        <v>INF</v>
      </c>
      <c r="E49" s="8" t="str">
        <f>IFERROR((VLOOKUP(B49,INSCRITOS!A:D,4,0)),"")</f>
        <v>Helena Lima Cabrita</v>
      </c>
      <c r="F49" s="2" t="str">
        <f>IFERROR((VLOOKUP(B49,INSCRITOS!A:F,6,0)),"")</f>
        <v>F</v>
      </c>
      <c r="G49" s="8" t="str">
        <f>IFERROR((VLOOKUP(B49,INSCRITOS!A:H,8,0)),"")</f>
        <v>Triatlo de Faro</v>
      </c>
      <c r="H49" s="47">
        <v>1.4384259259259261E-3</v>
      </c>
      <c r="I49" s="47">
        <v>2.9091435185185188E-3</v>
      </c>
      <c r="J49" s="48">
        <f t="shared" si="2"/>
        <v>4.3475694444444447E-3</v>
      </c>
      <c r="K49" s="3">
        <v>96</v>
      </c>
    </row>
    <row r="50" spans="1:1021" s="20" customFormat="1" ht="18" customHeight="1" x14ac:dyDescent="0.25">
      <c r="A50" s="14"/>
      <c r="B50" s="40"/>
      <c r="C50" s="14"/>
      <c r="D50" s="14"/>
      <c r="E50" s="15"/>
      <c r="F50" s="14"/>
      <c r="G50" s="15"/>
      <c r="I50" s="15"/>
      <c r="J50" s="15"/>
      <c r="K50" s="14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15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  <c r="BM50" s="15"/>
      <c r="BN50" s="15"/>
      <c r="BO50" s="15"/>
      <c r="BP50" s="15"/>
      <c r="BQ50" s="15"/>
      <c r="BR50" s="15"/>
      <c r="BS50" s="15"/>
      <c r="BT50" s="15"/>
      <c r="BU50" s="15"/>
      <c r="BV50" s="15"/>
      <c r="BW50" s="15"/>
      <c r="BX50" s="15"/>
      <c r="BY50" s="15"/>
      <c r="BZ50" s="15"/>
      <c r="CA50" s="15"/>
      <c r="CB50" s="15"/>
      <c r="CC50" s="15"/>
      <c r="CD50" s="15"/>
      <c r="CE50" s="15"/>
      <c r="CF50" s="15"/>
      <c r="CG50" s="15"/>
      <c r="CH50" s="15"/>
      <c r="CI50" s="15"/>
      <c r="CJ50" s="15"/>
      <c r="CK50" s="15"/>
      <c r="CL50" s="15"/>
      <c r="CM50" s="15"/>
      <c r="CN50" s="15"/>
      <c r="CO50" s="15"/>
      <c r="CP50" s="15"/>
      <c r="CQ50" s="15"/>
      <c r="CR50" s="15"/>
      <c r="CS50" s="15"/>
      <c r="CT50" s="15"/>
      <c r="CU50" s="15"/>
      <c r="CV50" s="15"/>
      <c r="CW50" s="15"/>
      <c r="CX50" s="15"/>
      <c r="CY50" s="15"/>
      <c r="CZ50" s="15"/>
      <c r="DA50" s="15"/>
      <c r="DB50" s="15"/>
      <c r="DC50" s="15"/>
      <c r="DD50" s="15"/>
      <c r="DE50" s="15"/>
      <c r="DF50" s="15"/>
      <c r="DG50" s="15"/>
      <c r="DH50" s="15"/>
      <c r="DI50" s="15"/>
      <c r="DJ50" s="15"/>
      <c r="DK50" s="15"/>
      <c r="DL50" s="15"/>
      <c r="DM50" s="15"/>
      <c r="DN50" s="15"/>
      <c r="DO50" s="15"/>
      <c r="DP50" s="15"/>
      <c r="DQ50" s="15"/>
      <c r="DR50" s="15"/>
      <c r="DS50" s="15"/>
      <c r="DT50" s="15"/>
      <c r="DU50" s="15"/>
      <c r="DV50" s="15"/>
      <c r="DW50" s="15"/>
      <c r="DX50" s="15"/>
      <c r="DY50" s="15"/>
      <c r="DZ50" s="15"/>
      <c r="EA50" s="15"/>
      <c r="EB50" s="15"/>
      <c r="EC50" s="15"/>
      <c r="ED50" s="15"/>
      <c r="EE50" s="15"/>
      <c r="EF50" s="15"/>
      <c r="EG50" s="15"/>
      <c r="EH50" s="15"/>
      <c r="EI50" s="15"/>
      <c r="EJ50" s="15"/>
      <c r="EK50" s="15"/>
      <c r="EL50" s="15"/>
      <c r="EM50" s="15"/>
      <c r="EN50" s="15"/>
      <c r="EO50" s="15"/>
      <c r="EP50" s="15"/>
      <c r="EQ50" s="15"/>
      <c r="ER50" s="15"/>
      <c r="ES50" s="15"/>
      <c r="ET50" s="15"/>
      <c r="EU50" s="15"/>
      <c r="EV50" s="15"/>
      <c r="EW50" s="15"/>
      <c r="EX50" s="15"/>
      <c r="EY50" s="15"/>
      <c r="EZ50" s="15"/>
      <c r="FA50" s="15"/>
      <c r="FB50" s="15"/>
      <c r="FC50" s="15"/>
      <c r="FD50" s="15"/>
      <c r="FE50" s="15"/>
      <c r="FF50" s="15"/>
      <c r="FG50" s="15"/>
      <c r="FH50" s="15"/>
      <c r="FI50" s="15"/>
      <c r="FJ50" s="15"/>
      <c r="FK50" s="15"/>
      <c r="FL50" s="15"/>
      <c r="FM50" s="15"/>
      <c r="FN50" s="15"/>
      <c r="FO50" s="15"/>
      <c r="FP50" s="15"/>
      <c r="FQ50" s="15"/>
      <c r="FR50" s="15"/>
      <c r="FS50" s="15"/>
      <c r="FT50" s="15"/>
      <c r="FU50" s="15"/>
      <c r="FV50" s="15"/>
      <c r="FW50" s="15"/>
      <c r="FX50" s="15"/>
      <c r="FY50" s="15"/>
      <c r="FZ50" s="15"/>
      <c r="GA50" s="15"/>
      <c r="GB50" s="15"/>
      <c r="GC50" s="15"/>
      <c r="GD50" s="15"/>
      <c r="GE50" s="15"/>
      <c r="GF50" s="15"/>
      <c r="GG50" s="15"/>
      <c r="GH50" s="15"/>
      <c r="GI50" s="15"/>
      <c r="GJ50" s="15"/>
      <c r="GK50" s="15"/>
      <c r="GL50" s="15"/>
      <c r="GM50" s="15"/>
      <c r="GN50" s="15"/>
      <c r="GO50" s="15"/>
      <c r="GP50" s="15"/>
      <c r="GQ50" s="15"/>
      <c r="GR50" s="15"/>
      <c r="GS50" s="15"/>
      <c r="GT50" s="15"/>
      <c r="GU50" s="15"/>
      <c r="GV50" s="15"/>
      <c r="GW50" s="15"/>
      <c r="GX50" s="15"/>
      <c r="GY50" s="15"/>
      <c r="GZ50" s="15"/>
      <c r="HA50" s="15"/>
      <c r="HB50" s="15"/>
      <c r="HC50" s="15"/>
      <c r="HD50" s="15"/>
      <c r="HE50" s="15"/>
      <c r="HF50" s="15"/>
      <c r="HG50" s="15"/>
      <c r="HH50" s="15"/>
      <c r="HI50" s="15"/>
      <c r="HJ50" s="15"/>
      <c r="HK50" s="15"/>
      <c r="HL50" s="15"/>
      <c r="HM50" s="15"/>
      <c r="HN50" s="15"/>
      <c r="HO50" s="15"/>
      <c r="HP50" s="15"/>
      <c r="HQ50" s="15"/>
      <c r="HR50" s="15"/>
      <c r="HS50" s="15"/>
      <c r="HT50" s="15"/>
      <c r="HU50" s="15"/>
      <c r="HV50" s="15"/>
      <c r="HW50" s="15"/>
      <c r="HX50" s="15"/>
      <c r="HY50" s="15"/>
      <c r="HZ50" s="15"/>
      <c r="IA50" s="15"/>
      <c r="IB50" s="15"/>
      <c r="IC50" s="15"/>
      <c r="ID50" s="15"/>
      <c r="IE50" s="15"/>
      <c r="IF50" s="15"/>
      <c r="IG50" s="15"/>
      <c r="IH50" s="15"/>
      <c r="II50" s="15"/>
      <c r="IJ50" s="15"/>
      <c r="IK50" s="15"/>
      <c r="IL50" s="15"/>
      <c r="IM50" s="15"/>
      <c r="IN50" s="15"/>
      <c r="IO50" s="15"/>
      <c r="IP50" s="15"/>
      <c r="IQ50" s="15"/>
      <c r="IR50" s="15"/>
      <c r="IS50" s="15"/>
      <c r="IT50" s="15"/>
      <c r="IU50" s="15"/>
      <c r="IV50" s="15"/>
      <c r="IW50" s="15"/>
      <c r="IX50" s="15"/>
      <c r="IY50" s="15"/>
      <c r="IZ50" s="15"/>
      <c r="JA50" s="15"/>
      <c r="JB50" s="15"/>
      <c r="JC50" s="15"/>
      <c r="JD50" s="15"/>
      <c r="JE50" s="15"/>
      <c r="JF50" s="15"/>
      <c r="JG50" s="15"/>
      <c r="JH50" s="15"/>
      <c r="JI50" s="15"/>
      <c r="JJ50" s="15"/>
      <c r="JK50" s="15"/>
      <c r="JL50" s="15"/>
      <c r="JM50" s="15"/>
      <c r="JN50" s="15"/>
      <c r="JO50" s="15"/>
      <c r="JP50" s="15"/>
      <c r="JQ50" s="15"/>
      <c r="JR50" s="15"/>
      <c r="JS50" s="15"/>
      <c r="JT50" s="15"/>
      <c r="JU50" s="15"/>
      <c r="JV50" s="15"/>
      <c r="JW50" s="15"/>
      <c r="JX50" s="15"/>
      <c r="JY50" s="15"/>
      <c r="JZ50" s="15"/>
      <c r="KA50" s="15"/>
      <c r="KB50" s="15"/>
      <c r="KC50" s="15"/>
      <c r="KD50" s="15"/>
      <c r="KE50" s="15"/>
      <c r="KF50" s="15"/>
      <c r="KG50" s="15"/>
      <c r="KH50" s="15"/>
      <c r="KI50" s="15"/>
      <c r="KJ50" s="15"/>
      <c r="KK50" s="15"/>
      <c r="KL50" s="15"/>
      <c r="KM50" s="15"/>
      <c r="KN50" s="15"/>
      <c r="KO50" s="15"/>
      <c r="KP50" s="15"/>
      <c r="KQ50" s="15"/>
      <c r="KR50" s="15"/>
      <c r="KS50" s="15"/>
      <c r="KT50" s="15"/>
      <c r="KU50" s="15"/>
      <c r="KV50" s="15"/>
      <c r="KW50" s="15"/>
      <c r="KX50" s="15"/>
      <c r="KY50" s="15"/>
      <c r="KZ50" s="15"/>
      <c r="LA50" s="15"/>
      <c r="LB50" s="15"/>
      <c r="LC50" s="15"/>
      <c r="LD50" s="15"/>
      <c r="LE50" s="15"/>
      <c r="LF50" s="15"/>
      <c r="LG50" s="15"/>
      <c r="LH50" s="15"/>
      <c r="LI50" s="15"/>
      <c r="LJ50" s="15"/>
      <c r="LK50" s="15"/>
      <c r="LL50" s="15"/>
      <c r="LM50" s="15"/>
      <c r="LN50" s="15"/>
      <c r="LO50" s="15"/>
      <c r="LP50" s="15"/>
      <c r="LQ50" s="15"/>
      <c r="LR50" s="15"/>
      <c r="LS50" s="15"/>
      <c r="LT50" s="15"/>
      <c r="LU50" s="15"/>
      <c r="LV50" s="15"/>
      <c r="LW50" s="15"/>
      <c r="LX50" s="15"/>
      <c r="LY50" s="15"/>
      <c r="LZ50" s="15"/>
      <c r="MA50" s="15"/>
      <c r="MB50" s="15"/>
      <c r="MC50" s="15"/>
      <c r="MD50" s="15"/>
      <c r="ME50" s="15"/>
      <c r="MF50" s="15"/>
      <c r="MG50" s="15"/>
      <c r="MH50" s="15"/>
      <c r="MI50" s="15"/>
      <c r="MJ50" s="15"/>
      <c r="MK50" s="15"/>
      <c r="ML50" s="15"/>
      <c r="MM50" s="15"/>
      <c r="MN50" s="15"/>
      <c r="MO50" s="15"/>
      <c r="MP50" s="15"/>
      <c r="MQ50" s="15"/>
      <c r="MR50" s="15"/>
      <c r="MS50" s="15"/>
      <c r="MT50" s="15"/>
      <c r="MU50" s="15"/>
      <c r="MV50" s="15"/>
      <c r="MW50" s="15"/>
      <c r="MX50" s="15"/>
      <c r="MY50" s="15"/>
      <c r="MZ50" s="15"/>
      <c r="NA50" s="15"/>
      <c r="NB50" s="15"/>
      <c r="NC50" s="15"/>
      <c r="ND50" s="15"/>
      <c r="NE50" s="15"/>
      <c r="NF50" s="15"/>
      <c r="NG50" s="15"/>
      <c r="NH50" s="15"/>
      <c r="NI50" s="15"/>
      <c r="NJ50" s="15"/>
      <c r="NK50" s="15"/>
      <c r="NL50" s="15"/>
      <c r="NM50" s="15"/>
      <c r="NN50" s="15"/>
      <c r="NO50" s="15"/>
      <c r="NP50" s="15"/>
      <c r="NQ50" s="15"/>
      <c r="NR50" s="15"/>
      <c r="NS50" s="15"/>
      <c r="NT50" s="15"/>
      <c r="NU50" s="15"/>
      <c r="NV50" s="15"/>
      <c r="NW50" s="15"/>
      <c r="NX50" s="15"/>
      <c r="NY50" s="15"/>
      <c r="NZ50" s="15"/>
      <c r="OA50" s="15"/>
      <c r="OB50" s="15"/>
      <c r="OC50" s="15"/>
      <c r="OD50" s="15"/>
      <c r="OE50" s="15"/>
      <c r="OF50" s="15"/>
      <c r="OG50" s="15"/>
      <c r="OH50" s="15"/>
      <c r="OI50" s="15"/>
      <c r="OJ50" s="15"/>
      <c r="OK50" s="15"/>
      <c r="OL50" s="15"/>
      <c r="OM50" s="15"/>
      <c r="ON50" s="15"/>
      <c r="OO50" s="15"/>
      <c r="OP50" s="15"/>
      <c r="OQ50" s="15"/>
      <c r="OR50" s="15"/>
      <c r="OS50" s="15"/>
      <c r="OT50" s="15"/>
      <c r="OU50" s="15"/>
      <c r="OV50" s="15"/>
      <c r="OW50" s="15"/>
      <c r="OX50" s="15"/>
      <c r="OY50" s="15"/>
      <c r="OZ50" s="15"/>
      <c r="PA50" s="15"/>
      <c r="PB50" s="15"/>
      <c r="PC50" s="15"/>
      <c r="PD50" s="15"/>
      <c r="PE50" s="15"/>
      <c r="PF50" s="15"/>
      <c r="PG50" s="15"/>
      <c r="PH50" s="15"/>
      <c r="PI50" s="15"/>
      <c r="PJ50" s="15"/>
      <c r="PK50" s="15"/>
      <c r="PL50" s="15"/>
      <c r="PM50" s="15"/>
      <c r="PN50" s="15"/>
      <c r="PO50" s="15"/>
      <c r="PP50" s="15"/>
      <c r="PQ50" s="15"/>
      <c r="PR50" s="15"/>
      <c r="PS50" s="15"/>
      <c r="PT50" s="15"/>
      <c r="PU50" s="15"/>
      <c r="PV50" s="15"/>
      <c r="PW50" s="15"/>
      <c r="PX50" s="15"/>
      <c r="PY50" s="15"/>
      <c r="PZ50" s="15"/>
      <c r="QA50" s="15"/>
      <c r="QB50" s="15"/>
      <c r="QC50" s="15"/>
      <c r="QD50" s="15"/>
      <c r="QE50" s="15"/>
      <c r="QF50" s="15"/>
      <c r="QG50" s="15"/>
      <c r="QH50" s="15"/>
      <c r="QI50" s="15"/>
      <c r="QJ50" s="15"/>
      <c r="QK50" s="15"/>
      <c r="QL50" s="15"/>
      <c r="QM50" s="15"/>
      <c r="QN50" s="15"/>
      <c r="QO50" s="15"/>
      <c r="QP50" s="15"/>
      <c r="QQ50" s="15"/>
      <c r="QR50" s="15"/>
      <c r="QS50" s="15"/>
      <c r="QT50" s="15"/>
      <c r="QU50" s="15"/>
      <c r="QV50" s="15"/>
      <c r="QW50" s="15"/>
      <c r="QX50" s="15"/>
      <c r="QY50" s="15"/>
      <c r="QZ50" s="15"/>
      <c r="RA50" s="15"/>
      <c r="RB50" s="15"/>
      <c r="RC50" s="15"/>
      <c r="RD50" s="15"/>
      <c r="RE50" s="15"/>
      <c r="RF50" s="15"/>
      <c r="RG50" s="15"/>
      <c r="RH50" s="15"/>
      <c r="RI50" s="15"/>
      <c r="RJ50" s="15"/>
      <c r="RK50" s="15"/>
      <c r="RL50" s="15"/>
      <c r="RM50" s="15"/>
      <c r="RN50" s="15"/>
      <c r="RO50" s="15"/>
      <c r="RP50" s="15"/>
      <c r="RQ50" s="15"/>
      <c r="RR50" s="15"/>
      <c r="RS50" s="15"/>
      <c r="RT50" s="15"/>
      <c r="RU50" s="15"/>
      <c r="RV50" s="15"/>
      <c r="RW50" s="15"/>
      <c r="RX50" s="15"/>
      <c r="RY50" s="15"/>
      <c r="RZ50" s="15"/>
      <c r="SA50" s="15"/>
      <c r="SB50" s="15"/>
      <c r="SC50" s="15"/>
      <c r="SD50" s="15"/>
      <c r="SE50" s="15"/>
      <c r="SF50" s="15"/>
      <c r="SG50" s="15"/>
      <c r="SH50" s="15"/>
      <c r="SI50" s="15"/>
      <c r="SJ50" s="15"/>
      <c r="SK50" s="15"/>
      <c r="SL50" s="15"/>
      <c r="SM50" s="15"/>
      <c r="SN50" s="15"/>
      <c r="SO50" s="15"/>
      <c r="SP50" s="15"/>
      <c r="SQ50" s="15"/>
      <c r="SR50" s="15"/>
      <c r="SS50" s="15"/>
      <c r="ST50" s="15"/>
      <c r="SU50" s="15"/>
      <c r="SV50" s="15"/>
      <c r="SW50" s="15"/>
      <c r="SX50" s="15"/>
      <c r="SY50" s="15"/>
      <c r="SZ50" s="15"/>
      <c r="TA50" s="15"/>
      <c r="TB50" s="15"/>
      <c r="TC50" s="15"/>
      <c r="TD50" s="15"/>
      <c r="TE50" s="15"/>
      <c r="TF50" s="15"/>
      <c r="TG50" s="15"/>
      <c r="TH50" s="15"/>
      <c r="TI50" s="15"/>
      <c r="TJ50" s="15"/>
      <c r="TK50" s="15"/>
      <c r="TL50" s="15"/>
      <c r="TM50" s="15"/>
      <c r="TN50" s="15"/>
      <c r="TO50" s="15"/>
      <c r="TP50" s="15"/>
      <c r="TQ50" s="15"/>
      <c r="TR50" s="15"/>
      <c r="TS50" s="15"/>
      <c r="TT50" s="15"/>
      <c r="TU50" s="15"/>
      <c r="TV50" s="15"/>
      <c r="TW50" s="15"/>
      <c r="TX50" s="15"/>
      <c r="TY50" s="15"/>
      <c r="TZ50" s="15"/>
      <c r="UA50" s="15"/>
      <c r="UB50" s="15"/>
      <c r="UC50" s="15"/>
      <c r="UD50" s="15"/>
      <c r="UE50" s="15"/>
      <c r="UF50" s="15"/>
      <c r="UG50" s="15"/>
      <c r="UH50" s="15"/>
      <c r="UI50" s="15"/>
      <c r="UJ50" s="15"/>
      <c r="UK50" s="15"/>
      <c r="UL50" s="15"/>
      <c r="UM50" s="15"/>
      <c r="UN50" s="15"/>
      <c r="UO50" s="15"/>
      <c r="UP50" s="15"/>
      <c r="UQ50" s="15"/>
      <c r="UR50" s="15"/>
      <c r="US50" s="15"/>
      <c r="UT50" s="15"/>
      <c r="UU50" s="15"/>
      <c r="UV50" s="15"/>
      <c r="UW50" s="15"/>
      <c r="UX50" s="15"/>
      <c r="UY50" s="15"/>
      <c r="UZ50" s="15"/>
      <c r="VA50" s="15"/>
      <c r="VB50" s="15"/>
      <c r="VC50" s="15"/>
      <c r="VD50" s="15"/>
      <c r="VE50" s="15"/>
      <c r="VF50" s="15"/>
      <c r="VG50" s="15"/>
      <c r="VH50" s="15"/>
      <c r="VI50" s="15"/>
      <c r="VJ50" s="15"/>
      <c r="VK50" s="15"/>
      <c r="VL50" s="15"/>
      <c r="VM50" s="15"/>
      <c r="VN50" s="15"/>
      <c r="VO50" s="15"/>
      <c r="VP50" s="15"/>
      <c r="VQ50" s="15"/>
      <c r="VR50" s="15"/>
      <c r="VS50" s="15"/>
      <c r="VT50" s="15"/>
      <c r="VU50" s="15"/>
      <c r="VV50" s="15"/>
      <c r="VW50" s="15"/>
      <c r="VX50" s="15"/>
      <c r="VY50" s="15"/>
      <c r="VZ50" s="15"/>
      <c r="WA50" s="15"/>
      <c r="WB50" s="15"/>
      <c r="WC50" s="15"/>
      <c r="WD50" s="15"/>
      <c r="WE50" s="15"/>
      <c r="WF50" s="15"/>
      <c r="WG50" s="15"/>
      <c r="WH50" s="15"/>
      <c r="WI50" s="15"/>
      <c r="WJ50" s="15"/>
      <c r="WK50" s="15"/>
      <c r="WL50" s="15"/>
      <c r="WM50" s="15"/>
      <c r="WN50" s="15"/>
      <c r="WO50" s="15"/>
      <c r="WP50" s="15"/>
      <c r="WQ50" s="15"/>
      <c r="WR50" s="15"/>
      <c r="WS50" s="15"/>
      <c r="WT50" s="15"/>
      <c r="WU50" s="15"/>
      <c r="WV50" s="15"/>
      <c r="WW50" s="15"/>
      <c r="WX50" s="15"/>
      <c r="WY50" s="15"/>
      <c r="WZ50" s="15"/>
      <c r="XA50" s="15"/>
      <c r="XB50" s="15"/>
      <c r="XC50" s="15"/>
      <c r="XD50" s="15"/>
      <c r="XE50" s="15"/>
      <c r="XF50" s="15"/>
      <c r="XG50" s="15"/>
      <c r="XH50" s="15"/>
      <c r="XI50" s="15"/>
      <c r="XJ50" s="15"/>
      <c r="XK50" s="15"/>
      <c r="XL50" s="15"/>
      <c r="XM50" s="15"/>
      <c r="XN50" s="15"/>
      <c r="XO50" s="15"/>
      <c r="XP50" s="15"/>
      <c r="XQ50" s="15"/>
      <c r="XR50" s="15"/>
      <c r="XS50" s="15"/>
      <c r="XT50" s="15"/>
      <c r="XU50" s="15"/>
      <c r="XV50" s="15"/>
      <c r="XW50" s="15"/>
      <c r="XX50" s="15"/>
      <c r="XY50" s="15"/>
      <c r="XZ50" s="15"/>
      <c r="YA50" s="15"/>
      <c r="YB50" s="15"/>
      <c r="YC50" s="15"/>
      <c r="YD50" s="15"/>
      <c r="YE50" s="15"/>
      <c r="YF50" s="15"/>
      <c r="YG50" s="15"/>
      <c r="YH50" s="15"/>
      <c r="YI50" s="15"/>
      <c r="YJ50" s="15"/>
      <c r="YK50" s="15"/>
      <c r="YL50" s="15"/>
      <c r="YM50" s="15"/>
      <c r="YN50" s="15"/>
      <c r="YO50" s="15"/>
      <c r="YP50" s="15"/>
      <c r="YQ50" s="15"/>
      <c r="YR50" s="15"/>
      <c r="YS50" s="15"/>
      <c r="YT50" s="15"/>
      <c r="YU50" s="15"/>
      <c r="YV50" s="15"/>
      <c r="YW50" s="15"/>
      <c r="YX50" s="15"/>
      <c r="YY50" s="15"/>
      <c r="YZ50" s="15"/>
      <c r="ZA50" s="15"/>
      <c r="ZB50" s="15"/>
      <c r="ZC50" s="15"/>
      <c r="ZD50" s="15"/>
      <c r="ZE50" s="15"/>
      <c r="ZF50" s="15"/>
      <c r="ZG50" s="15"/>
      <c r="ZH50" s="15"/>
      <c r="ZI50" s="15"/>
      <c r="ZJ50" s="15"/>
      <c r="ZK50" s="15"/>
      <c r="ZL50" s="15"/>
      <c r="ZM50" s="15"/>
      <c r="ZN50" s="15"/>
      <c r="ZO50" s="15"/>
      <c r="ZP50" s="15"/>
      <c r="ZQ50" s="15"/>
      <c r="ZR50" s="15"/>
      <c r="ZS50" s="15"/>
      <c r="ZT50" s="15"/>
      <c r="ZU50" s="15"/>
      <c r="ZV50" s="15"/>
      <c r="ZW50" s="15"/>
      <c r="ZX50" s="15"/>
      <c r="ZY50" s="15"/>
      <c r="ZZ50" s="15"/>
      <c r="AAA50" s="15"/>
      <c r="AAB50" s="15"/>
      <c r="AAC50" s="15"/>
      <c r="AAD50" s="15"/>
      <c r="AAE50" s="15"/>
      <c r="AAF50" s="15"/>
      <c r="AAG50" s="15"/>
      <c r="AAH50" s="15"/>
      <c r="AAI50" s="15"/>
      <c r="AAJ50" s="15"/>
      <c r="AAK50" s="15"/>
      <c r="AAL50" s="15"/>
      <c r="AAM50" s="15"/>
      <c r="AAN50" s="15"/>
      <c r="AAO50" s="15"/>
      <c r="AAP50" s="15"/>
      <c r="AAQ50" s="15"/>
      <c r="AAR50" s="15"/>
      <c r="AAS50" s="15"/>
      <c r="AAT50" s="15"/>
      <c r="AAU50" s="15"/>
      <c r="AAV50" s="15"/>
      <c r="AAW50" s="15"/>
      <c r="AAX50" s="15"/>
      <c r="AAY50" s="15"/>
      <c r="AAZ50" s="15"/>
      <c r="ABA50" s="15"/>
      <c r="ABB50" s="15"/>
      <c r="ABC50" s="15"/>
      <c r="ABD50" s="15"/>
      <c r="ABE50" s="15"/>
      <c r="ABF50" s="15"/>
      <c r="ABG50" s="15"/>
      <c r="ABH50" s="15"/>
      <c r="ABI50" s="15"/>
      <c r="ABJ50" s="15"/>
      <c r="ABK50" s="15"/>
      <c r="ABL50" s="15"/>
      <c r="ABM50" s="15"/>
      <c r="ABN50" s="15"/>
      <c r="ABO50" s="15"/>
      <c r="ABP50" s="15"/>
      <c r="ABQ50" s="15"/>
      <c r="ABR50" s="15"/>
      <c r="ABS50" s="15"/>
      <c r="ABT50" s="15"/>
      <c r="ABU50" s="15"/>
      <c r="ABV50" s="15"/>
      <c r="ABW50" s="15"/>
      <c r="ABX50" s="15"/>
      <c r="ABY50" s="15"/>
      <c r="ABZ50" s="15"/>
      <c r="ACA50" s="15"/>
      <c r="ACB50" s="15"/>
      <c r="ACC50" s="15"/>
      <c r="ACD50" s="15"/>
      <c r="ACE50" s="15"/>
      <c r="ACF50" s="15"/>
      <c r="ACG50" s="15"/>
      <c r="ACH50" s="15"/>
      <c r="ACI50" s="15"/>
      <c r="ACJ50" s="15"/>
      <c r="ACK50" s="15"/>
      <c r="ACL50" s="15"/>
      <c r="ACM50" s="15"/>
      <c r="ACN50" s="15"/>
      <c r="ACO50" s="15"/>
      <c r="ACP50" s="15"/>
      <c r="ACQ50" s="15"/>
      <c r="ACR50" s="15"/>
      <c r="ACS50" s="15"/>
      <c r="ACT50" s="15"/>
      <c r="ACU50" s="15"/>
      <c r="ACV50" s="15"/>
      <c r="ACW50" s="15"/>
      <c r="ACX50" s="15"/>
      <c r="ACY50" s="15"/>
      <c r="ACZ50" s="15"/>
      <c r="ADA50" s="15"/>
      <c r="ADB50" s="15"/>
      <c r="ADC50" s="15"/>
      <c r="ADD50" s="15"/>
      <c r="ADE50" s="15"/>
      <c r="ADF50" s="15"/>
      <c r="ADG50" s="15"/>
      <c r="ADH50" s="15"/>
      <c r="ADI50" s="15"/>
      <c r="ADJ50" s="15"/>
      <c r="ADK50" s="15"/>
      <c r="ADL50" s="15"/>
      <c r="ADM50" s="15"/>
      <c r="ADN50" s="15"/>
      <c r="ADO50" s="15"/>
      <c r="ADP50" s="15"/>
      <c r="ADQ50" s="15"/>
      <c r="ADR50" s="15"/>
      <c r="ADS50" s="15"/>
      <c r="ADT50" s="15"/>
      <c r="ADU50" s="15"/>
      <c r="ADV50" s="15"/>
      <c r="ADW50" s="15"/>
      <c r="ADX50" s="15"/>
      <c r="ADY50" s="15"/>
      <c r="ADZ50" s="15"/>
      <c r="AEA50" s="15"/>
      <c r="AEB50" s="15"/>
      <c r="AEC50" s="15"/>
      <c r="AED50" s="15"/>
      <c r="AEE50" s="15"/>
      <c r="AEF50" s="15"/>
      <c r="AEG50" s="15"/>
      <c r="AEH50" s="15"/>
      <c r="AEI50" s="15"/>
      <c r="AEJ50" s="15"/>
      <c r="AEK50" s="15"/>
      <c r="AEL50" s="15"/>
      <c r="AEM50" s="15"/>
      <c r="AEN50" s="15"/>
      <c r="AEO50" s="15"/>
      <c r="AEP50" s="15"/>
      <c r="AEQ50" s="15"/>
      <c r="AER50" s="15"/>
      <c r="AES50" s="15"/>
      <c r="AET50" s="15"/>
      <c r="AEU50" s="15"/>
      <c r="AEV50" s="15"/>
      <c r="AEW50" s="15"/>
      <c r="AEX50" s="15"/>
      <c r="AEY50" s="15"/>
      <c r="AEZ50" s="15"/>
      <c r="AFA50" s="15"/>
      <c r="AFB50" s="15"/>
      <c r="AFC50" s="15"/>
      <c r="AFD50" s="15"/>
      <c r="AFE50" s="15"/>
      <c r="AFF50" s="15"/>
      <c r="AFG50" s="15"/>
      <c r="AFH50" s="15"/>
      <c r="AFI50" s="15"/>
      <c r="AFJ50" s="15"/>
      <c r="AFK50" s="15"/>
      <c r="AFL50" s="15"/>
      <c r="AFM50" s="15"/>
      <c r="AFN50" s="15"/>
      <c r="AFO50" s="15"/>
      <c r="AFP50" s="15"/>
      <c r="AFQ50" s="15"/>
      <c r="AFR50" s="15"/>
      <c r="AFS50" s="15"/>
      <c r="AFT50" s="15"/>
      <c r="AFU50" s="15"/>
      <c r="AFV50" s="15"/>
      <c r="AFW50" s="15"/>
      <c r="AFX50" s="15"/>
      <c r="AFY50" s="15"/>
      <c r="AFZ50" s="15"/>
      <c r="AGA50" s="15"/>
      <c r="AGB50" s="15"/>
      <c r="AGC50" s="15"/>
      <c r="AGD50" s="15"/>
      <c r="AGE50" s="15"/>
      <c r="AGF50" s="15"/>
      <c r="AGG50" s="15"/>
      <c r="AGH50" s="15"/>
      <c r="AGI50" s="15"/>
      <c r="AGJ50" s="15"/>
      <c r="AGK50" s="15"/>
      <c r="AGL50" s="15"/>
      <c r="AGM50" s="15"/>
      <c r="AGN50" s="15"/>
      <c r="AGO50" s="15"/>
      <c r="AGP50" s="15"/>
      <c r="AGQ50" s="15"/>
      <c r="AGR50" s="15"/>
      <c r="AGS50" s="15"/>
      <c r="AGT50" s="15"/>
      <c r="AGU50" s="15"/>
      <c r="AGV50" s="15"/>
      <c r="AGW50" s="15"/>
      <c r="AGX50" s="15"/>
      <c r="AGY50" s="15"/>
      <c r="AGZ50" s="15"/>
      <c r="AHA50" s="15"/>
      <c r="AHB50" s="15"/>
      <c r="AHC50" s="15"/>
      <c r="AHD50" s="15"/>
      <c r="AHE50" s="15"/>
      <c r="AHF50" s="15"/>
      <c r="AHG50" s="15"/>
      <c r="AHH50" s="15"/>
      <c r="AHI50" s="15"/>
      <c r="AHJ50" s="15"/>
      <c r="AHK50" s="15"/>
      <c r="AHL50" s="15"/>
      <c r="AHM50" s="15"/>
      <c r="AHN50" s="15"/>
      <c r="AHO50" s="15"/>
      <c r="AHP50" s="15"/>
      <c r="AHQ50" s="15"/>
      <c r="AHR50" s="15"/>
      <c r="AHS50" s="15"/>
      <c r="AHT50" s="15"/>
      <c r="AHU50" s="15"/>
      <c r="AHV50" s="15"/>
      <c r="AHW50" s="15"/>
      <c r="AHX50" s="15"/>
      <c r="AHY50" s="15"/>
      <c r="AHZ50" s="15"/>
      <c r="AIA50" s="15"/>
      <c r="AIB50" s="15"/>
      <c r="AIC50" s="15"/>
      <c r="AID50" s="15"/>
      <c r="AIE50" s="15"/>
      <c r="AIF50" s="15"/>
      <c r="AIG50" s="15"/>
      <c r="AIH50" s="15"/>
      <c r="AII50" s="15"/>
      <c r="AIJ50" s="15"/>
      <c r="AIK50" s="15"/>
      <c r="AIL50" s="15"/>
      <c r="AIM50" s="15"/>
      <c r="AIN50" s="15"/>
      <c r="AIO50" s="15"/>
      <c r="AIP50" s="15"/>
      <c r="AIQ50" s="15"/>
      <c r="AIR50" s="15"/>
      <c r="AIS50" s="15"/>
      <c r="AIT50" s="15"/>
      <c r="AIU50" s="15"/>
      <c r="AIV50" s="15"/>
      <c r="AIW50" s="15"/>
      <c r="AIX50" s="15"/>
      <c r="AIY50" s="15"/>
      <c r="AIZ50" s="15"/>
      <c r="AJA50" s="15"/>
      <c r="AJB50" s="15"/>
      <c r="AJC50" s="15"/>
      <c r="AJD50" s="15"/>
      <c r="AJE50" s="15"/>
      <c r="AJF50" s="15"/>
      <c r="AJG50" s="15"/>
      <c r="AJH50" s="15"/>
      <c r="AJI50" s="15"/>
      <c r="AJJ50" s="15"/>
      <c r="AJK50" s="15"/>
      <c r="AJL50" s="15"/>
      <c r="AJM50" s="15"/>
      <c r="AJN50" s="15"/>
      <c r="AJO50" s="15"/>
      <c r="AJP50" s="15"/>
      <c r="AJQ50" s="15"/>
      <c r="AJR50" s="15"/>
      <c r="AJS50" s="15"/>
      <c r="AJT50" s="15"/>
      <c r="AJU50" s="15"/>
      <c r="AJV50" s="15"/>
      <c r="AJW50" s="15"/>
      <c r="AJX50" s="15"/>
      <c r="AJY50" s="15"/>
      <c r="AJZ50" s="15"/>
      <c r="AKA50" s="15"/>
      <c r="AKB50" s="15"/>
      <c r="AKC50" s="15"/>
      <c r="AKD50" s="15"/>
      <c r="AKE50" s="15"/>
      <c r="AKF50" s="15"/>
      <c r="AKG50" s="15"/>
      <c r="AKH50" s="15"/>
      <c r="AKI50" s="15"/>
      <c r="AKJ50" s="15"/>
      <c r="AKK50" s="15"/>
      <c r="AKL50" s="15"/>
      <c r="AKM50" s="15"/>
      <c r="AKN50" s="15"/>
      <c r="AKO50" s="15"/>
      <c r="AKP50" s="15"/>
      <c r="AKQ50" s="15"/>
      <c r="AKR50" s="15"/>
      <c r="AKS50" s="15"/>
      <c r="AKT50" s="15"/>
      <c r="AKU50" s="15"/>
      <c r="AKV50" s="15"/>
      <c r="AKW50" s="15"/>
      <c r="AKX50" s="15"/>
      <c r="AKY50" s="15"/>
      <c r="AKZ50" s="15"/>
      <c r="ALA50" s="15"/>
      <c r="ALB50" s="15"/>
      <c r="ALC50" s="15"/>
      <c r="ALD50" s="15"/>
      <c r="ALE50" s="15"/>
      <c r="ALF50" s="15"/>
      <c r="ALG50" s="15"/>
      <c r="ALH50" s="15"/>
      <c r="ALI50" s="15"/>
      <c r="ALJ50" s="15"/>
      <c r="ALK50" s="15"/>
      <c r="ALL50" s="15"/>
      <c r="ALM50" s="15"/>
      <c r="ALN50" s="15"/>
      <c r="ALO50" s="15"/>
      <c r="ALP50" s="15"/>
      <c r="ALQ50" s="15"/>
      <c r="ALR50" s="15"/>
      <c r="ALS50" s="15"/>
      <c r="ALT50" s="15"/>
      <c r="ALU50" s="15"/>
      <c r="ALV50" s="15"/>
      <c r="ALW50" s="15"/>
      <c r="ALX50" s="15"/>
      <c r="ALY50" s="15"/>
      <c r="ALZ50" s="15"/>
      <c r="AMA50" s="15"/>
      <c r="AMB50" s="15"/>
      <c r="AMC50" s="15"/>
      <c r="AMD50" s="15"/>
      <c r="AME50" s="15"/>
      <c r="AMF50" s="15"/>
      <c r="AMG50" s="15"/>
    </row>
    <row r="51" spans="1:1021" ht="18" customHeight="1" x14ac:dyDescent="0.25">
      <c r="A51" s="18"/>
      <c r="B51" s="39"/>
      <c r="C51" s="18"/>
      <c r="D51" s="18"/>
      <c r="E51" s="18"/>
      <c r="F51" s="18"/>
      <c r="G51" s="18"/>
      <c r="K51" s="19"/>
    </row>
    <row r="52" spans="1:1021" ht="18" customHeight="1" x14ac:dyDescent="0.25">
      <c r="A52" s="43" t="s">
        <v>15</v>
      </c>
      <c r="B52" s="43"/>
      <c r="C52" s="43"/>
      <c r="D52" s="43"/>
      <c r="E52" s="43"/>
      <c r="F52" s="43"/>
      <c r="G52" s="43"/>
      <c r="K52" s="43"/>
    </row>
    <row r="53" spans="1:1021" ht="18" customHeight="1" x14ac:dyDescent="0.25">
      <c r="A53" s="7" t="s">
        <v>9</v>
      </c>
      <c r="B53" s="38" t="s">
        <v>10</v>
      </c>
      <c r="C53" s="7" t="s">
        <v>1</v>
      </c>
      <c r="D53" s="7" t="s">
        <v>2</v>
      </c>
      <c r="E53" s="7" t="s">
        <v>3</v>
      </c>
      <c r="F53" s="7" t="s">
        <v>5</v>
      </c>
      <c r="G53" s="7" t="s">
        <v>7</v>
      </c>
      <c r="H53" s="44" t="s">
        <v>29</v>
      </c>
      <c r="I53" s="45" t="s">
        <v>30</v>
      </c>
      <c r="J53" s="46" t="s">
        <v>31</v>
      </c>
      <c r="K53" s="7" t="s">
        <v>11</v>
      </c>
    </row>
    <row r="54" spans="1:1021" ht="18" customHeight="1" x14ac:dyDescent="0.25">
      <c r="A54" s="2">
        <v>1</v>
      </c>
      <c r="B54" s="42">
        <v>70</v>
      </c>
      <c r="C54" s="2">
        <f>IFERROR((VLOOKUP(B54,INSCRITOS!A:B,2,0)),"")</f>
        <v>105000</v>
      </c>
      <c r="D54" s="2" t="str">
        <f>IFERROR((VLOOKUP(B54,INSCRITOS!A:C,3,0)),"")</f>
        <v>INI</v>
      </c>
      <c r="E54" s="8" t="str">
        <f>IFERROR((VLOOKUP(B54,INSCRITOS!A:D,4,0)),"")</f>
        <v>Francisco Silva</v>
      </c>
      <c r="F54" s="2" t="str">
        <f>IFERROR((VLOOKUP(B54,INSCRITOS!A:F,6,0)),"")</f>
        <v>M</v>
      </c>
      <c r="G54" s="8" t="str">
        <f>IFERROR((VLOOKUP(B54,INSCRITOS!A:H,8,0)),"")</f>
        <v>Bike Clube S. Brás</v>
      </c>
      <c r="H54" s="47">
        <v>1.7364583333333336E-3</v>
      </c>
      <c r="I54" s="47">
        <v>2.784953703703704E-3</v>
      </c>
      <c r="J54" s="48">
        <f>H54+I54</f>
        <v>4.5214120370370373E-3</v>
      </c>
      <c r="K54" s="3">
        <v>100</v>
      </c>
    </row>
    <row r="55" spans="1:1021" ht="18" customHeight="1" x14ac:dyDescent="0.25">
      <c r="A55" s="2">
        <v>3</v>
      </c>
      <c r="B55" s="42">
        <v>553</v>
      </c>
      <c r="C55" s="2">
        <f>IFERROR((VLOOKUP(B55,INSCRITOS!A:B,2,0)),"")</f>
        <v>105113</v>
      </c>
      <c r="D55" s="2" t="str">
        <f>IFERROR((VLOOKUP(B55,INSCRITOS!A:C,3,0)),"")</f>
        <v>INI</v>
      </c>
      <c r="E55" s="8" t="str">
        <f>IFERROR((VLOOKUP(B55,INSCRITOS!A:D,4,0)),"")</f>
        <v>Alexandre Arvela</v>
      </c>
      <c r="F55" s="2" t="str">
        <f>IFERROR((VLOOKUP(B55,INSCRITOS!A:F,6,0)),"")</f>
        <v>M</v>
      </c>
      <c r="G55" s="8" t="str">
        <f>IFERROR((VLOOKUP(B55,INSCRITOS!A:H,8,0)),"")</f>
        <v>FC Ferreiras</v>
      </c>
      <c r="H55" s="47">
        <v>1.6666666666666668E-3</v>
      </c>
      <c r="I55" s="47">
        <v>3.0222222222222226E-3</v>
      </c>
      <c r="J55" s="48">
        <f>H55+I55</f>
        <v>4.6888888888888891E-3</v>
      </c>
      <c r="K55" s="3">
        <v>99</v>
      </c>
    </row>
    <row r="56" spans="1:1021" ht="18" customHeight="1" x14ac:dyDescent="0.25">
      <c r="A56" s="2">
        <v>2</v>
      </c>
      <c r="B56" s="42">
        <v>1162</v>
      </c>
      <c r="C56" s="2">
        <f>IFERROR((VLOOKUP(B56,INSCRITOS!A:B,2,0)),"")</f>
        <v>105998</v>
      </c>
      <c r="D56" s="2" t="str">
        <f>IFERROR((VLOOKUP(B56,INSCRITOS!A:C,3,0)),"")</f>
        <v>INI</v>
      </c>
      <c r="E56" s="8" t="str">
        <f>IFERROR((VLOOKUP(B56,INSCRITOS!A:D,4,0)),"")</f>
        <v>Afonso Alemão</v>
      </c>
      <c r="F56" s="2" t="str">
        <f>IFERROR((VLOOKUP(B56,INSCRITOS!A:F,6,0)),"")</f>
        <v>M</v>
      </c>
      <c r="G56" s="8" t="str">
        <f>IFERROR((VLOOKUP(B56,INSCRITOS!A:H,8,0)),"")</f>
        <v>Portinado</v>
      </c>
      <c r="H56" s="47">
        <v>2.0261574074074075E-3</v>
      </c>
      <c r="I56" s="47">
        <v>2.8315972222222219E-3</v>
      </c>
      <c r="J56" s="48">
        <f>H56+I56</f>
        <v>4.8577546296296294E-3</v>
      </c>
      <c r="K56" s="3">
        <v>98</v>
      </c>
    </row>
    <row r="57" spans="1:1021" ht="18" customHeight="1" x14ac:dyDescent="0.25">
      <c r="A57" s="2">
        <v>4</v>
      </c>
      <c r="B57" s="42">
        <v>535</v>
      </c>
      <c r="C57" s="2">
        <f>IFERROR((VLOOKUP(B57,INSCRITOS!A:B,2,0)),"")</f>
        <v>105108</v>
      </c>
      <c r="D57" s="2" t="str">
        <f>IFERROR((VLOOKUP(B57,INSCRITOS!A:C,3,0)),"")</f>
        <v>INI</v>
      </c>
      <c r="E57" s="8" t="str">
        <f>IFERROR((VLOOKUP(B57,INSCRITOS!A:D,4,0)),"")</f>
        <v>João Gonçalves</v>
      </c>
      <c r="F57" s="2" t="str">
        <f>IFERROR((VLOOKUP(B57,INSCRITOS!A:F,6,0)),"")</f>
        <v>M</v>
      </c>
      <c r="G57" s="8" t="str">
        <f>IFERROR((VLOOKUP(B57,INSCRITOS!A:H,8,0)),"")</f>
        <v xml:space="preserve">REPSOL TRIATLO/ Outra região </v>
      </c>
      <c r="H57" s="47">
        <v>2.3687499999999998E-3</v>
      </c>
      <c r="I57" s="47">
        <v>2.7398148148148147E-3</v>
      </c>
      <c r="J57" s="48">
        <f>H57+I57</f>
        <v>5.108564814814814E-3</v>
      </c>
      <c r="K57" s="3"/>
    </row>
    <row r="58" spans="1:1021" ht="18" customHeight="1" x14ac:dyDescent="0.25">
      <c r="A58" s="2">
        <v>5</v>
      </c>
      <c r="B58" s="42">
        <v>254</v>
      </c>
      <c r="C58" s="2">
        <f>IFERROR((VLOOKUP(B58,INSCRITOS!A:B,2,0)),"")</f>
        <v>104838</v>
      </c>
      <c r="D58" s="2" t="str">
        <f>IFERROR((VLOOKUP(B58,INSCRITOS!A:C,3,0)),"")</f>
        <v>INI</v>
      </c>
      <c r="E58" s="8" t="str">
        <f>IFERROR((VLOOKUP(B58,INSCRITOS!A:D,4,0)),"")</f>
        <v>Gabriel Silva</v>
      </c>
      <c r="F58" s="2" t="str">
        <f>IFERROR((VLOOKUP(B58,INSCRITOS!A:F,6,0)),"")</f>
        <v>M</v>
      </c>
      <c r="G58" s="8" t="str">
        <f>IFERROR((VLOOKUP(B58,INSCRITOS!A:H,8,0)),"")</f>
        <v>O2 Triatlo - S´look</v>
      </c>
      <c r="H58" s="49">
        <v>1.9682870370370371E-3</v>
      </c>
      <c r="I58" s="49">
        <v>3.1741898148148141E-3</v>
      </c>
      <c r="J58" s="49">
        <f>H58+I58</f>
        <v>5.1424768518518512E-3</v>
      </c>
      <c r="K58" s="3">
        <v>97</v>
      </c>
    </row>
    <row r="59" spans="1:1021" ht="18" customHeight="1" x14ac:dyDescent="0.25">
      <c r="A59" s="2">
        <v>6</v>
      </c>
      <c r="B59" s="42">
        <v>232</v>
      </c>
      <c r="C59" s="2">
        <f>IFERROR((VLOOKUP(B59,INSCRITOS!A:B,2,0)),"")</f>
        <v>104836</v>
      </c>
      <c r="D59" s="2" t="str">
        <f>IFERROR((VLOOKUP(B59,INSCRITOS!A:C,3,0)),"")</f>
        <v>INI</v>
      </c>
      <c r="E59" s="8" t="str">
        <f>IFERROR((VLOOKUP(B59,INSCRITOS!A:D,4,0)),"")</f>
        <v>Miguel Guerreiro</v>
      </c>
      <c r="F59" s="2" t="str">
        <f>IFERROR((VLOOKUP(B59,INSCRITOS!A:F,6,0)),"")</f>
        <v>M</v>
      </c>
      <c r="G59" s="8" t="str">
        <f>IFERROR((VLOOKUP(B59,INSCRITOS!A:H,8,0)),"")</f>
        <v>O2 Triatlo - S´look</v>
      </c>
      <c r="H59" s="47">
        <v>1.8423611111111112E-3</v>
      </c>
      <c r="I59" s="47">
        <v>3.4326388888888883E-3</v>
      </c>
      <c r="J59" s="49">
        <f>H59+I59</f>
        <v>5.2749999999999993E-3</v>
      </c>
      <c r="K59" s="3">
        <v>96</v>
      </c>
    </row>
    <row r="60" spans="1:1021" ht="18" customHeight="1" x14ac:dyDescent="0.25">
      <c r="A60" s="2">
        <v>7</v>
      </c>
      <c r="B60" s="42">
        <v>65</v>
      </c>
      <c r="C60" s="2">
        <f>IFERROR((VLOOKUP(B60,INSCRITOS!A:B,2,0)),"")</f>
        <v>104998</v>
      </c>
      <c r="D60" s="2" t="str">
        <f>IFERROR((VLOOKUP(B60,INSCRITOS!A:C,3,0)),"")</f>
        <v>INI</v>
      </c>
      <c r="E60" s="8" t="str">
        <f>IFERROR((VLOOKUP(B60,INSCRITOS!A:D,4,0)),"")</f>
        <v>Alexandre Martins</v>
      </c>
      <c r="F60" s="2" t="str">
        <f>IFERROR((VLOOKUP(B60,INSCRITOS!A:F,6,0)),"")</f>
        <v>M</v>
      </c>
      <c r="G60" s="8" t="str">
        <f>IFERROR((VLOOKUP(B60,INSCRITOS!A:H,8,0)),"")</f>
        <v>Bike Clube S. Brás</v>
      </c>
      <c r="H60" s="47">
        <v>2.4283564814814814E-3</v>
      </c>
      <c r="I60" s="47">
        <v>2.9638888888888887E-3</v>
      </c>
      <c r="J60" s="48">
        <f>H60+I60</f>
        <v>5.3922453703703702E-3</v>
      </c>
      <c r="K60" s="3">
        <v>95</v>
      </c>
    </row>
    <row r="61" spans="1:1021" ht="18" customHeight="1" x14ac:dyDescent="0.25">
      <c r="A61" s="2">
        <v>8</v>
      </c>
      <c r="B61" s="42">
        <v>1136</v>
      </c>
      <c r="C61" s="2">
        <f>IFERROR((VLOOKUP(B61,INSCRITOS!A:B,2,0)),"")</f>
        <v>105969</v>
      </c>
      <c r="D61" s="2" t="str">
        <f>IFERROR((VLOOKUP(B61,INSCRITOS!A:C,3,0)),"")</f>
        <v>INI</v>
      </c>
      <c r="E61" s="8" t="str">
        <f>IFERROR((VLOOKUP(B61,INSCRITOS!A:D,4,0)),"")</f>
        <v>Rodrigo Silva</v>
      </c>
      <c r="F61" s="2" t="str">
        <f>IFERROR((VLOOKUP(B61,INSCRITOS!A:F,6,0)),"")</f>
        <v>M</v>
      </c>
      <c r="G61" s="8" t="str">
        <f>IFERROR((VLOOKUP(B61,INSCRITOS!A:H,8,0)),"")</f>
        <v>CCD / INTERMARCHÉ LAGOS/ Não federado</v>
      </c>
      <c r="H61" s="47">
        <v>2.3434027777777776E-3</v>
      </c>
      <c r="I61" s="47">
        <v>3.4326388888888883E-3</v>
      </c>
      <c r="J61" s="48">
        <f>H61+I61</f>
        <v>5.7760416666666654E-3</v>
      </c>
      <c r="K61" s="3"/>
    </row>
    <row r="62" spans="1:1021" ht="18" customHeight="1" x14ac:dyDescent="0.25">
      <c r="A62" s="4"/>
      <c r="C62" s="4"/>
      <c r="D62" s="4"/>
      <c r="F62" s="4"/>
      <c r="K62" s="12"/>
    </row>
    <row r="63" spans="1:1021" ht="18" customHeight="1" x14ac:dyDescent="0.25">
      <c r="A63" s="14"/>
      <c r="C63" s="4"/>
      <c r="D63" s="4"/>
      <c r="F63" s="4"/>
    </row>
    <row r="64" spans="1:1021" ht="18" customHeight="1" x14ac:dyDescent="0.25">
      <c r="A64" s="43" t="s">
        <v>16</v>
      </c>
      <c r="B64" s="43"/>
      <c r="C64" s="43"/>
      <c r="D64" s="43"/>
      <c r="E64" s="43"/>
      <c r="F64" s="43"/>
      <c r="G64" s="43"/>
      <c r="K64" s="43"/>
    </row>
    <row r="65" spans="1:11" ht="18" customHeight="1" x14ac:dyDescent="0.25">
      <c r="A65" s="7" t="s">
        <v>9</v>
      </c>
      <c r="B65" s="38" t="s">
        <v>10</v>
      </c>
      <c r="C65" s="7" t="s">
        <v>1</v>
      </c>
      <c r="D65" s="7" t="s">
        <v>2</v>
      </c>
      <c r="E65" s="7" t="s">
        <v>3</v>
      </c>
      <c r="F65" s="7" t="s">
        <v>5</v>
      </c>
      <c r="G65" s="7" t="s">
        <v>7</v>
      </c>
      <c r="H65" s="44" t="s">
        <v>29</v>
      </c>
      <c r="I65" s="45" t="s">
        <v>30</v>
      </c>
      <c r="J65" s="46" t="s">
        <v>31</v>
      </c>
      <c r="K65" s="7" t="s">
        <v>11</v>
      </c>
    </row>
    <row r="66" spans="1:11" ht="18" customHeight="1" x14ac:dyDescent="0.25">
      <c r="A66" s="2">
        <v>1</v>
      </c>
      <c r="B66" s="42">
        <v>314</v>
      </c>
      <c r="C66" s="2">
        <f>IFERROR((VLOOKUP(B66,INSCRITOS!A:B,2,0)),"")</f>
        <v>104244</v>
      </c>
      <c r="D66" s="2" t="str">
        <f>IFERROR((VLOOKUP(B66,INSCRITOS!A:C,3,0)),"")</f>
        <v>INI</v>
      </c>
      <c r="E66" s="8" t="str">
        <f>IFERROR((VLOOKUP(B66,INSCRITOS!A:D,4,0)),"")</f>
        <v>Natacha Santos</v>
      </c>
      <c r="F66" s="2" t="str">
        <f>IFERROR((VLOOKUP(B66,INSCRITOS!A:F,6,0)),"")</f>
        <v>F</v>
      </c>
      <c r="G66" s="8" t="str">
        <f>IFERROR((VLOOKUP(B66,INSCRITOS!A:H,8,0)),"")</f>
        <v>Lusitano F.C. Frusoal</v>
      </c>
      <c r="H66" s="47">
        <v>1.423611111111111E-3</v>
      </c>
      <c r="I66" s="47">
        <v>2.8790509259259255E-3</v>
      </c>
      <c r="J66" s="48">
        <f t="shared" ref="J66:J74" si="3">H66+I66</f>
        <v>4.3026620370370363E-3</v>
      </c>
      <c r="K66" s="3">
        <v>100</v>
      </c>
    </row>
    <row r="67" spans="1:11" ht="18" customHeight="1" x14ac:dyDescent="0.25">
      <c r="A67" s="2">
        <v>2</v>
      </c>
      <c r="B67" s="42">
        <v>1332</v>
      </c>
      <c r="C67" s="2">
        <f>IFERROR((VLOOKUP(B67,INSCRITOS!A:B,2,0)),"")</f>
        <v>105414</v>
      </c>
      <c r="D67" s="2" t="str">
        <f>IFERROR((VLOOKUP(B67,INSCRITOS!A:C,3,0)),"")</f>
        <v>INI</v>
      </c>
      <c r="E67" s="8" t="str">
        <f>IFERROR((VLOOKUP(B67,INSCRITOS!A:D,4,0)),"")</f>
        <v>Madalena Lopes</v>
      </c>
      <c r="F67" s="2" t="str">
        <f>IFERROR((VLOOKUP(B67,INSCRITOS!A:F,6,0)),"")</f>
        <v>F</v>
      </c>
      <c r="G67" s="8" t="str">
        <f>IFERROR((VLOOKUP(B67,INSCRITOS!A:H,8,0)),"")</f>
        <v>Portinado</v>
      </c>
      <c r="H67" s="47">
        <v>1.4854166666666664E-3</v>
      </c>
      <c r="I67" s="47">
        <v>3.1605324074074075E-3</v>
      </c>
      <c r="J67" s="48">
        <f t="shared" si="3"/>
        <v>4.645949074074074E-3</v>
      </c>
      <c r="K67" s="3">
        <v>99</v>
      </c>
    </row>
    <row r="68" spans="1:11" ht="18" customHeight="1" x14ac:dyDescent="0.25">
      <c r="A68" s="2">
        <v>3</v>
      </c>
      <c r="B68" s="42">
        <v>569</v>
      </c>
      <c r="C68" s="2">
        <f>IFERROR((VLOOKUP(B68,INSCRITOS!A:B,2,0)),"")</f>
        <v>105115</v>
      </c>
      <c r="D68" s="2" t="str">
        <f>IFERROR((VLOOKUP(B68,INSCRITOS!A:C,3,0)),"")</f>
        <v>INI</v>
      </c>
      <c r="E68" s="8" t="str">
        <f>IFERROR((VLOOKUP(B68,INSCRITOS!A:D,4,0)),"")</f>
        <v>Diana Santos</v>
      </c>
      <c r="F68" s="2" t="str">
        <f>IFERROR((VLOOKUP(B68,INSCRITOS!A:F,6,0)),"")</f>
        <v>F</v>
      </c>
      <c r="G68" s="8" t="str">
        <f>IFERROR((VLOOKUP(B68,INSCRITOS!A:H,8,0)),"")</f>
        <v>FC Ferreiras</v>
      </c>
      <c r="H68" s="47">
        <v>1.6055555555555554E-3</v>
      </c>
      <c r="I68" s="47">
        <v>3.0996527777777776E-3</v>
      </c>
      <c r="J68" s="48">
        <f t="shared" si="3"/>
        <v>4.7052083333333329E-3</v>
      </c>
      <c r="K68" s="3">
        <v>98</v>
      </c>
    </row>
    <row r="69" spans="1:11" ht="18" customHeight="1" x14ac:dyDescent="0.25">
      <c r="A69" s="2">
        <v>4</v>
      </c>
      <c r="B69" s="42">
        <v>583</v>
      </c>
      <c r="C69" s="2">
        <f>IFERROR((VLOOKUP(B69,INSCRITOS!A:B,2,0)),"")</f>
        <v>105118</v>
      </c>
      <c r="D69" s="2" t="str">
        <f>IFERROR((VLOOKUP(B69,INSCRITOS!A:C,3,0)),"")</f>
        <v>INI</v>
      </c>
      <c r="E69" s="8" t="str">
        <f>IFERROR((VLOOKUP(B69,INSCRITOS!A:D,4,0)),"")</f>
        <v>Raquel Augusto</v>
      </c>
      <c r="F69" s="2" t="str">
        <f>IFERROR((VLOOKUP(B69,INSCRITOS!A:F,6,0)),"")</f>
        <v>F</v>
      </c>
      <c r="G69" s="8" t="str">
        <f>IFERROR((VLOOKUP(B69,INSCRITOS!A:H,8,0)),"")</f>
        <v>FC Ferreiras</v>
      </c>
      <c r="H69" s="49">
        <v>1.6935185185185187E-3</v>
      </c>
      <c r="I69" s="49">
        <v>3.0215277777777775E-3</v>
      </c>
      <c r="J69" s="49">
        <f t="shared" si="3"/>
        <v>4.7150462962962962E-3</v>
      </c>
      <c r="K69" s="3">
        <v>97</v>
      </c>
    </row>
    <row r="70" spans="1:11" ht="18" customHeight="1" x14ac:dyDescent="0.25">
      <c r="A70" s="2">
        <v>5</v>
      </c>
      <c r="B70" s="42">
        <v>5215</v>
      </c>
      <c r="C70" s="2">
        <f>IFERROR((VLOOKUP(B70,INSCRITOS!A:B,2,0)),"")</f>
        <v>0</v>
      </c>
      <c r="D70" s="2" t="str">
        <f>IFERROR((VLOOKUP(B70,INSCRITOS!A:C,3,0)),"")</f>
        <v>INI</v>
      </c>
      <c r="E70" s="8" t="str">
        <f>IFERROR((VLOOKUP(B70,INSCRITOS!A:D,4,0)),"")</f>
        <v>Daniela Kosykhina</v>
      </c>
      <c r="F70" s="2" t="str">
        <f>IFERROR((VLOOKUP(B70,INSCRITOS!A:F,6,0)),"")</f>
        <v>F</v>
      </c>
      <c r="G70" s="8" t="str">
        <f>IFERROR((VLOOKUP(B70,INSCRITOS!A:H,8,0)),"")</f>
        <v>Portinado/ Não federado</v>
      </c>
      <c r="H70" s="47">
        <v>1.703587962962963E-3</v>
      </c>
      <c r="I70" s="47">
        <v>3.0125E-3</v>
      </c>
      <c r="J70" s="49">
        <f t="shared" si="3"/>
        <v>4.7160879629629627E-3</v>
      </c>
      <c r="K70" s="3"/>
    </row>
    <row r="71" spans="1:11" ht="18" customHeight="1" x14ac:dyDescent="0.25">
      <c r="A71" s="2">
        <v>6</v>
      </c>
      <c r="B71" s="42">
        <v>629</v>
      </c>
      <c r="C71" s="2">
        <f>IFERROR((VLOOKUP(B71,INSCRITOS!A:B,2,0)),"")</f>
        <v>105128</v>
      </c>
      <c r="D71" s="2" t="str">
        <f>IFERROR((VLOOKUP(B71,INSCRITOS!A:C,3,0)),"")</f>
        <v>INI</v>
      </c>
      <c r="E71" s="8" t="str">
        <f>IFERROR((VLOOKUP(B71,INSCRITOS!A:D,4,0)),"")</f>
        <v>Carolina Biletska</v>
      </c>
      <c r="F71" s="2" t="str">
        <f>IFERROR((VLOOKUP(B71,INSCRITOS!A:F,6,0)),"")</f>
        <v>F</v>
      </c>
      <c r="G71" s="8" t="str">
        <f>IFERROR((VLOOKUP(B71,INSCRITOS!A:H,8,0)),"")</f>
        <v>FC Ferreiras</v>
      </c>
      <c r="H71" s="47">
        <v>1.5932870370370372E-3</v>
      </c>
      <c r="I71" s="47">
        <v>3.206365740740741E-3</v>
      </c>
      <c r="J71" s="48">
        <f t="shared" si="3"/>
        <v>4.7996527777777777E-3</v>
      </c>
      <c r="K71" s="3">
        <v>96</v>
      </c>
    </row>
    <row r="72" spans="1:11" ht="18" customHeight="1" x14ac:dyDescent="0.25">
      <c r="A72" s="2">
        <v>7</v>
      </c>
      <c r="B72" s="42">
        <v>1012</v>
      </c>
      <c r="C72" s="2">
        <f>IFERROR((VLOOKUP(B72,INSCRITOS!A:B,2,0)),"")</f>
        <v>105555</v>
      </c>
      <c r="D72" s="2" t="str">
        <f>IFERROR((VLOOKUP(B72,INSCRITOS!A:C,3,0)),"")</f>
        <v>INI</v>
      </c>
      <c r="E72" s="8" t="str">
        <f>IFERROR((VLOOKUP(B72,INSCRITOS!A:D,4,0)),"")</f>
        <v>Íris Pratas</v>
      </c>
      <c r="F72" s="2" t="str">
        <f>IFERROR((VLOOKUP(B72,INSCRITOS!A:F,6,0)),"")</f>
        <v>F</v>
      </c>
      <c r="G72" s="8" t="str">
        <f>IFERROR((VLOOKUP(B72,INSCRITOS!A:H,8,0)),"")</f>
        <v xml:space="preserve">REPSOL TRIATLO/ Outra região </v>
      </c>
      <c r="H72" s="47">
        <v>2.0293981481481482E-3</v>
      </c>
      <c r="I72" s="47">
        <v>3.4407407407407407E-3</v>
      </c>
      <c r="J72" s="48">
        <f t="shared" si="3"/>
        <v>5.470138888888889E-3</v>
      </c>
      <c r="K72" s="3"/>
    </row>
    <row r="73" spans="1:11" ht="18" customHeight="1" x14ac:dyDescent="0.25">
      <c r="A73" s="2">
        <v>8</v>
      </c>
      <c r="B73" s="42">
        <v>5217</v>
      </c>
      <c r="C73" s="2">
        <f>IFERROR((VLOOKUP(B73,INSCRITOS!A:B,2,0)),"")</f>
        <v>0</v>
      </c>
      <c r="D73" s="2" t="str">
        <f>IFERROR((VLOOKUP(B73,INSCRITOS!A:C,3,0)),"")</f>
        <v>INI</v>
      </c>
      <c r="E73" s="8" t="str">
        <f>IFERROR((VLOOKUP(B73,INSCRITOS!A:D,4,0)),"")</f>
        <v>Madalena Cojocaru</v>
      </c>
      <c r="F73" s="2" t="str">
        <f>IFERROR((VLOOKUP(B73,INSCRITOS!A:F,6,0)),"")</f>
        <v>F</v>
      </c>
      <c r="G73" s="8" t="str">
        <f>IFERROR((VLOOKUP(B73,INSCRITOS!A:H,8,0)),"")</f>
        <v>Portinado/ Não federado</v>
      </c>
      <c r="H73" s="47">
        <v>1.5849537037037037E-3</v>
      </c>
      <c r="I73" s="47">
        <v>4.0590277777777777E-3</v>
      </c>
      <c r="J73" s="48">
        <f t="shared" si="3"/>
        <v>5.6439814814814816E-3</v>
      </c>
      <c r="K73" s="3"/>
    </row>
    <row r="74" spans="1:11" ht="18" customHeight="1" x14ac:dyDescent="0.25">
      <c r="A74" s="2">
        <v>9</v>
      </c>
      <c r="B74" s="42">
        <v>5216</v>
      </c>
      <c r="C74" s="2">
        <f>IFERROR((VLOOKUP(B74,INSCRITOS!A:B,2,0)),"")</f>
        <v>0</v>
      </c>
      <c r="D74" s="2" t="str">
        <f>IFERROR((VLOOKUP(B74,INSCRITOS!A:C,3,0)),"")</f>
        <v>INI</v>
      </c>
      <c r="E74" s="8" t="str">
        <f>IFERROR((VLOOKUP(B74,INSCRITOS!A:D,4,0)),"")</f>
        <v>Joana Rosa</v>
      </c>
      <c r="F74" s="2" t="str">
        <f>IFERROR((VLOOKUP(B74,INSCRITOS!A:F,6,0)),"")</f>
        <v>F</v>
      </c>
      <c r="G74" s="8" t="str">
        <f>IFERROR((VLOOKUP(B74,INSCRITOS!A:H,8,0)),"")</f>
        <v>Portinado/ Não federado</v>
      </c>
      <c r="H74" s="47">
        <v>1.4937500000000001E-3</v>
      </c>
      <c r="I74" s="47">
        <v>4.296412037037037E-3</v>
      </c>
      <c r="J74" s="48">
        <f t="shared" si="3"/>
        <v>5.7901620370370372E-3</v>
      </c>
      <c r="K74" s="2"/>
    </row>
    <row r="75" spans="1:11" ht="18" customHeight="1" x14ac:dyDescent="0.25">
      <c r="A75" s="4"/>
      <c r="C75" s="4"/>
      <c r="D75" s="4"/>
      <c r="F75" s="4"/>
    </row>
    <row r="76" spans="1:11" ht="18" customHeight="1" x14ac:dyDescent="0.25">
      <c r="A76" s="4"/>
      <c r="C76" s="4"/>
      <c r="D76" s="4"/>
      <c r="F76" s="4"/>
    </row>
    <row r="77" spans="1:11" ht="18" customHeight="1" x14ac:dyDescent="0.25">
      <c r="A77" s="43" t="s">
        <v>17</v>
      </c>
      <c r="B77" s="43"/>
      <c r="C77" s="43"/>
      <c r="D77" s="43"/>
      <c r="E77" s="43"/>
      <c r="F77" s="43"/>
      <c r="G77" s="43"/>
      <c r="K77" s="43"/>
    </row>
    <row r="78" spans="1:11" ht="18" customHeight="1" x14ac:dyDescent="0.25">
      <c r="A78" s="7" t="s">
        <v>9</v>
      </c>
      <c r="B78" s="38" t="s">
        <v>10</v>
      </c>
      <c r="C78" s="7" t="s">
        <v>1</v>
      </c>
      <c r="D78" s="7" t="s">
        <v>2</v>
      </c>
      <c r="E78" s="7" t="s">
        <v>3</v>
      </c>
      <c r="F78" s="7" t="s">
        <v>5</v>
      </c>
      <c r="G78" s="7" t="s">
        <v>7</v>
      </c>
      <c r="H78" s="44" t="s">
        <v>29</v>
      </c>
      <c r="I78" s="45" t="s">
        <v>30</v>
      </c>
      <c r="J78" s="46" t="s">
        <v>31</v>
      </c>
      <c r="K78" s="7" t="s">
        <v>11</v>
      </c>
    </row>
    <row r="79" spans="1:11" ht="18" customHeight="1" x14ac:dyDescent="0.25">
      <c r="A79" s="2">
        <v>1</v>
      </c>
      <c r="B79" s="1">
        <v>1163</v>
      </c>
      <c r="C79" s="2">
        <f>IFERROR((VLOOKUP(B79,INSCRITOS!A:B,2,0)),"")</f>
        <v>105999</v>
      </c>
      <c r="D79" s="2" t="str">
        <f>IFERROR((VLOOKUP(B79,INSCRITOS!A:C,3,0)),"")</f>
        <v>JUV</v>
      </c>
      <c r="E79" s="8" t="str">
        <f>IFERROR((VLOOKUP(B79,INSCRITOS!A:D,4,0)),"")</f>
        <v>Rafael Alemão</v>
      </c>
      <c r="F79" s="2" t="str">
        <f>IFERROR((VLOOKUP(B79,INSCRITOS!A:F,6,0)),"")</f>
        <v>M</v>
      </c>
      <c r="G79" s="8" t="str">
        <f>IFERROR((VLOOKUP(B79,INSCRITOS!A:H,8,0)),"")</f>
        <v>Portinado</v>
      </c>
      <c r="H79" s="47">
        <v>1.7965277777777777E-3</v>
      </c>
      <c r="I79" s="49">
        <v>3.3581018518518517E-3</v>
      </c>
      <c r="J79" s="48">
        <f t="shared" ref="J79:J92" si="4">H79+I79</f>
        <v>5.1546296296296297E-3</v>
      </c>
      <c r="K79" s="3">
        <v>100</v>
      </c>
    </row>
    <row r="80" spans="1:11" ht="18" customHeight="1" x14ac:dyDescent="0.25">
      <c r="A80" s="2">
        <v>2</v>
      </c>
      <c r="B80" s="1">
        <v>987</v>
      </c>
      <c r="C80" s="2">
        <f>IFERROR((VLOOKUP(B80,INSCRITOS!A:B,2,0)),"")</f>
        <v>105305</v>
      </c>
      <c r="D80" s="2" t="str">
        <f>IFERROR((VLOOKUP(B80,INSCRITOS!A:C,3,0)),"")</f>
        <v>JUV</v>
      </c>
      <c r="E80" s="8" t="str">
        <f>IFERROR((VLOOKUP(B80,INSCRITOS!A:D,4,0)),"")</f>
        <v>Gonçalo Diogo</v>
      </c>
      <c r="F80" s="2" t="str">
        <f>IFERROR((VLOOKUP(B80,INSCRITOS!A:F,6,0)),"")</f>
        <v>M</v>
      </c>
      <c r="G80" s="8" t="str">
        <f>IFERROR((VLOOKUP(B80,INSCRITOS!A:H,8,0)),"")</f>
        <v>Triatlo de Faro/ Não federado</v>
      </c>
      <c r="H80" s="49">
        <v>1.8258101851851849E-3</v>
      </c>
      <c r="I80" s="49">
        <v>3.4048611111111115E-3</v>
      </c>
      <c r="J80" s="49">
        <f t="shared" si="4"/>
        <v>5.2306712962962966E-3</v>
      </c>
      <c r="K80" s="3"/>
    </row>
    <row r="81" spans="1:11" ht="18" customHeight="1" x14ac:dyDescent="0.25">
      <c r="A81" s="2">
        <v>3</v>
      </c>
      <c r="B81" s="1">
        <v>1164</v>
      </c>
      <c r="C81" s="2">
        <f>IFERROR((VLOOKUP(B81,INSCRITOS!A:B,2,0)),"")</f>
        <v>106000</v>
      </c>
      <c r="D81" s="2" t="str">
        <f>IFERROR((VLOOKUP(B81,INSCRITOS!A:C,3,0)),"")</f>
        <v>JUV</v>
      </c>
      <c r="E81" s="8" t="str">
        <f>IFERROR((VLOOKUP(B81,INSCRITOS!A:D,4,0)),"")</f>
        <v>Ruben Francisco</v>
      </c>
      <c r="F81" s="2" t="str">
        <f>IFERROR((VLOOKUP(B81,INSCRITOS!A:F,6,0)),"")</f>
        <v>M</v>
      </c>
      <c r="G81" s="8" t="str">
        <f>IFERROR((VLOOKUP(B81,INSCRITOS!A:H,8,0)),"")</f>
        <v>Portinado</v>
      </c>
      <c r="H81" s="47">
        <v>1.5892361111111109E-3</v>
      </c>
      <c r="I81" s="49">
        <v>3.7043981481481481E-3</v>
      </c>
      <c r="J81" s="48">
        <f t="shared" si="4"/>
        <v>5.2936342592592592E-3</v>
      </c>
      <c r="K81" s="3">
        <v>99</v>
      </c>
    </row>
    <row r="82" spans="1:11" ht="18" customHeight="1" x14ac:dyDescent="0.25">
      <c r="A82" s="2">
        <v>4</v>
      </c>
      <c r="B82" s="1">
        <v>1352</v>
      </c>
      <c r="C82" s="2">
        <f>IFERROR((VLOOKUP(B82,INSCRITOS!A:B,2,0)),"")</f>
        <v>105448</v>
      </c>
      <c r="D82" s="2" t="str">
        <f>IFERROR((VLOOKUP(B82,INSCRITOS!A:C,3,0)),"")</f>
        <v>JUV</v>
      </c>
      <c r="E82" s="8" t="str">
        <f>IFERROR((VLOOKUP(B82,INSCRITOS!A:D,4,0)),"")</f>
        <v>Tiago Oliveira</v>
      </c>
      <c r="F82" s="2" t="str">
        <f>IFERROR((VLOOKUP(B82,INSCRITOS!A:F,6,0)),"")</f>
        <v>M</v>
      </c>
      <c r="G82" s="8" t="str">
        <f>IFERROR((VLOOKUP(B82,INSCRITOS!A:H,8,0)),"")</f>
        <v>Triatlo de Faro/ Não federado</v>
      </c>
      <c r="H82" s="47">
        <v>1.7854166666666663E-3</v>
      </c>
      <c r="I82" s="49">
        <v>3.8809027777777778E-3</v>
      </c>
      <c r="J82" s="48">
        <f t="shared" si="4"/>
        <v>5.6663194444444443E-3</v>
      </c>
      <c r="K82" s="3"/>
    </row>
    <row r="83" spans="1:11" ht="18" customHeight="1" x14ac:dyDescent="0.25">
      <c r="A83" s="2">
        <v>5</v>
      </c>
      <c r="B83" s="1">
        <v>574</v>
      </c>
      <c r="C83" s="2">
        <f>IFERROR((VLOOKUP(B83,INSCRITOS!A:B,2,0)),"")</f>
        <v>105117</v>
      </c>
      <c r="D83" s="2" t="str">
        <f>IFERROR((VLOOKUP(B83,INSCRITOS!A:C,3,0)),"")</f>
        <v>JUV</v>
      </c>
      <c r="E83" s="8" t="str">
        <f>IFERROR((VLOOKUP(B83,INSCRITOS!A:D,4,0)),"")</f>
        <v>Pedro Encarnação</v>
      </c>
      <c r="F83" s="2" t="str">
        <f>IFERROR((VLOOKUP(B83,INSCRITOS!A:F,6,0)),"")</f>
        <v>M</v>
      </c>
      <c r="G83" s="8" t="str">
        <f>IFERROR((VLOOKUP(B83,INSCRITOS!A:H,8,0)),"")</f>
        <v>FC Ferreiras</v>
      </c>
      <c r="H83" s="47">
        <v>1.9122685185185187E-3</v>
      </c>
      <c r="I83" s="49">
        <v>3.8557870370370373E-3</v>
      </c>
      <c r="J83" s="48">
        <f t="shared" si="4"/>
        <v>5.7680555555555558E-3</v>
      </c>
      <c r="K83" s="3">
        <v>98</v>
      </c>
    </row>
    <row r="84" spans="1:11" ht="18" customHeight="1" x14ac:dyDescent="0.25">
      <c r="A84" s="2">
        <v>6</v>
      </c>
      <c r="B84" s="1">
        <v>1147</v>
      </c>
      <c r="C84" s="2">
        <f>IFERROR((VLOOKUP(B84,INSCRITOS!A:B,2,0)),"")</f>
        <v>105981</v>
      </c>
      <c r="D84" s="2" t="str">
        <f>IFERROR((VLOOKUP(B84,INSCRITOS!A:C,3,0)),"")</f>
        <v>JUV</v>
      </c>
      <c r="E84" s="8" t="str">
        <f>IFERROR((VLOOKUP(B84,INSCRITOS!A:D,4,0)),"")</f>
        <v>Afonso Gouveia</v>
      </c>
      <c r="F84" s="2" t="str">
        <f>IFERROR((VLOOKUP(B84,INSCRITOS!A:F,6,0)),"")</f>
        <v>M</v>
      </c>
      <c r="G84" s="8" t="str">
        <f>IFERROR((VLOOKUP(B84,INSCRITOS!A:H,8,0)),"")</f>
        <v>FC Ferreiras</v>
      </c>
      <c r="H84" s="47">
        <v>2.3221064814814814E-3</v>
      </c>
      <c r="I84" s="49">
        <v>3.690856481481482E-3</v>
      </c>
      <c r="J84" s="48">
        <f t="shared" si="4"/>
        <v>6.012962962962963E-3</v>
      </c>
      <c r="K84" s="3">
        <v>97</v>
      </c>
    </row>
    <row r="85" spans="1:11" ht="18" customHeight="1" x14ac:dyDescent="0.25">
      <c r="A85" s="2">
        <v>7</v>
      </c>
      <c r="B85" s="1">
        <v>1146</v>
      </c>
      <c r="C85" s="2">
        <f>IFERROR((VLOOKUP(B85,INSCRITOS!A:B,2,0)),"")</f>
        <v>105980</v>
      </c>
      <c r="D85" s="2" t="str">
        <f>IFERROR((VLOOKUP(B85,INSCRITOS!A:C,3,0)),"")</f>
        <v>JUV</v>
      </c>
      <c r="E85" s="8" t="str">
        <f>IFERROR((VLOOKUP(B85,INSCRITOS!A:D,4,0)),"")</f>
        <v>Filipe Pinto</v>
      </c>
      <c r="F85" s="2" t="str">
        <f>IFERROR((VLOOKUP(B85,INSCRITOS!A:F,6,0)),"")</f>
        <v>M</v>
      </c>
      <c r="G85" s="8" t="str">
        <f>IFERROR((VLOOKUP(B85,INSCRITOS!A:H,8,0)),"")</f>
        <v>FC Ferreiras</v>
      </c>
      <c r="H85" s="47">
        <v>2.1896990740740739E-3</v>
      </c>
      <c r="I85" s="49">
        <v>4.0194444444444444E-3</v>
      </c>
      <c r="J85" s="48">
        <f t="shared" si="4"/>
        <v>6.2091435185185184E-3</v>
      </c>
      <c r="K85" s="3">
        <v>96</v>
      </c>
    </row>
    <row r="86" spans="1:11" ht="18" customHeight="1" x14ac:dyDescent="0.25">
      <c r="A86" s="2">
        <v>8</v>
      </c>
      <c r="B86" s="1">
        <v>1329</v>
      </c>
      <c r="C86" s="2">
        <f>IFERROR((VLOOKUP(B86,INSCRITOS!A:B,2,0)),"")</f>
        <v>105411</v>
      </c>
      <c r="D86" s="2" t="str">
        <f>IFERROR((VLOOKUP(B86,INSCRITOS!A:C,3,0)),"")</f>
        <v>JUV</v>
      </c>
      <c r="E86" s="8" t="str">
        <f>IFERROR((VLOOKUP(B86,INSCRITOS!A:D,4,0)),"")</f>
        <v>Tomás Vilanova</v>
      </c>
      <c r="F86" s="2" t="str">
        <f>IFERROR((VLOOKUP(B86,INSCRITOS!A:F,6,0)),"")</f>
        <v>M</v>
      </c>
      <c r="G86" s="8" t="str">
        <f>IFERROR((VLOOKUP(B86,INSCRITOS!A:H,8,0)),"")</f>
        <v>Lusitano F.C. Frusoal</v>
      </c>
      <c r="H86" s="47">
        <v>2.1304398148148146E-3</v>
      </c>
      <c r="I86" s="49">
        <v>4.1083333333333336E-3</v>
      </c>
      <c r="J86" s="48">
        <f t="shared" si="4"/>
        <v>6.2387731481481478E-3</v>
      </c>
      <c r="K86" s="3">
        <v>95</v>
      </c>
    </row>
    <row r="87" spans="1:11" ht="18" customHeight="1" x14ac:dyDescent="0.25">
      <c r="A87" s="2">
        <v>9</v>
      </c>
      <c r="B87" s="1">
        <v>1079</v>
      </c>
      <c r="C87" s="2">
        <f>IFERROR((VLOOKUP(B87,INSCRITOS!A:B,2,0)),"")</f>
        <v>105847</v>
      </c>
      <c r="D87" s="2" t="str">
        <f>IFERROR((VLOOKUP(B87,INSCRITOS!A:C,3,0)),"")</f>
        <v>JUV</v>
      </c>
      <c r="E87" s="8" t="str">
        <f>IFERROR((VLOOKUP(B87,INSCRITOS!A:D,4,0)),"")</f>
        <v>Francisco Cipriano</v>
      </c>
      <c r="F87" s="2" t="str">
        <f>IFERROR((VLOOKUP(B87,INSCRITOS!A:F,6,0)),"")</f>
        <v>M</v>
      </c>
      <c r="G87" s="8" t="str">
        <f>IFERROR((VLOOKUP(B87,INSCRITOS!A:H,8,0)),"")</f>
        <v>Bike Clube S. Brás</v>
      </c>
      <c r="H87" s="47">
        <v>2.725578703703704E-3</v>
      </c>
      <c r="I87" s="47">
        <v>3.6879629629629636E-3</v>
      </c>
      <c r="J87" s="48">
        <f t="shared" si="4"/>
        <v>6.4135416666666681E-3</v>
      </c>
      <c r="K87" s="3">
        <v>94</v>
      </c>
    </row>
    <row r="88" spans="1:11" ht="18" customHeight="1" x14ac:dyDescent="0.25">
      <c r="A88" s="2">
        <v>10</v>
      </c>
      <c r="B88" s="1">
        <v>1144</v>
      </c>
      <c r="C88" s="2">
        <f>IFERROR((VLOOKUP(B88,INSCRITOS!A:B,2,0)),"")</f>
        <v>105978</v>
      </c>
      <c r="D88" s="2" t="str">
        <f>IFERROR((VLOOKUP(B88,INSCRITOS!A:C,3,0)),"")</f>
        <v>JUV</v>
      </c>
      <c r="E88" s="8" t="str">
        <f>IFERROR((VLOOKUP(B88,INSCRITOS!A:D,4,0)),"")</f>
        <v>Pedro Afonso</v>
      </c>
      <c r="F88" s="2" t="str">
        <f>IFERROR((VLOOKUP(B88,INSCRITOS!A:F,6,0)),"")</f>
        <v>M</v>
      </c>
      <c r="G88" s="8" t="str">
        <f>IFERROR((VLOOKUP(B88,INSCRITOS!A:H,8,0)),"")</f>
        <v>FC Ferreiras/ Não federado</v>
      </c>
      <c r="H88" s="47">
        <v>2.3857638888888891E-3</v>
      </c>
      <c r="I88" s="49">
        <v>4.6457175925925928E-3</v>
      </c>
      <c r="J88" s="48">
        <f t="shared" si="4"/>
        <v>7.0314814814814823E-3</v>
      </c>
      <c r="K88" s="3"/>
    </row>
    <row r="89" spans="1:11" ht="18" customHeight="1" x14ac:dyDescent="0.25">
      <c r="A89" s="2">
        <v>11</v>
      </c>
      <c r="B89" s="1">
        <v>1337</v>
      </c>
      <c r="C89" s="2">
        <f>IFERROR((VLOOKUP(B89,INSCRITOS!A:B,2,0)),"")</f>
        <v>105409</v>
      </c>
      <c r="D89" s="2" t="str">
        <f>IFERROR((VLOOKUP(B89,INSCRITOS!A:C,3,0)),"")</f>
        <v>JUV</v>
      </c>
      <c r="E89" s="8" t="str">
        <f>IFERROR((VLOOKUP(B89,INSCRITOS!A:D,4,0)),"")</f>
        <v>Hugo Nunes</v>
      </c>
      <c r="F89" s="2" t="str">
        <f>IFERROR((VLOOKUP(B89,INSCRITOS!A:F,6,0)),"")</f>
        <v>M</v>
      </c>
      <c r="G89" s="8" t="str">
        <f>IFERROR((VLOOKUP(B89,INSCRITOS!A:H,8,0)),"")</f>
        <v xml:space="preserve">REPSOL TRIATLO/ Outra região </v>
      </c>
      <c r="H89" s="47">
        <v>2.6758101851851851E-3</v>
      </c>
      <c r="I89" s="49">
        <v>4.3721064814814812E-3</v>
      </c>
      <c r="J89" s="48">
        <f t="shared" si="4"/>
        <v>7.0479166666666659E-3</v>
      </c>
      <c r="K89" s="3"/>
    </row>
    <row r="90" spans="1:11" ht="18" customHeight="1" x14ac:dyDescent="0.25">
      <c r="A90" s="2">
        <v>12</v>
      </c>
      <c r="B90" s="1">
        <v>5211</v>
      </c>
      <c r="C90" s="2"/>
      <c r="D90" s="2" t="str">
        <f>IFERROR((VLOOKUP(B90,INSCRITOS!A:C,3,0)),"")</f>
        <v>JUV</v>
      </c>
      <c r="E90" s="8" t="str">
        <f>IFERROR((VLOOKUP(B90,INSCRITOS!A:D,4,0)),"")</f>
        <v>Rodrigo Amélio</v>
      </c>
      <c r="F90" s="2" t="str">
        <f>IFERROR((VLOOKUP(B90,INSCRITOS!A:F,6,0)),"")</f>
        <v>M</v>
      </c>
      <c r="G90" s="8" t="str">
        <f>IFERROR((VLOOKUP(B90,INSCRITOS!A:H,8,0)),"")</f>
        <v>O2 Triatlo-S'look/ Não federado</v>
      </c>
      <c r="H90" s="47">
        <v>2.4920138888888887E-3</v>
      </c>
      <c r="I90" s="49">
        <v>4.5622685185185185E-3</v>
      </c>
      <c r="J90" s="48">
        <f t="shared" si="4"/>
        <v>7.0542824074074067E-3</v>
      </c>
      <c r="K90" s="2"/>
    </row>
    <row r="91" spans="1:11" ht="18" customHeight="1" x14ac:dyDescent="0.25">
      <c r="A91" s="2">
        <v>13</v>
      </c>
      <c r="B91" s="1">
        <v>851</v>
      </c>
      <c r="C91" s="2">
        <f>IFERROR((VLOOKUP(B91,INSCRITOS!A:B,2,0)),"")</f>
        <v>102043</v>
      </c>
      <c r="D91" s="2" t="str">
        <f>IFERROR((VLOOKUP(B91,INSCRITOS!A:C,3,0)),"")</f>
        <v>JUV</v>
      </c>
      <c r="E91" s="8" t="str">
        <f>IFERROR((VLOOKUP(B91,INSCRITOS!A:D,4,0)),"")</f>
        <v>Dinis Shevchun</v>
      </c>
      <c r="F91" s="2" t="str">
        <f>IFERROR((VLOOKUP(B91,INSCRITOS!A:F,6,0)),"")</f>
        <v>M</v>
      </c>
      <c r="G91" s="8" t="str">
        <f>IFERROR((VLOOKUP(B91,INSCRITOS!A:H,8,0)),"")</f>
        <v xml:space="preserve">REPSOL TRIATLO/ Outra região </v>
      </c>
      <c r="H91" s="47">
        <v>2.1589120370370369E-3</v>
      </c>
      <c r="I91" s="49">
        <v>4.972685185185185E-3</v>
      </c>
      <c r="J91" s="49">
        <f t="shared" si="4"/>
        <v>7.1315972222222215E-3</v>
      </c>
      <c r="K91" s="3"/>
    </row>
    <row r="92" spans="1:11" ht="18" customHeight="1" x14ac:dyDescent="0.25">
      <c r="A92" s="2">
        <v>14</v>
      </c>
      <c r="B92" s="1">
        <v>1022</v>
      </c>
      <c r="C92" s="2">
        <f>IFERROR((VLOOKUP(B92,INSCRITOS!A:B,2,0)),"")</f>
        <v>105574</v>
      </c>
      <c r="D92" s="2" t="str">
        <f>IFERROR((VLOOKUP(B92,INSCRITOS!A:C,3,0)),"")</f>
        <v>JUV</v>
      </c>
      <c r="E92" s="8" t="str">
        <f>IFERROR((VLOOKUP(B92,INSCRITOS!A:D,4,0)),"")</f>
        <v>Rúben Rosa</v>
      </c>
      <c r="F92" s="2" t="str">
        <f>IFERROR((VLOOKUP(B92,INSCRITOS!A:F,6,0)),"")</f>
        <v>M</v>
      </c>
      <c r="G92" s="8" t="str">
        <f>IFERROR((VLOOKUP(B92,INSCRITOS!A:H,8,0)),"")</f>
        <v>Bike Clube S. Brás</v>
      </c>
      <c r="H92" s="47">
        <v>2.574884259259259E-3</v>
      </c>
      <c r="I92" s="49">
        <v>4.7344907407407414E-3</v>
      </c>
      <c r="J92" s="48">
        <f t="shared" si="4"/>
        <v>7.3093749999999999E-3</v>
      </c>
      <c r="K92" s="3">
        <v>93</v>
      </c>
    </row>
    <row r="93" spans="1:11" ht="27.75" customHeight="1" x14ac:dyDescent="0.25">
      <c r="A93" s="2"/>
      <c r="B93" s="1">
        <v>61</v>
      </c>
      <c r="C93" s="2">
        <f>IFERROR((VLOOKUP(B93,INSCRITOS!A:B,2,0)),"")</f>
        <v>104997</v>
      </c>
      <c r="D93" s="2" t="str">
        <f>IFERROR((VLOOKUP(B93,INSCRITOS!A:C,3,0)),"")</f>
        <v>JUV</v>
      </c>
      <c r="E93" s="8" t="str">
        <f>IFERROR((VLOOKUP(B93,INSCRITOS!A:D,4,0)),"")</f>
        <v>Francisco Madeira</v>
      </c>
      <c r="F93" s="2" t="str">
        <f>IFERROR((VLOOKUP(B93,INSCRITOS!A:F,6,0)),"")</f>
        <v>M</v>
      </c>
      <c r="G93" s="8" t="str">
        <f>IFERROR((VLOOKUP(B93,INSCRITOS!A:H,8,0)),"")</f>
        <v>Bike Clube S. Brás</v>
      </c>
      <c r="H93" s="57"/>
      <c r="I93" s="8"/>
      <c r="J93" s="87" t="s">
        <v>167</v>
      </c>
      <c r="K93" s="3"/>
    </row>
    <row r="94" spans="1:11" s="9" customFormat="1" ht="18" customHeight="1" x14ac:dyDescent="0.25">
      <c r="A94" s="4"/>
      <c r="B94" s="41"/>
      <c r="C94" s="4"/>
      <c r="D94" s="4"/>
      <c r="F94" s="4"/>
      <c r="K94" s="4"/>
    </row>
    <row r="95" spans="1:11" s="9" customFormat="1" ht="18" customHeight="1" x14ac:dyDescent="0.25">
      <c r="A95" s="4"/>
      <c r="B95" s="41"/>
      <c r="C95" s="4"/>
      <c r="D95" s="4"/>
      <c r="F95" s="4"/>
      <c r="K95" s="13"/>
    </row>
    <row r="96" spans="1:11" ht="18" customHeight="1" x14ac:dyDescent="0.25">
      <c r="A96" s="43" t="s">
        <v>18</v>
      </c>
      <c r="B96" s="43"/>
      <c r="C96" s="43"/>
      <c r="D96" s="43"/>
      <c r="E96" s="43"/>
      <c r="F96" s="43"/>
      <c r="G96" s="43"/>
      <c r="K96" s="43"/>
    </row>
    <row r="97" spans="1:11" ht="18" customHeight="1" x14ac:dyDescent="0.25">
      <c r="A97" s="7" t="s">
        <v>9</v>
      </c>
      <c r="B97" s="38" t="s">
        <v>10</v>
      </c>
      <c r="C97" s="7" t="s">
        <v>1</v>
      </c>
      <c r="D97" s="7" t="s">
        <v>2</v>
      </c>
      <c r="E97" s="7" t="s">
        <v>3</v>
      </c>
      <c r="F97" s="7" t="s">
        <v>5</v>
      </c>
      <c r="G97" s="7" t="s">
        <v>7</v>
      </c>
      <c r="H97" s="44" t="s">
        <v>29</v>
      </c>
      <c r="I97" s="45" t="s">
        <v>30</v>
      </c>
      <c r="J97" s="46" t="s">
        <v>31</v>
      </c>
      <c r="K97" s="7" t="s">
        <v>11</v>
      </c>
    </row>
    <row r="98" spans="1:11" ht="18" customHeight="1" x14ac:dyDescent="0.25">
      <c r="A98" s="2">
        <v>1</v>
      </c>
      <c r="B98" s="42">
        <v>5225</v>
      </c>
      <c r="C98" s="2">
        <f>IFERROR((VLOOKUP(B98,INSCRITOS!A:B,2,0)),"")</f>
        <v>0</v>
      </c>
      <c r="D98" s="2" t="str">
        <f>IFERROR((VLOOKUP(B98,INSCRITOS!A:C,3,0)),"")</f>
        <v>JUV</v>
      </c>
      <c r="E98" s="8" t="str">
        <f>IFERROR((VLOOKUP(B98,INSCRITOS!A:D,4,0)),"")</f>
        <v>Margarida Passos</v>
      </c>
      <c r="F98" s="2" t="str">
        <f>IFERROR((VLOOKUP(B98,INSCRITOS!A:F,6,0)),"")</f>
        <v>F</v>
      </c>
      <c r="G98" s="8" t="str">
        <f>IFERROR((VLOOKUP(B98,INSCRITOS!A:H,8,0)),"")</f>
        <v>Portinado/ Não federado</v>
      </c>
      <c r="H98" s="49">
        <v>1.8855324074074076E-3</v>
      </c>
      <c r="I98" s="49">
        <v>4.2487268518518516E-3</v>
      </c>
      <c r="J98" s="49">
        <f t="shared" ref="J98:J103" si="5">H98+I98</f>
        <v>6.1342592592592594E-3</v>
      </c>
      <c r="K98" s="3"/>
    </row>
    <row r="99" spans="1:11" ht="18" customHeight="1" x14ac:dyDescent="0.25">
      <c r="A99" s="2">
        <v>2</v>
      </c>
      <c r="B99" s="42">
        <v>5224</v>
      </c>
      <c r="C99" s="2">
        <f>IFERROR((VLOOKUP(B99,INSCRITOS!A:B,2,0)),"")</f>
        <v>0</v>
      </c>
      <c r="D99" s="2" t="str">
        <f>IFERROR((VLOOKUP(B99,INSCRITOS!A:C,3,0)),"")</f>
        <v>JUV</v>
      </c>
      <c r="E99" s="8" t="str">
        <f>IFERROR((VLOOKUP(B99,INSCRITOS!A:D,4,0)),"")</f>
        <v>Beatriz Cojocaru</v>
      </c>
      <c r="F99" s="2" t="str">
        <f>IFERROR((VLOOKUP(B99,INSCRITOS!A:F,6,0)),"")</f>
        <v>F</v>
      </c>
      <c r="G99" s="8" t="str">
        <f>IFERROR((VLOOKUP(B99,INSCRITOS!A:H,8,0)),"")</f>
        <v>Portinado/ Não federado</v>
      </c>
      <c r="H99" s="47">
        <v>1.8420138888888887E-3</v>
      </c>
      <c r="I99" s="47">
        <v>4.4336805555555562E-3</v>
      </c>
      <c r="J99" s="49">
        <f t="shared" si="5"/>
        <v>6.2756944444444449E-3</v>
      </c>
      <c r="K99" s="3"/>
    </row>
    <row r="100" spans="1:11" x14ac:dyDescent="0.25">
      <c r="A100" s="2">
        <v>3</v>
      </c>
      <c r="B100" s="42">
        <v>540</v>
      </c>
      <c r="C100" s="2">
        <f>IFERROR((VLOOKUP(B100,INSCRITOS!A:B,2,0)),"")</f>
        <v>105111</v>
      </c>
      <c r="D100" s="2" t="str">
        <f>IFERROR((VLOOKUP(B100,INSCRITOS!A:C,3,0)),"")</f>
        <v>JUV</v>
      </c>
      <c r="E100" s="8" t="str">
        <f>IFERROR((VLOOKUP(B100,INSCRITOS!A:D,4,0)),"")</f>
        <v>Viviana Nicolau</v>
      </c>
      <c r="F100" s="2" t="str">
        <f>IFERROR((VLOOKUP(B100,INSCRITOS!A:F,6,0)),"")</f>
        <v>F</v>
      </c>
      <c r="G100" s="8" t="str">
        <f>IFERROR((VLOOKUP(B100,INSCRITOS!A:H,8,0)),"")</f>
        <v>O2 Triatlo - S´look</v>
      </c>
      <c r="H100" s="47">
        <v>2.4685185185185188E-3</v>
      </c>
      <c r="I100" s="47">
        <v>4.9553240740740738E-3</v>
      </c>
      <c r="J100" s="48">
        <f t="shared" si="5"/>
        <v>7.423842592592593E-3</v>
      </c>
      <c r="K100" s="3">
        <v>100</v>
      </c>
    </row>
    <row r="101" spans="1:11" x14ac:dyDescent="0.25">
      <c r="A101" s="2">
        <v>4</v>
      </c>
      <c r="B101" s="42">
        <v>5222</v>
      </c>
      <c r="C101" s="2">
        <f>IFERROR((VLOOKUP(B101,INSCRITOS!A:B,2,0)),"")</f>
        <v>0</v>
      </c>
      <c r="D101" s="2" t="str">
        <f>IFERROR((VLOOKUP(B101,INSCRITOS!A:C,3,0)),"")</f>
        <v>JUV</v>
      </c>
      <c r="E101" s="8" t="str">
        <f>IFERROR((VLOOKUP(B101,INSCRITOS!A:D,4,0)),"")</f>
        <v>Filipa Rodrigues</v>
      </c>
      <c r="F101" s="2" t="str">
        <f>IFERROR((VLOOKUP(B101,INSCRITOS!A:F,6,0)),"")</f>
        <v>F</v>
      </c>
      <c r="G101" s="8" t="str">
        <f>IFERROR((VLOOKUP(B101,INSCRITOS!A:H,8,0)),"")</f>
        <v>Triatlo de Faro/ Não federado</v>
      </c>
      <c r="H101" s="47">
        <v>1.9950231481481481E-3</v>
      </c>
      <c r="I101" s="47">
        <v>5.6910879629629638E-3</v>
      </c>
      <c r="J101" s="48">
        <f t="shared" si="5"/>
        <v>7.6861111111111123E-3</v>
      </c>
      <c r="K101" s="3"/>
    </row>
    <row r="102" spans="1:11" x14ac:dyDescent="0.25">
      <c r="A102" s="2">
        <v>5</v>
      </c>
      <c r="B102" s="42">
        <v>1153</v>
      </c>
      <c r="C102" s="2">
        <f>IFERROR((VLOOKUP(B102,INSCRITOS!A:B,2,0)),"")</f>
        <v>105988</v>
      </c>
      <c r="D102" s="2" t="str">
        <f>IFERROR((VLOOKUP(B102,INSCRITOS!A:C,3,0)),"")</f>
        <v>JUV</v>
      </c>
      <c r="E102" s="8" t="str">
        <f>IFERROR((VLOOKUP(B102,INSCRITOS!A:D,4,0)),"")</f>
        <v>Beatriz Vaz</v>
      </c>
      <c r="F102" s="2" t="str">
        <f>IFERROR((VLOOKUP(B102,INSCRITOS!A:F,6,0)),"")</f>
        <v>F</v>
      </c>
      <c r="G102" s="8" t="str">
        <f>IFERROR((VLOOKUP(B102,INSCRITOS!A:H,8,0)),"")</f>
        <v>FC Ferreiras</v>
      </c>
      <c r="H102" s="47">
        <v>2.1177083333333334E-3</v>
      </c>
      <c r="I102" s="47">
        <v>5.6517361111111117E-3</v>
      </c>
      <c r="J102" s="48">
        <f t="shared" si="5"/>
        <v>7.7694444444444451E-3</v>
      </c>
      <c r="K102" s="3">
        <v>99</v>
      </c>
    </row>
    <row r="103" spans="1:11" x14ac:dyDescent="0.25">
      <c r="A103" s="2">
        <v>6</v>
      </c>
      <c r="B103" s="42">
        <v>1138</v>
      </c>
      <c r="C103" s="2">
        <f>IFERROR((VLOOKUP(B103,INSCRITOS!A:B,2,0)),"")</f>
        <v>105971</v>
      </c>
      <c r="D103" s="2" t="str">
        <f>IFERROR((VLOOKUP(B103,INSCRITOS!A:C,3,0)),"")</f>
        <v>JUV</v>
      </c>
      <c r="E103" s="8" t="str">
        <f>IFERROR((VLOOKUP(B103,INSCRITOS!A:D,4,0)),"")</f>
        <v>Mafalda Silva</v>
      </c>
      <c r="F103" s="2" t="str">
        <f>IFERROR((VLOOKUP(B103,INSCRITOS!A:F,6,0)),"")</f>
        <v>F</v>
      </c>
      <c r="G103" s="8" t="str">
        <f>IFERROR((VLOOKUP(B103,INSCRITOS!A:H,8,0)),"")</f>
        <v>CCD / INTERMARCHÉ LAGOS/ Não federado</v>
      </c>
      <c r="H103" s="47">
        <v>2.3400462962962962E-3</v>
      </c>
      <c r="I103" s="47">
        <v>5.7473379629629636E-3</v>
      </c>
      <c r="J103" s="48">
        <f t="shared" si="5"/>
        <v>8.0873842592592594E-3</v>
      </c>
      <c r="K103" s="3"/>
    </row>
    <row r="104" spans="1:11" x14ac:dyDescent="0.25">
      <c r="A104" s="4"/>
      <c r="C104" s="4"/>
      <c r="D104" s="4"/>
      <c r="F104" s="4"/>
      <c r="K104" s="36"/>
    </row>
    <row r="105" spans="1:11" x14ac:dyDescent="0.25">
      <c r="D105" s="18"/>
      <c r="E105" s="18"/>
      <c r="F105" s="18"/>
    </row>
    <row r="106" spans="1:11" x14ac:dyDescent="0.25">
      <c r="D106" s="89" t="s">
        <v>19</v>
      </c>
      <c r="E106" s="90"/>
      <c r="F106" s="91"/>
    </row>
    <row r="107" spans="1:11" x14ac:dyDescent="0.25">
      <c r="D107" s="32" t="s">
        <v>26</v>
      </c>
      <c r="E107" s="32" t="s">
        <v>7</v>
      </c>
      <c r="F107" s="32" t="s">
        <v>11</v>
      </c>
    </row>
    <row r="108" spans="1:11" x14ac:dyDescent="0.25">
      <c r="D108" s="33">
        <v>1</v>
      </c>
      <c r="E108" s="34" t="s">
        <v>111</v>
      </c>
      <c r="F108" s="34">
        <v>1262</v>
      </c>
    </row>
    <row r="109" spans="1:11" x14ac:dyDescent="0.25">
      <c r="D109" s="33">
        <v>2</v>
      </c>
      <c r="E109" s="34" t="s">
        <v>63</v>
      </c>
      <c r="F109" s="34">
        <v>769</v>
      </c>
    </row>
    <row r="110" spans="1:11" x14ac:dyDescent="0.25">
      <c r="D110" s="33">
        <v>3</v>
      </c>
      <c r="E110" s="34" t="s">
        <v>148</v>
      </c>
      <c r="F110" s="34">
        <v>691</v>
      </c>
    </row>
    <row r="111" spans="1:11" x14ac:dyDescent="0.25">
      <c r="D111" s="33">
        <v>4</v>
      </c>
      <c r="E111" s="34" t="s">
        <v>91</v>
      </c>
      <c r="F111" s="34">
        <v>683</v>
      </c>
    </row>
    <row r="112" spans="1:11" x14ac:dyDescent="0.25">
      <c r="D112" s="33">
        <v>5</v>
      </c>
      <c r="E112" s="34" t="s">
        <v>57</v>
      </c>
      <c r="F112" s="34">
        <v>293</v>
      </c>
    </row>
    <row r="113" spans="4:6" x14ac:dyDescent="0.25">
      <c r="D113" s="33">
        <v>6</v>
      </c>
      <c r="E113" s="34" t="s">
        <v>130</v>
      </c>
      <c r="F113" s="34">
        <v>194</v>
      </c>
    </row>
    <row r="114" spans="4:6" x14ac:dyDescent="0.25">
      <c r="D114" s="33">
        <v>7</v>
      </c>
      <c r="E114" s="34" t="s">
        <v>54</v>
      </c>
      <c r="F114" s="34">
        <v>193</v>
      </c>
    </row>
  </sheetData>
  <sheetProtection algorithmName="SHA-512" hashValue="3khud5PhHB/DkFki930Osjzmy9JN/HkRuzb6iG321sCyJbBc1a9pB+/UaEOE30GdN7vbgMc/S6tAc0Ga+1nBSw==" saltValue="dEL5mb2OcKvJhqc3UC5mtg==" spinCount="100000" sheet="1" objects="1" scenarios="1"/>
  <sortState ref="A54:J61">
    <sortCondition ref="J54:J61"/>
  </sortState>
  <mergeCells count="1">
    <mergeCell ref="D106:F106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58" firstPageNumber="0" fitToHeight="0" orientation="portrait" r:id="rId1"/>
  <rowBreaks count="1" manualBreakCount="1">
    <brk id="63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F19"/>
  <sheetViews>
    <sheetView tabSelected="1" view="pageBreakPreview" zoomScaleNormal="100" zoomScaleSheetLayoutView="100" workbookViewId="0">
      <selection activeCell="E5" sqref="E5"/>
    </sheetView>
  </sheetViews>
  <sheetFormatPr defaultRowHeight="15.75" x14ac:dyDescent="0.25"/>
  <cols>
    <col min="1" max="1" width="9.140625" style="9"/>
    <col min="2" max="2" width="9.140625" style="41"/>
    <col min="3" max="4" width="9.140625" style="9"/>
    <col min="5" max="5" width="41.140625" style="9" customWidth="1"/>
    <col min="6" max="6" width="8.140625" style="9" bestFit="1" customWidth="1"/>
    <col min="7" max="7" width="31.5703125" style="9" bestFit="1" customWidth="1"/>
    <col min="8" max="8" width="10.7109375" bestFit="1" customWidth="1"/>
    <col min="9" max="9" width="9.7109375" style="9" bestFit="1" customWidth="1"/>
    <col min="10" max="1020" width="9.140625" style="9"/>
    <col min="1021" max="16384" width="9.140625" style="18"/>
  </cols>
  <sheetData>
    <row r="1" spans="1:10" ht="18" customHeight="1" x14ac:dyDescent="0.25">
      <c r="A1" s="16" t="s">
        <v>51</v>
      </c>
      <c r="B1" s="50"/>
      <c r="C1" s="17"/>
      <c r="D1" s="17"/>
      <c r="E1" s="16"/>
      <c r="F1" s="16"/>
      <c r="G1" s="16"/>
    </row>
    <row r="2" spans="1:10" ht="18" customHeight="1" x14ac:dyDescent="0.25">
      <c r="A2" s="16" t="s">
        <v>52</v>
      </c>
      <c r="B2" s="50"/>
      <c r="C2" s="17"/>
      <c r="D2" s="17"/>
      <c r="E2" s="16"/>
      <c r="F2" s="16"/>
      <c r="G2" s="16"/>
    </row>
    <row r="3" spans="1:10" ht="18" customHeight="1" x14ac:dyDescent="0.25">
      <c r="A3" s="5"/>
      <c r="B3" s="37"/>
      <c r="C3" s="5"/>
      <c r="D3" s="5"/>
      <c r="E3" s="5"/>
      <c r="F3" s="10"/>
    </row>
    <row r="4" spans="1:10" x14ac:dyDescent="0.25">
      <c r="A4" s="4"/>
      <c r="C4" s="4"/>
      <c r="D4" s="4"/>
      <c r="F4" s="4"/>
    </row>
    <row r="5" spans="1:10" x14ac:dyDescent="0.25">
      <c r="A5" s="43" t="s">
        <v>27</v>
      </c>
      <c r="B5" s="43"/>
      <c r="C5" s="43"/>
      <c r="D5" s="43"/>
      <c r="E5" s="43"/>
      <c r="F5" s="43"/>
      <c r="G5" s="43"/>
    </row>
    <row r="6" spans="1:10" x14ac:dyDescent="0.25">
      <c r="A6" s="7" t="s">
        <v>9</v>
      </c>
      <c r="B6" s="38" t="s">
        <v>0</v>
      </c>
      <c r="C6" s="7" t="s">
        <v>1</v>
      </c>
      <c r="D6" s="7" t="s">
        <v>2</v>
      </c>
      <c r="E6" s="7" t="s">
        <v>3</v>
      </c>
      <c r="F6" s="7" t="s">
        <v>5</v>
      </c>
      <c r="G6" s="7" t="s">
        <v>7</v>
      </c>
      <c r="H6" s="44" t="s">
        <v>29</v>
      </c>
      <c r="I6" s="45" t="s">
        <v>30</v>
      </c>
      <c r="J6" s="46" t="s">
        <v>31</v>
      </c>
    </row>
    <row r="7" spans="1:10" x14ac:dyDescent="0.25">
      <c r="A7" s="2">
        <v>1</v>
      </c>
      <c r="B7" s="1">
        <v>1331</v>
      </c>
      <c r="C7" s="2">
        <f>IFERROR((VLOOKUP(B7,INSCRITOS!A:B,2,0)),"")</f>
        <v>105413</v>
      </c>
      <c r="D7" s="2" t="str">
        <f>IFERROR((VLOOKUP(B7,INSCRITOS!A:C,3,0)),"")</f>
        <v>CAD</v>
      </c>
      <c r="E7" s="8" t="str">
        <f>IFERROR((VLOOKUP(B7,INSCRITOS!A:D,4,0)),"")</f>
        <v>Gustavo Ganhão</v>
      </c>
      <c r="F7" s="2" t="str">
        <f>IFERROR((VLOOKUP(B7,INSCRITOS!A:F,6,0)),"")</f>
        <v>M</v>
      </c>
      <c r="G7" s="8" t="str">
        <f>IFERROR((VLOOKUP(B7,INSCRITOS!A:H,8,0)),"")</f>
        <v>Portinado/ Não federado</v>
      </c>
      <c r="H7" s="47">
        <v>2.2096064814814817E-3</v>
      </c>
      <c r="I7" s="47">
        <v>4.2621527777777779E-3</v>
      </c>
      <c r="J7" s="48">
        <f t="shared" ref="J7:J13" si="0">H7+I7</f>
        <v>6.4717592592592596E-3</v>
      </c>
    </row>
    <row r="8" spans="1:10" x14ac:dyDescent="0.25">
      <c r="A8" s="2">
        <v>2</v>
      </c>
      <c r="B8" s="1">
        <v>1699</v>
      </c>
      <c r="C8" s="2">
        <f>IFERROR((VLOOKUP(B8,INSCRITOS!A:B,2,0)),"")</f>
        <v>105307</v>
      </c>
      <c r="D8" s="2" t="str">
        <f>IFERROR((VLOOKUP(B8,INSCRITOS!A:C,3,0)),"")</f>
        <v>CAD</v>
      </c>
      <c r="E8" s="8" t="str">
        <f>IFERROR((VLOOKUP(B8,INSCRITOS!A:D,4,0)),"")</f>
        <v>Vasco Diogo</v>
      </c>
      <c r="F8" s="2" t="str">
        <f>IFERROR((VLOOKUP(B8,INSCRITOS!A:F,6,0)),"")</f>
        <v>M</v>
      </c>
      <c r="G8" s="8" t="str">
        <f>IFERROR((VLOOKUP(B8,INSCRITOS!A:H,8,0)),"")</f>
        <v>Triatlo de Faro/ Não federado</v>
      </c>
      <c r="H8" s="47">
        <v>2.2996527777777776E-3</v>
      </c>
      <c r="I8" s="47">
        <v>4.4122685185185185E-3</v>
      </c>
      <c r="J8" s="49">
        <f t="shared" si="0"/>
        <v>6.7119212962962957E-3</v>
      </c>
    </row>
    <row r="9" spans="1:10" x14ac:dyDescent="0.25">
      <c r="A9" s="2">
        <v>3</v>
      </c>
      <c r="B9" s="1">
        <v>1532</v>
      </c>
      <c r="C9" s="2">
        <f>IFERROR((VLOOKUP(B9,INSCRITOS!A:B,2,0)),"")</f>
        <v>104439</v>
      </c>
      <c r="D9" s="2" t="str">
        <f>IFERROR((VLOOKUP(B9,INSCRITOS!A:C,3,0)),"")</f>
        <v>CAD</v>
      </c>
      <c r="E9" s="8" t="str">
        <f>IFERROR((VLOOKUP(B9,INSCRITOS!A:D,4,0)),"")</f>
        <v>Pedro Matias</v>
      </c>
      <c r="F9" s="2" t="str">
        <f>IFERROR((VLOOKUP(B9,INSCRITOS!A:F,6,0)),"")</f>
        <v>M</v>
      </c>
      <c r="G9" s="8" t="str">
        <f>IFERROR((VLOOKUP(B9,INSCRITOS!A:H,8,0)),"")</f>
        <v xml:space="preserve">REPSOL TRIATLO/ Outra região </v>
      </c>
      <c r="H9" s="49">
        <v>2.6145833333333333E-3</v>
      </c>
      <c r="I9" s="49">
        <v>4.6599537037037035E-3</v>
      </c>
      <c r="J9" s="49">
        <f t="shared" si="0"/>
        <v>7.2745370370370368E-3</v>
      </c>
    </row>
    <row r="10" spans="1:10" x14ac:dyDescent="0.25">
      <c r="A10" s="2">
        <v>4</v>
      </c>
      <c r="B10" s="1">
        <v>5208</v>
      </c>
      <c r="C10" s="2">
        <f>IFERROR((VLOOKUP(B10,INSCRITOS!A:B,2,0)),"")</f>
        <v>105578</v>
      </c>
      <c r="D10" s="2" t="str">
        <f>IFERROR((VLOOKUP(B10,INSCRITOS!A:C,3,0)),"")</f>
        <v>CAD</v>
      </c>
      <c r="E10" s="8" t="str">
        <f>IFERROR((VLOOKUP(B10,INSCRITOS!A:D,4,0)),"")</f>
        <v>Lourenço Albuquerque</v>
      </c>
      <c r="F10" s="2" t="str">
        <f>IFERROR((VLOOKUP(B10,INSCRITOS!A:F,6,0)),"")</f>
        <v>M</v>
      </c>
      <c r="G10" s="8" t="str">
        <f>IFERROR((VLOOKUP(B10,INSCRITOS!A:H,8,0)),"")</f>
        <v>Lusitano F.C. Frusoal</v>
      </c>
      <c r="H10" s="47">
        <v>2.5083333333333333E-3</v>
      </c>
      <c r="I10" s="47">
        <v>4.9913194444444449E-3</v>
      </c>
      <c r="J10" s="48">
        <f t="shared" si="0"/>
        <v>7.4996527777777787E-3</v>
      </c>
    </row>
    <row r="11" spans="1:10" x14ac:dyDescent="0.25">
      <c r="A11" s="2">
        <v>5</v>
      </c>
      <c r="B11" s="1">
        <v>490</v>
      </c>
      <c r="C11" s="2">
        <f>IFERROR((VLOOKUP(B11,INSCRITOS!A:B,2,0)),"")</f>
        <v>105076</v>
      </c>
      <c r="D11" s="2" t="str">
        <f>IFERROR((VLOOKUP(B11,INSCRITOS!A:C,3,0)),"")</f>
        <v>CAD</v>
      </c>
      <c r="E11" s="8" t="str">
        <f>IFERROR((VLOOKUP(B11,INSCRITOS!A:D,4,0)),"")</f>
        <v>João Gil Calvinho</v>
      </c>
      <c r="F11" s="2" t="str">
        <f>IFERROR((VLOOKUP(B11,INSCRITOS!A:F,6,0)),"")</f>
        <v>M</v>
      </c>
      <c r="G11" s="8" t="str">
        <f>IFERROR((VLOOKUP(B11,INSCRITOS!A:H,8,0)),"")</f>
        <v>Lusitano F.C. Frusoal/ Não federado</v>
      </c>
      <c r="H11" s="47">
        <v>2.9285879629629627E-3</v>
      </c>
      <c r="I11" s="47">
        <v>4.9753472222222222E-3</v>
      </c>
      <c r="J11" s="48">
        <f t="shared" si="0"/>
        <v>7.903935185185184E-3</v>
      </c>
    </row>
    <row r="12" spans="1:10" x14ac:dyDescent="0.25">
      <c r="A12" s="2">
        <v>6</v>
      </c>
      <c r="B12" s="1">
        <v>1958</v>
      </c>
      <c r="C12" s="2">
        <f>IFERROR((VLOOKUP(B12,INSCRITOS!A:B,2,0)),"")</f>
        <v>105369</v>
      </c>
      <c r="D12" s="2" t="str">
        <f>IFERROR((VLOOKUP(B12,INSCRITOS!A:C,3,0)),"")</f>
        <v>CAD</v>
      </c>
      <c r="E12" s="8" t="str">
        <f>IFERROR((VLOOKUP(B12,INSCRITOS!A:D,4,0)),"")</f>
        <v>José Neves</v>
      </c>
      <c r="F12" s="2" t="str">
        <f>IFERROR((VLOOKUP(B12,INSCRITOS!A:F,6,0)),"")</f>
        <v>M</v>
      </c>
      <c r="G12" s="8" t="str">
        <f>IFERROR((VLOOKUP(B12,INSCRITOS!A:H,8,0)),"")</f>
        <v>O2 Triatlo - S´look</v>
      </c>
      <c r="H12" s="47">
        <v>3.8212962962962962E-3</v>
      </c>
      <c r="I12" s="47">
        <v>4.8607638888888893E-3</v>
      </c>
      <c r="J12" s="48">
        <f t="shared" si="0"/>
        <v>8.682060185185185E-3</v>
      </c>
    </row>
    <row r="13" spans="1:10" x14ac:dyDescent="0.25">
      <c r="A13" s="2">
        <v>7</v>
      </c>
      <c r="B13" s="1">
        <v>5227</v>
      </c>
      <c r="C13" s="2">
        <f>IFERROR((VLOOKUP(B13,INSCRITOS!A:B,2,0)),"")</f>
        <v>0</v>
      </c>
      <c r="D13" s="2" t="str">
        <f>IFERROR((VLOOKUP(B13,INSCRITOS!A:C,3,0)),"")</f>
        <v>CAD</v>
      </c>
      <c r="E13" s="8" t="str">
        <f>IFERROR((VLOOKUP(B13,INSCRITOS!A:D,4,0)),"")</f>
        <v>Rodrigo Gonçalves</v>
      </c>
      <c r="F13" s="2" t="str">
        <f>IFERROR((VLOOKUP(B13,INSCRITOS!A:F,6,0)),"")</f>
        <v>M</v>
      </c>
      <c r="G13" s="8" t="str">
        <f>IFERROR((VLOOKUP(B13,INSCRITOS!A:H,8,0)),"")</f>
        <v>Bike Clube S. Brás/ Não federado</v>
      </c>
      <c r="H13" s="47">
        <v>4.0310185185185188E-3</v>
      </c>
      <c r="I13" s="47">
        <v>5.8946759259259256E-3</v>
      </c>
      <c r="J13" s="48">
        <f t="shared" si="0"/>
        <v>9.9256944444444453E-3</v>
      </c>
    </row>
    <row r="14" spans="1:10" x14ac:dyDescent="0.25">
      <c r="A14" s="4"/>
      <c r="C14" s="4"/>
      <c r="D14" s="4"/>
      <c r="F14" s="4"/>
    </row>
    <row r="15" spans="1:10" x14ac:dyDescent="0.25">
      <c r="A15" s="4"/>
      <c r="C15" s="4"/>
      <c r="D15" s="4"/>
      <c r="F15" s="4"/>
    </row>
    <row r="16" spans="1:10" x14ac:dyDescent="0.25">
      <c r="A16" s="43" t="s">
        <v>28</v>
      </c>
      <c r="B16" s="43"/>
      <c r="C16" s="43"/>
      <c r="D16" s="43"/>
      <c r="E16" s="43"/>
      <c r="F16" s="43"/>
      <c r="G16" s="43"/>
    </row>
    <row r="17" spans="1:10" x14ac:dyDescent="0.25">
      <c r="A17" s="7" t="s">
        <v>9</v>
      </c>
      <c r="B17" s="38" t="s">
        <v>0</v>
      </c>
      <c r="C17" s="7" t="s">
        <v>1</v>
      </c>
      <c r="D17" s="7" t="s">
        <v>2</v>
      </c>
      <c r="E17" s="7" t="s">
        <v>3</v>
      </c>
      <c r="F17" s="7" t="s">
        <v>5</v>
      </c>
      <c r="G17" s="7" t="s">
        <v>7</v>
      </c>
      <c r="H17" s="44" t="s">
        <v>29</v>
      </c>
      <c r="I17" s="45" t="s">
        <v>30</v>
      </c>
      <c r="J17" s="46" t="s">
        <v>31</v>
      </c>
    </row>
    <row r="18" spans="1:10" x14ac:dyDescent="0.25">
      <c r="A18" s="2">
        <v>1</v>
      </c>
      <c r="B18" s="42">
        <v>1696</v>
      </c>
      <c r="C18" s="2">
        <f>IFERROR((VLOOKUP(B18,INSCRITOS!A:B,2,0)),"")</f>
        <v>105130</v>
      </c>
      <c r="D18" s="2" t="str">
        <f>IFERROR((VLOOKUP(B18,INSCRITOS!A:C,3,0)),"")</f>
        <v>CAD</v>
      </c>
      <c r="E18" s="8" t="str">
        <f>IFERROR((VLOOKUP(B18,INSCRITOS!A:D,4,0)),"")</f>
        <v>Melissa Vilarinho</v>
      </c>
      <c r="F18" s="2" t="str">
        <f>IFERROR((VLOOKUP(B18,INSCRITOS!A:F,6,0)),"")</f>
        <v>F</v>
      </c>
      <c r="G18" s="8" t="str">
        <f>IFERROR((VLOOKUP(B18,INSCRITOS!A:H,8,0)),"")</f>
        <v>FC Ferreiras</v>
      </c>
      <c r="H18" s="47">
        <v>2.2439814814814813E-3</v>
      </c>
      <c r="I18" s="47">
        <v>5.3891203703703705E-3</v>
      </c>
      <c r="J18" s="48">
        <f t="shared" ref="J18:J19" si="1">H18+I18</f>
        <v>7.6331018518518519E-3</v>
      </c>
    </row>
    <row r="19" spans="1:10" x14ac:dyDescent="0.25">
      <c r="A19" s="2">
        <v>2</v>
      </c>
      <c r="B19" s="42">
        <v>1695</v>
      </c>
      <c r="C19" s="2">
        <f>IFERROR((VLOOKUP(B19,INSCRITOS!A:B,2,0)),"")</f>
        <v>105986</v>
      </c>
      <c r="D19" s="2" t="str">
        <f>IFERROR((VLOOKUP(B19,INSCRITOS!A:C,3,0)),"")</f>
        <v>CAD</v>
      </c>
      <c r="E19" s="8" t="str">
        <f>IFERROR((VLOOKUP(B19,INSCRITOS!A:D,4,0)),"")</f>
        <v>Patrícia Oliveira</v>
      </c>
      <c r="F19" s="2" t="str">
        <f>IFERROR((VLOOKUP(B19,INSCRITOS!A:F,6,0)),"")</f>
        <v>F</v>
      </c>
      <c r="G19" s="8" t="str">
        <f>IFERROR((VLOOKUP(B19,INSCRITOS!A:H,8,0)),"")</f>
        <v>FC Ferreiras</v>
      </c>
      <c r="H19" s="47">
        <v>2.4880787037037037E-3</v>
      </c>
      <c r="I19" s="47">
        <v>5.9388888888888885E-3</v>
      </c>
      <c r="J19" s="48">
        <f t="shared" si="1"/>
        <v>8.4269675925925918E-3</v>
      </c>
    </row>
  </sheetData>
  <sheetProtection algorithmName="SHA-512" hashValue="/3xI3XOZDr8wY+NJ9kOesVHUNbKhrTO8tUK0mVF/yrHsdBTzcEHzMfDgSsVTYf48ZFCBeJvwch1iSqN2UstgKw==" saltValue="3t+ll/IMLWZa/5ryYvmr+g==" spinCount="100000" sheet="1" objects="1" scenarios="1"/>
  <sortState ref="B7:J13">
    <sortCondition ref="J7:J13"/>
  </sortState>
  <pageMargins left="0.7" right="0.7" top="0.75" bottom="0.75" header="0.3" footer="0.3"/>
  <pageSetup paperSize="9" scale="5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3</vt:i4>
      </vt:variant>
    </vt:vector>
  </HeadingPairs>
  <TitlesOfParts>
    <vt:vector size="6" baseType="lpstr">
      <vt:lpstr>INSCRITOS</vt:lpstr>
      <vt:lpstr>Escalões Jov</vt:lpstr>
      <vt:lpstr>Cadetes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2019-02-16T17:34:29Z</cp:lastPrinted>
  <dcterms:created xsi:type="dcterms:W3CDTF">2016-04-26T14:30:14Z</dcterms:created>
  <dcterms:modified xsi:type="dcterms:W3CDTF">2019-02-18T12:02:00Z</dcterms:modified>
  <dc:language>pt-PT</dc:language>
</cp:coreProperties>
</file>