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rreira\Desktop\2018\REGIÕES\ALGARVE\2018_06_24_III Triatlo Lusitano Centenário\INSCRIÇÕES E RESULTADOS\"/>
    </mc:Choice>
  </mc:AlternateContent>
  <bookViews>
    <workbookView xWindow="0" yWindow="0" windowWidth="16410" windowHeight="6570" tabRatio="799"/>
  </bookViews>
  <sheets>
    <sheet name="INSCRITOS" sheetId="1" r:id="rId1"/>
    <sheet name="Escalões Jov" sheetId="2" r:id="rId2"/>
    <sheet name="Clubes Jov" sheetId="3" r:id="rId3"/>
    <sheet name="Pontos Jovens" sheetId="4" r:id="rId4"/>
  </sheets>
  <definedNames>
    <definedName name="_xlnm._FilterDatabase" localSheetId="2">'Clubes Jov'!$A$6:$C$11</definedName>
    <definedName name="_xlnm._FilterDatabase" localSheetId="1">'Escalões Jov'!$A$6:$H$6</definedName>
    <definedName name="_xlnm.Print_Area" localSheetId="2">'Clubes Jov'!$A$1:$H$18</definedName>
    <definedName name="_xlnm.Print_Area" localSheetId="0">INSCRITOS!$A$1:$J$52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133" i="2" l="1"/>
  <c r="D133" i="2"/>
  <c r="E133" i="2"/>
  <c r="F133" i="2"/>
  <c r="G133" i="2"/>
  <c r="C115" i="2"/>
  <c r="D115" i="2"/>
  <c r="E115" i="2"/>
  <c r="F115" i="2"/>
  <c r="G115" i="2"/>
  <c r="C116" i="2"/>
  <c r="D116" i="2"/>
  <c r="E116" i="2"/>
  <c r="F116" i="2"/>
  <c r="G116" i="2"/>
  <c r="C117" i="2"/>
  <c r="D117" i="2"/>
  <c r="E117" i="2"/>
  <c r="F117" i="2"/>
  <c r="G117" i="2"/>
  <c r="C118" i="2"/>
  <c r="D118" i="2"/>
  <c r="E118" i="2"/>
  <c r="F118" i="2"/>
  <c r="G118" i="2"/>
  <c r="C119" i="2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22" i="2"/>
  <c r="D122" i="2"/>
  <c r="E122" i="2"/>
  <c r="F122" i="2"/>
  <c r="G122" i="2"/>
  <c r="C123" i="2"/>
  <c r="D123" i="2"/>
  <c r="E123" i="2"/>
  <c r="F123" i="2"/>
  <c r="G123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73" i="2"/>
  <c r="D73" i="2"/>
  <c r="E73" i="2"/>
  <c r="F73" i="2"/>
  <c r="G73" i="2"/>
  <c r="C74" i="2"/>
  <c r="D74" i="2"/>
  <c r="E74" i="2"/>
  <c r="F74" i="2"/>
  <c r="G74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G132" i="2" l="1"/>
  <c r="F132" i="2"/>
  <c r="E132" i="2"/>
  <c r="D132" i="2"/>
  <c r="C132" i="2"/>
  <c r="G131" i="2"/>
  <c r="F131" i="2"/>
  <c r="E131" i="2"/>
  <c r="D131" i="2"/>
  <c r="C131" i="2"/>
  <c r="G130" i="2"/>
  <c r="F130" i="2"/>
  <c r="E130" i="2"/>
  <c r="D130" i="2"/>
  <c r="C130" i="2"/>
  <c r="G129" i="2"/>
  <c r="F129" i="2"/>
  <c r="E129" i="2"/>
  <c r="D129" i="2"/>
  <c r="C129" i="2"/>
  <c r="G128" i="2"/>
  <c r="F128" i="2"/>
  <c r="E128" i="2"/>
  <c r="D128" i="2"/>
  <c r="C128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C111" i="2"/>
  <c r="G110" i="2"/>
  <c r="F110" i="2"/>
  <c r="E110" i="2"/>
  <c r="D110" i="2"/>
  <c r="C110" i="2"/>
  <c r="G109" i="2"/>
  <c r="F109" i="2"/>
  <c r="E109" i="2"/>
  <c r="D109" i="2"/>
  <c r="C109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0" i="2"/>
  <c r="F90" i="2"/>
  <c r="E90" i="2"/>
  <c r="D90" i="2"/>
  <c r="C90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2" i="2"/>
  <c r="F22" i="2"/>
  <c r="E22" i="2"/>
  <c r="D22" i="2"/>
  <c r="C22" i="2"/>
  <c r="A22" i="2"/>
  <c r="G21" i="2"/>
  <c r="F21" i="2"/>
  <c r="E21" i="2"/>
  <c r="D21" i="2"/>
  <c r="C21" i="2"/>
  <c r="A21" i="2"/>
  <c r="G20" i="2"/>
  <c r="F20" i="2"/>
  <c r="E20" i="2"/>
  <c r="D20" i="2"/>
  <c r="C20" i="2"/>
  <c r="A20" i="2"/>
  <c r="G19" i="2"/>
  <c r="F19" i="2"/>
  <c r="E19" i="2"/>
  <c r="D19" i="2"/>
  <c r="C19" i="2"/>
  <c r="A19" i="2"/>
  <c r="G18" i="2"/>
  <c r="F18" i="2"/>
  <c r="E18" i="2"/>
  <c r="D18" i="2"/>
  <c r="C18" i="2"/>
  <c r="A18" i="2"/>
  <c r="G17" i="2"/>
  <c r="F17" i="2"/>
  <c r="E17" i="2"/>
  <c r="D17" i="2"/>
  <c r="C17" i="2"/>
  <c r="A17" i="2"/>
  <c r="G7" i="2"/>
  <c r="F7" i="2"/>
  <c r="E7" i="2"/>
  <c r="D7" i="2"/>
  <c r="C7" i="2"/>
  <c r="J47" i="1"/>
  <c r="C12" i="3" l="1"/>
  <c r="C13" i="3"/>
  <c r="C8" i="3"/>
  <c r="C9" i="3"/>
  <c r="C10" i="3"/>
  <c r="C7" i="3"/>
  <c r="C11" i="3"/>
</calcChain>
</file>

<file path=xl/sharedStrings.xml><?xml version="1.0" encoding="utf-8"?>
<sst xmlns="http://schemas.openxmlformats.org/spreadsheetml/2006/main" count="416" uniqueCount="160">
  <si>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</si>
  <si>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</si>
  <si>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</si>
  <si>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</si>
  <si>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</si>
  <si>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</si>
  <si>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</si>
  <si>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</si>
  <si>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</t>
  </si>
  <si>
    <t>F</t>
  </si>
  <si>
    <t>Benjamins</t>
  </si>
  <si>
    <t>M</t>
  </si>
  <si>
    <t>7, 8 e 9 anos (Nascidos entre 2009 e 2011)</t>
  </si>
  <si>
    <t>INF</t>
  </si>
  <si>
    <t>Infantis</t>
  </si>
  <si>
    <t>Futebol Clube de Ferreiras</t>
  </si>
  <si>
    <t>10 e 11 anos (Nascidos em 2007 e 2008)</t>
  </si>
  <si>
    <t>Iniciados</t>
  </si>
  <si>
    <t>12 e 13 anos (Nascidos em 2005 e 2006)</t>
  </si>
  <si>
    <t>Andriy Fedorov</t>
  </si>
  <si>
    <t>Vitaliy Martsynshyn</t>
  </si>
  <si>
    <t>Juvenis</t>
  </si>
  <si>
    <t>JUV</t>
  </si>
  <si>
    <t>14 e 15 anos (Nascidos em 2003 e 2004)</t>
  </si>
  <si>
    <t>Cadetes</t>
  </si>
  <si>
    <t>INI</t>
  </si>
  <si>
    <t>16 e 17 anos (Nascidos em 2001 e 2002)</t>
  </si>
  <si>
    <t>Juniores</t>
  </si>
  <si>
    <t>18 e 19 anos (Nascidos em 1999 e 2000)</t>
  </si>
  <si>
    <t>Seniores - 20 a 39 anos (Nascidos entre 1979 e 1998)</t>
  </si>
  <si>
    <t>Veteranos I - 40 a 44 anos (nascidos em 1974 e 1978)</t>
  </si>
  <si>
    <t>Veteranos II - 45-49 (nascidos em 1969 e 1973)</t>
  </si>
  <si>
    <t>Veteranos III - 50 a 54 anos (nascidos em 1964 e 1968)</t>
  </si>
  <si>
    <t>Veteranos IV - 55 a 59 anos (nascidos em 1959 e 1963)</t>
  </si>
  <si>
    <t>Veteranos V - 60 e mais anos (nascidos em 1958 e antes)</t>
  </si>
  <si>
    <t>O2 Triatlo-S'Look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</si>
  <si>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</si>
  <si>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</si>
  <si>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</si>
  <si>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</si>
  <si>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</si>
  <si>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</si>
  <si>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</si>
  <si>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</si>
  <si>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</si>
  <si>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</si>
  <si>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</si>
  <si>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</si>
  <si>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Class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</si>
  <si>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</si>
  <si>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</si>
  <si>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</si>
  <si>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</si>
  <si>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</si>
  <si>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</si>
  <si>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</si>
  <si>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</si>
  <si>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</si>
  <si>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</si>
  <si>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</si>
  <si>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</si>
  <si>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</si>
  <si>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</si>
  <si>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</si>
  <si>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</si>
  <si>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</si>
  <si>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</si>
  <si>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</si>
  <si>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</si>
  <si>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</si>
  <si>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</si>
  <si>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</si>
  <si>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</si>
  <si>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</si>
  <si>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</si>
  <si>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</si>
  <si>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</si>
  <si>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 e seguintes</t>
  </si>
  <si>
    <t>III TRIATLO JOVEM LUSITANO CENTENÁRIO - CIRCUITO JOVEM ALGARVE - 6ª ETAPA</t>
  </si>
  <si>
    <t>24 DE JUNHO DE 2018</t>
  </si>
  <si>
    <t>Lusitano FC / Frusoal</t>
  </si>
  <si>
    <t>João Francisco Águeda Mestre</t>
  </si>
  <si>
    <t>Diego Leando Lange</t>
  </si>
  <si>
    <t>CCD / INTERMARCHÉ LAGOS</t>
  </si>
  <si>
    <t>Cassilda Carvalho</t>
  </si>
  <si>
    <t>Sport Lisboa e Benfica/ outra região</t>
  </si>
  <si>
    <t>Gabriel Viana</t>
  </si>
  <si>
    <t>GDR Manique de Cima/ outra região</t>
  </si>
  <si>
    <t>Natacha Santos</t>
  </si>
  <si>
    <t>Filipa Costa</t>
  </si>
  <si>
    <t>Filipa Munhóz</t>
  </si>
  <si>
    <t>Ana Sabóia</t>
  </si>
  <si>
    <t>Gil Cunha</t>
  </si>
  <si>
    <t>Gabriel Miravent</t>
  </si>
  <si>
    <t>Maria Romão</t>
  </si>
  <si>
    <t>André Cavaco</t>
  </si>
  <si>
    <t>Diego Lange</t>
  </si>
  <si>
    <t>Miguel Guerreiro</t>
  </si>
  <si>
    <t>Beatriz Ramos</t>
  </si>
  <si>
    <t>Gabriel Silva</t>
  </si>
  <si>
    <t>Ana Laura Gomes</t>
  </si>
  <si>
    <t>Vitória de Freitas</t>
  </si>
  <si>
    <t>Martim Viegas</t>
  </si>
  <si>
    <t>Martim Vairinhos</t>
  </si>
  <si>
    <t>Mariana Guedes</t>
  </si>
  <si>
    <t>Maria Eduarda Ribeiro</t>
  </si>
  <si>
    <t>Simão Viegas</t>
  </si>
  <si>
    <t>David Simonet</t>
  </si>
  <si>
    <t>João Nuno Martins</t>
  </si>
  <si>
    <t>Susana Augusto</t>
  </si>
  <si>
    <t>Henrique Vairinhos</t>
  </si>
  <si>
    <t>Joao Calvinho</t>
  </si>
  <si>
    <t>Viviana Nicolau</t>
  </si>
  <si>
    <t>Vasco Nicolau</t>
  </si>
  <si>
    <t>Alexandre Arvela</t>
  </si>
  <si>
    <t>Diana Santos</t>
  </si>
  <si>
    <t>Joana Silva</t>
  </si>
  <si>
    <t>Raquel Augusto</t>
  </si>
  <si>
    <t>Carolina Biletska</t>
  </si>
  <si>
    <t>Rita Ferraz</t>
  </si>
  <si>
    <t>Centro Ciclismo Portimão</t>
  </si>
  <si>
    <t>Francisco Diogo</t>
  </si>
  <si>
    <t>Louletano</t>
  </si>
  <si>
    <t>Martim Diogo</t>
  </si>
  <si>
    <t>Vasco Diogo</t>
  </si>
  <si>
    <t>Francisco Veia</t>
  </si>
  <si>
    <t>Leonor Cabrita</t>
  </si>
  <si>
    <t>Clube Natação de Faro</t>
  </si>
  <si>
    <t>Helena Cabrita</t>
  </si>
  <si>
    <t>Constança Monteiro</t>
  </si>
  <si>
    <t>Tomás Vilanova</t>
  </si>
  <si>
    <t>Frederico Folque</t>
  </si>
  <si>
    <t>Mariana Rodeia</t>
  </si>
  <si>
    <t>Miguel Matos</t>
  </si>
  <si>
    <t>Rita Oliveira</t>
  </si>
  <si>
    <t>Julia Fernandez Clemente</t>
  </si>
  <si>
    <t>CD Triatlon Huelva/ outra região</t>
  </si>
  <si>
    <t>Amanda Rincón Cárdeno</t>
  </si>
  <si>
    <t>C.A. Ayamonte/ outra região</t>
  </si>
  <si>
    <t>Bianca Nóbrega</t>
  </si>
  <si>
    <t>Iván Ortiz Brito</t>
  </si>
  <si>
    <t>Martina Ortiz Bravo</t>
  </si>
  <si>
    <t>Simão Silva Guerreiro</t>
  </si>
  <si>
    <t>Centro Ciclismo Portimão/ Não federado</t>
  </si>
  <si>
    <t>José Jiménez Bravo </t>
  </si>
  <si>
    <t>Individual/ outra região</t>
  </si>
  <si>
    <t>Alberto Limon Gamez</t>
  </si>
  <si>
    <t>Enrique Rodriguez Abreu</t>
  </si>
  <si>
    <t>ADS Sevilla/ outra região</t>
  </si>
  <si>
    <t>João Viegas</t>
  </si>
  <si>
    <t>Não federado</t>
  </si>
  <si>
    <t>João Palma</t>
  </si>
  <si>
    <t>Miguel Ribeiro</t>
  </si>
  <si>
    <t>Daniel Roque</t>
  </si>
  <si>
    <t>Jorge Henriques</t>
  </si>
  <si>
    <t>João Afonso F. Bernardo</t>
  </si>
  <si>
    <t>Sérgio Ortiz Brito</t>
  </si>
  <si>
    <t>Pablo Peña Fragoso</t>
  </si>
  <si>
    <t>AD Sevilha/ outra região</t>
  </si>
  <si>
    <t>Claudia Lorca Galvez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</si>
</sst>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62626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0" fillId="0" borderId="0" xfId="0" applyFont="1" applyBorder="1"/>
    <xf numFmtId="4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5" fontId="0" fillId="0" borderId="0" xfId="0" applyNumberFormat="1" applyFont="1" applyBorder="1" applyAlignment="1">
      <alignment horizontal="center"/>
    </xf>
    <xf numFmtId="4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0" fillId="0" borderId="1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1" applyFont="1" applyBorder="1" applyAlignment="1"/>
    <xf numFmtId="14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1" fillId="0" borderId="1" xfId="2" applyFont="1" applyBorder="1"/>
    <xf numFmtId="14" fontId="1" fillId="0" borderId="1" xfId="2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1" xfId="2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6" fillId="0" borderId="1" xfId="1" applyFont="1" applyBorder="1"/>
    <xf numFmtId="0" fontId="7" fillId="3" borderId="1" xfId="1" applyFont="1" applyFill="1" applyBorder="1" applyAlignment="1">
      <alignment vertical="center"/>
    </xf>
    <xf numFmtId="14" fontId="7" fillId="3" borderId="1" xfId="1" applyNumberFormat="1" applyFont="1" applyFill="1" applyBorder="1" applyAlignment="1">
      <alignment horizontal="center" vertical="center"/>
    </xf>
    <xf numFmtId="0" fontId="9" fillId="0" borderId="1" xfId="1" applyFont="1" applyBorder="1"/>
    <xf numFmtId="164" fontId="6" fillId="0" borderId="1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9"/>
  <sheetViews>
    <sheetView tabSelected="1" zoomScaleNormal="100" zoomScaleSheetLayoutView="100" workbookViewId="0">
      <selection activeCell="D7" sqref="D7"/>
    </sheetView>
  </sheetViews>
  <sheetFormatPr defaultRowHeight="15" x14ac:dyDescent="0.25"/>
  <cols>
    <col min="1" max="1" width="7.7109375" style="1"/>
    <col min="2" max="2" width="9.85546875" style="1"/>
    <col min="3" max="3" width="9.42578125" style="1"/>
    <col min="4" max="4" width="39.28515625" style="2" bestFit="1" customWidth="1"/>
    <col min="5" max="5" width="11.28515625" style="1"/>
    <col min="6" max="6" width="8.140625" style="1"/>
    <col min="7" max="7" width="13.140625" style="1" bestFit="1" customWidth="1"/>
    <col min="8" max="8" width="37.7109375" style="3" bestFit="1" customWidth="1"/>
    <col min="9" max="9" width="9.140625" style="2"/>
    <col min="10" max="10" width="55.5703125" style="2"/>
    <col min="11" max="1024" width="9.140625" style="2"/>
  </cols>
  <sheetData>
    <row r="1" spans="1:10" ht="30.75" thickBot="1" x14ac:dyDescent="0.3">
      <c r="A1" s="60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1" t="s">
        <v>6</v>
      </c>
      <c r="H1" s="62" t="s">
        <v>7</v>
      </c>
      <c r="J1"/>
    </row>
    <row r="2" spans="1:10" x14ac:dyDescent="0.25">
      <c r="A2" s="63">
        <v>192</v>
      </c>
      <c r="B2" s="63">
        <v>104352</v>
      </c>
      <c r="C2" s="39" t="s">
        <v>8</v>
      </c>
      <c r="D2" s="64" t="s">
        <v>81</v>
      </c>
      <c r="E2" s="65">
        <v>40581</v>
      </c>
      <c r="F2" s="63" t="s">
        <v>11</v>
      </c>
      <c r="G2" s="52"/>
      <c r="H2" s="64" t="s">
        <v>80</v>
      </c>
      <c r="J2" s="5" t="s">
        <v>10</v>
      </c>
    </row>
    <row r="3" spans="1:10" ht="15.75" thickBot="1" x14ac:dyDescent="0.3">
      <c r="A3" s="37">
        <v>195</v>
      </c>
      <c r="B3" s="37">
        <v>104961</v>
      </c>
      <c r="C3" s="37" t="s">
        <v>8</v>
      </c>
      <c r="D3" s="43" t="s">
        <v>100</v>
      </c>
      <c r="E3" s="44">
        <v>40434</v>
      </c>
      <c r="F3" s="45" t="s">
        <v>9</v>
      </c>
      <c r="G3" s="45"/>
      <c r="H3" s="46" t="s">
        <v>80</v>
      </c>
      <c r="J3" s="6" t="s">
        <v>12</v>
      </c>
    </row>
    <row r="4" spans="1:10" ht="15.75" thickBot="1" x14ac:dyDescent="0.3">
      <c r="A4" s="37">
        <v>198</v>
      </c>
      <c r="B4" s="37">
        <v>104962</v>
      </c>
      <c r="C4" s="37" t="s">
        <v>8</v>
      </c>
      <c r="D4" s="43" t="s">
        <v>101</v>
      </c>
      <c r="E4" s="44">
        <v>40451</v>
      </c>
      <c r="F4" s="45" t="s">
        <v>9</v>
      </c>
      <c r="G4" s="45"/>
      <c r="H4" s="46" t="s">
        <v>80</v>
      </c>
      <c r="J4"/>
    </row>
    <row r="5" spans="1:10" x14ac:dyDescent="0.25">
      <c r="A5" s="37">
        <v>203</v>
      </c>
      <c r="B5" s="37">
        <v>104963</v>
      </c>
      <c r="C5" s="37" t="s">
        <v>13</v>
      </c>
      <c r="D5" s="43" t="s">
        <v>102</v>
      </c>
      <c r="E5" s="44">
        <v>39625</v>
      </c>
      <c r="F5" s="45" t="s">
        <v>11</v>
      </c>
      <c r="G5" s="45"/>
      <c r="H5" s="46" t="s">
        <v>80</v>
      </c>
      <c r="J5" s="5" t="s">
        <v>14</v>
      </c>
    </row>
    <row r="6" spans="1:10" ht="15.75" thickBot="1" x14ac:dyDescent="0.3">
      <c r="A6" s="37">
        <v>204</v>
      </c>
      <c r="B6" s="37">
        <v>104964</v>
      </c>
      <c r="C6" s="37" t="s">
        <v>13</v>
      </c>
      <c r="D6" s="43" t="s">
        <v>103</v>
      </c>
      <c r="E6" s="44">
        <v>39460</v>
      </c>
      <c r="F6" s="45" t="s">
        <v>11</v>
      </c>
      <c r="G6" s="45"/>
      <c r="H6" s="46" t="s">
        <v>80</v>
      </c>
      <c r="J6" s="6" t="s">
        <v>16</v>
      </c>
    </row>
    <row r="7" spans="1:10" ht="15.75" thickBot="1" x14ac:dyDescent="0.3">
      <c r="A7" s="37">
        <v>205</v>
      </c>
      <c r="B7" s="37">
        <v>104965</v>
      </c>
      <c r="C7" s="37" t="s">
        <v>8</v>
      </c>
      <c r="D7" s="43" t="s">
        <v>104</v>
      </c>
      <c r="E7" s="44">
        <v>40458</v>
      </c>
      <c r="F7" s="45" t="s">
        <v>9</v>
      </c>
      <c r="G7" s="45"/>
      <c r="H7" s="46" t="s">
        <v>80</v>
      </c>
      <c r="J7"/>
    </row>
    <row r="8" spans="1:10" x14ac:dyDescent="0.25">
      <c r="A8" s="37">
        <v>207</v>
      </c>
      <c r="B8" s="37">
        <v>104966</v>
      </c>
      <c r="C8" s="37" t="s">
        <v>13</v>
      </c>
      <c r="D8" s="43" t="s">
        <v>105</v>
      </c>
      <c r="E8" s="44">
        <v>39651</v>
      </c>
      <c r="F8" s="45" t="s">
        <v>9</v>
      </c>
      <c r="G8" s="45"/>
      <c r="H8" s="46" t="s">
        <v>80</v>
      </c>
      <c r="J8" s="5" t="s">
        <v>17</v>
      </c>
    </row>
    <row r="9" spans="1:10" x14ac:dyDescent="0.25">
      <c r="A9" s="37">
        <v>209</v>
      </c>
      <c r="B9" s="37">
        <v>104967</v>
      </c>
      <c r="C9" s="37" t="s">
        <v>8</v>
      </c>
      <c r="D9" s="43" t="s">
        <v>106</v>
      </c>
      <c r="E9" s="44">
        <v>40330</v>
      </c>
      <c r="F9" s="45" t="s">
        <v>11</v>
      </c>
      <c r="G9" s="45"/>
      <c r="H9" s="46" t="s">
        <v>80</v>
      </c>
      <c r="J9" s="7"/>
    </row>
    <row r="10" spans="1:10" ht="15.75" thickBot="1" x14ac:dyDescent="0.3">
      <c r="A10" s="37">
        <v>214</v>
      </c>
      <c r="B10" s="37">
        <v>104970</v>
      </c>
      <c r="C10" s="37" t="s">
        <v>8</v>
      </c>
      <c r="D10" s="43" t="s">
        <v>107</v>
      </c>
      <c r="E10" s="44">
        <v>40244</v>
      </c>
      <c r="F10" s="45" t="s">
        <v>11</v>
      </c>
      <c r="G10" s="45"/>
      <c r="H10" s="46" t="s">
        <v>80</v>
      </c>
      <c r="J10" s="6" t="s">
        <v>18</v>
      </c>
    </row>
    <row r="11" spans="1:10" ht="15.75" thickBot="1" x14ac:dyDescent="0.3">
      <c r="A11" s="37">
        <v>218</v>
      </c>
      <c r="B11" s="37">
        <v>104971</v>
      </c>
      <c r="C11" s="37" t="s">
        <v>13</v>
      </c>
      <c r="D11" s="43" t="s">
        <v>108</v>
      </c>
      <c r="E11" s="44">
        <v>39786</v>
      </c>
      <c r="F11" s="45" t="s">
        <v>11</v>
      </c>
      <c r="G11" s="45"/>
      <c r="H11" s="46" t="s">
        <v>80</v>
      </c>
      <c r="J11"/>
    </row>
    <row r="12" spans="1:10" x14ac:dyDescent="0.25">
      <c r="A12" s="39">
        <v>232</v>
      </c>
      <c r="B12" s="39">
        <v>104836</v>
      </c>
      <c r="C12" s="39" t="s">
        <v>13</v>
      </c>
      <c r="D12" s="51" t="s">
        <v>97</v>
      </c>
      <c r="E12" s="52">
        <v>39208</v>
      </c>
      <c r="F12" s="52" t="s">
        <v>11</v>
      </c>
      <c r="G12" s="43"/>
      <c r="H12" s="53" t="s">
        <v>35</v>
      </c>
      <c r="J12" s="5" t="s">
        <v>21</v>
      </c>
    </row>
    <row r="13" spans="1:10" ht="15.75" thickBot="1" x14ac:dyDescent="0.3">
      <c r="A13" s="39">
        <v>238</v>
      </c>
      <c r="B13" s="39">
        <v>104837</v>
      </c>
      <c r="C13" s="39" t="s">
        <v>13</v>
      </c>
      <c r="D13" s="51" t="s">
        <v>98</v>
      </c>
      <c r="E13" s="52">
        <v>39204</v>
      </c>
      <c r="F13" s="39" t="s">
        <v>9</v>
      </c>
      <c r="G13" s="43"/>
      <c r="H13" s="53" t="s">
        <v>35</v>
      </c>
      <c r="J13" s="6" t="s">
        <v>23</v>
      </c>
    </row>
    <row r="14" spans="1:10" ht="15.75" thickBot="1" x14ac:dyDescent="0.3">
      <c r="A14" s="37">
        <v>254</v>
      </c>
      <c r="B14" s="39">
        <v>104838</v>
      </c>
      <c r="C14" s="39" t="s">
        <v>13</v>
      </c>
      <c r="D14" s="51" t="s">
        <v>99</v>
      </c>
      <c r="E14" s="44">
        <v>39425</v>
      </c>
      <c r="F14" s="45" t="s">
        <v>11</v>
      </c>
      <c r="G14" s="45"/>
      <c r="H14" s="53" t="s">
        <v>35</v>
      </c>
      <c r="J14"/>
    </row>
    <row r="15" spans="1:10" x14ac:dyDescent="0.25">
      <c r="A15" s="37">
        <v>314</v>
      </c>
      <c r="B15" s="37">
        <v>104244</v>
      </c>
      <c r="C15" s="37" t="s">
        <v>25</v>
      </c>
      <c r="D15" s="43" t="s">
        <v>88</v>
      </c>
      <c r="E15" s="44">
        <v>38959</v>
      </c>
      <c r="F15" s="45" t="s">
        <v>9</v>
      </c>
      <c r="G15" s="45"/>
      <c r="H15" s="46" t="s">
        <v>80</v>
      </c>
      <c r="J15" s="5" t="s">
        <v>24</v>
      </c>
    </row>
    <row r="16" spans="1:10" ht="15.75" thickBot="1" x14ac:dyDescent="0.3">
      <c r="A16" s="37">
        <v>318</v>
      </c>
      <c r="B16" s="37">
        <v>104245</v>
      </c>
      <c r="C16" s="37" t="s">
        <v>25</v>
      </c>
      <c r="D16" s="43" t="s">
        <v>89</v>
      </c>
      <c r="E16" s="44">
        <v>38814</v>
      </c>
      <c r="F16" s="45" t="s">
        <v>9</v>
      </c>
      <c r="G16" s="45"/>
      <c r="H16" s="46" t="s">
        <v>80</v>
      </c>
      <c r="J16" s="6" t="s">
        <v>26</v>
      </c>
    </row>
    <row r="17" spans="1:10" ht="15.75" thickBot="1" x14ac:dyDescent="0.3">
      <c r="A17" s="37">
        <v>319</v>
      </c>
      <c r="B17" s="37">
        <v>104246</v>
      </c>
      <c r="C17" s="37" t="s">
        <v>25</v>
      </c>
      <c r="D17" s="43" t="s">
        <v>90</v>
      </c>
      <c r="E17" s="44">
        <v>38678</v>
      </c>
      <c r="F17" s="45" t="s">
        <v>9</v>
      </c>
      <c r="G17" s="45"/>
      <c r="H17" s="46" t="s">
        <v>80</v>
      </c>
      <c r="J17"/>
    </row>
    <row r="18" spans="1:10" x14ac:dyDescent="0.25">
      <c r="A18" s="38">
        <v>326</v>
      </c>
      <c r="B18" s="38">
        <v>104248</v>
      </c>
      <c r="C18" s="38" t="s">
        <v>22</v>
      </c>
      <c r="D18" s="47" t="s">
        <v>91</v>
      </c>
      <c r="E18" s="48">
        <v>37959</v>
      </c>
      <c r="F18" s="49" t="s">
        <v>9</v>
      </c>
      <c r="G18" s="49"/>
      <c r="H18" s="50" t="s">
        <v>80</v>
      </c>
      <c r="J18" s="5" t="s">
        <v>27</v>
      </c>
    </row>
    <row r="19" spans="1:10" ht="15.75" thickBot="1" x14ac:dyDescent="0.3">
      <c r="A19" s="37">
        <v>471</v>
      </c>
      <c r="B19" s="37">
        <v>104348</v>
      </c>
      <c r="C19" s="37" t="s">
        <v>13</v>
      </c>
      <c r="D19" s="43" t="s">
        <v>92</v>
      </c>
      <c r="E19" s="44">
        <v>39121</v>
      </c>
      <c r="F19" s="45" t="s">
        <v>11</v>
      </c>
      <c r="G19" s="45"/>
      <c r="H19" s="46" t="s">
        <v>80</v>
      </c>
      <c r="J19" s="6" t="s">
        <v>28</v>
      </c>
    </row>
    <row r="20" spans="1:10" ht="15.75" thickBot="1" x14ac:dyDescent="0.3">
      <c r="A20" s="37">
        <v>479</v>
      </c>
      <c r="B20" s="37">
        <v>105060</v>
      </c>
      <c r="C20" s="37" t="s">
        <v>25</v>
      </c>
      <c r="D20" s="43" t="s">
        <v>109</v>
      </c>
      <c r="E20" s="44">
        <v>38729</v>
      </c>
      <c r="F20" s="45" t="s">
        <v>9</v>
      </c>
      <c r="G20" s="45"/>
      <c r="H20" s="46" t="s">
        <v>80</v>
      </c>
      <c r="J20"/>
    </row>
    <row r="21" spans="1:10" ht="15.75" thickBot="1" x14ac:dyDescent="0.3">
      <c r="A21" s="37">
        <v>481</v>
      </c>
      <c r="B21" s="37">
        <v>104350</v>
      </c>
      <c r="C21" s="37" t="s">
        <v>13</v>
      </c>
      <c r="D21" s="43" t="s">
        <v>93</v>
      </c>
      <c r="E21" s="44">
        <v>39810</v>
      </c>
      <c r="F21" s="45" t="s">
        <v>11</v>
      </c>
      <c r="G21" s="45"/>
      <c r="H21" s="46" t="s">
        <v>80</v>
      </c>
      <c r="J21" s="8" t="s">
        <v>29</v>
      </c>
    </row>
    <row r="22" spans="1:10" ht="15.75" thickBot="1" x14ac:dyDescent="0.3">
      <c r="A22" s="37">
        <v>487</v>
      </c>
      <c r="B22" s="37">
        <v>105075</v>
      </c>
      <c r="C22" s="37" t="s">
        <v>13</v>
      </c>
      <c r="D22" s="43" t="s">
        <v>110</v>
      </c>
      <c r="E22" s="44">
        <v>39735</v>
      </c>
      <c r="F22" s="45" t="s">
        <v>11</v>
      </c>
      <c r="G22" s="45"/>
      <c r="H22" s="46" t="s">
        <v>80</v>
      </c>
      <c r="J22" s="9" t="s">
        <v>30</v>
      </c>
    </row>
    <row r="23" spans="1:10" ht="15.75" thickBot="1" x14ac:dyDescent="0.3">
      <c r="A23" s="38">
        <v>490</v>
      </c>
      <c r="B23" s="38">
        <v>105076</v>
      </c>
      <c r="C23" s="38" t="s">
        <v>22</v>
      </c>
      <c r="D23" s="47" t="s">
        <v>111</v>
      </c>
      <c r="E23" s="48">
        <v>37820</v>
      </c>
      <c r="F23" s="49" t="s">
        <v>11</v>
      </c>
      <c r="G23" s="49"/>
      <c r="H23" s="50" t="s">
        <v>80</v>
      </c>
      <c r="J23" s="9" t="s">
        <v>31</v>
      </c>
    </row>
    <row r="24" spans="1:10" ht="15.75" thickBot="1" x14ac:dyDescent="0.3">
      <c r="A24" s="37">
        <v>520</v>
      </c>
      <c r="B24" s="37">
        <v>103566</v>
      </c>
      <c r="C24" s="37" t="s">
        <v>13</v>
      </c>
      <c r="D24" s="43" t="s">
        <v>86</v>
      </c>
      <c r="E24" s="44">
        <v>39480</v>
      </c>
      <c r="F24" s="45" t="s">
        <v>11</v>
      </c>
      <c r="G24" s="45"/>
      <c r="H24" s="46" t="s">
        <v>87</v>
      </c>
      <c r="J24" s="9" t="s">
        <v>32</v>
      </c>
    </row>
    <row r="25" spans="1:10" ht="15.75" thickBot="1" x14ac:dyDescent="0.3">
      <c r="A25" s="39">
        <v>539</v>
      </c>
      <c r="B25" s="39">
        <v>105110</v>
      </c>
      <c r="C25" s="39" t="s">
        <v>22</v>
      </c>
      <c r="D25" s="51" t="s">
        <v>113</v>
      </c>
      <c r="E25" s="52">
        <v>37727</v>
      </c>
      <c r="F25" s="52" t="s">
        <v>11</v>
      </c>
      <c r="G25" s="43"/>
      <c r="H25" s="53" t="s">
        <v>35</v>
      </c>
      <c r="J25" s="9" t="s">
        <v>33</v>
      </c>
    </row>
    <row r="26" spans="1:10" ht="15.75" thickBot="1" x14ac:dyDescent="0.3">
      <c r="A26" s="39">
        <v>540</v>
      </c>
      <c r="B26" s="39">
        <v>105111</v>
      </c>
      <c r="C26" s="39" t="s">
        <v>25</v>
      </c>
      <c r="D26" s="51" t="s">
        <v>112</v>
      </c>
      <c r="E26" s="52">
        <v>38659</v>
      </c>
      <c r="F26" s="39" t="s">
        <v>9</v>
      </c>
      <c r="G26" s="43"/>
      <c r="H26" s="53" t="s">
        <v>35</v>
      </c>
      <c r="J26" s="9" t="s">
        <v>34</v>
      </c>
    </row>
    <row r="27" spans="1:10" x14ac:dyDescent="0.25">
      <c r="A27" s="37">
        <v>553</v>
      </c>
      <c r="B27" s="37">
        <v>105113</v>
      </c>
      <c r="C27" s="37" t="s">
        <v>13</v>
      </c>
      <c r="D27" s="43" t="s">
        <v>114</v>
      </c>
      <c r="E27" s="44">
        <v>39294</v>
      </c>
      <c r="F27" s="45" t="s">
        <v>11</v>
      </c>
      <c r="G27" s="45"/>
      <c r="H27" s="30" t="s">
        <v>15</v>
      </c>
      <c r="J27"/>
    </row>
    <row r="28" spans="1:10" x14ac:dyDescent="0.25">
      <c r="A28" s="37">
        <v>557</v>
      </c>
      <c r="B28" s="37">
        <v>105114</v>
      </c>
      <c r="C28" s="37" t="s">
        <v>13</v>
      </c>
      <c r="D28" s="43" t="s">
        <v>19</v>
      </c>
      <c r="E28" s="44">
        <v>39546</v>
      </c>
      <c r="F28" s="45" t="s">
        <v>11</v>
      </c>
      <c r="G28" s="45"/>
      <c r="H28" s="30" t="s">
        <v>15</v>
      </c>
      <c r="J28"/>
    </row>
    <row r="29" spans="1:10" x14ac:dyDescent="0.25">
      <c r="A29" s="37">
        <v>569</v>
      </c>
      <c r="B29" s="37">
        <v>105115</v>
      </c>
      <c r="C29" s="37" t="s">
        <v>13</v>
      </c>
      <c r="D29" s="43" t="s">
        <v>115</v>
      </c>
      <c r="E29" s="44">
        <v>39211</v>
      </c>
      <c r="F29" s="45" t="s">
        <v>11</v>
      </c>
      <c r="G29" s="45"/>
      <c r="H29" s="30" t="s">
        <v>15</v>
      </c>
      <c r="J29"/>
    </row>
    <row r="30" spans="1:10" x14ac:dyDescent="0.25">
      <c r="A30" s="37">
        <v>571</v>
      </c>
      <c r="B30" s="37">
        <v>105116</v>
      </c>
      <c r="C30" s="37" t="s">
        <v>13</v>
      </c>
      <c r="D30" s="43" t="s">
        <v>116</v>
      </c>
      <c r="E30" s="44">
        <v>39664</v>
      </c>
      <c r="F30" s="45" t="s">
        <v>9</v>
      </c>
      <c r="G30" s="45"/>
      <c r="H30" s="30" t="s">
        <v>15</v>
      </c>
      <c r="J30"/>
    </row>
    <row r="31" spans="1:10" x14ac:dyDescent="0.25">
      <c r="A31" s="37">
        <v>583</v>
      </c>
      <c r="B31" s="37">
        <v>105118</v>
      </c>
      <c r="C31" s="37" t="s">
        <v>13</v>
      </c>
      <c r="D31" s="43" t="s">
        <v>117</v>
      </c>
      <c r="E31" s="44">
        <v>39437</v>
      </c>
      <c r="F31" s="45" t="s">
        <v>9</v>
      </c>
      <c r="G31" s="45"/>
      <c r="H31" s="30" t="s">
        <v>15</v>
      </c>
      <c r="J31"/>
    </row>
    <row r="32" spans="1:10" x14ac:dyDescent="0.25">
      <c r="A32" s="37">
        <v>616</v>
      </c>
      <c r="B32" s="37">
        <v>105125</v>
      </c>
      <c r="C32" s="37" t="s">
        <v>13</v>
      </c>
      <c r="D32" s="43" t="s">
        <v>20</v>
      </c>
      <c r="E32" s="44">
        <v>39488</v>
      </c>
      <c r="F32" s="45" t="s">
        <v>11</v>
      </c>
      <c r="G32" s="45"/>
      <c r="H32" s="30" t="s">
        <v>15</v>
      </c>
      <c r="J32"/>
    </row>
    <row r="33" spans="1:10" x14ac:dyDescent="0.25">
      <c r="A33" s="37">
        <v>629</v>
      </c>
      <c r="B33" s="37">
        <v>105128</v>
      </c>
      <c r="C33" s="37" t="s">
        <v>13</v>
      </c>
      <c r="D33" s="43" t="s">
        <v>118</v>
      </c>
      <c r="E33" s="44">
        <v>39218</v>
      </c>
      <c r="F33" s="45" t="s">
        <v>9</v>
      </c>
      <c r="G33" s="45"/>
      <c r="H33" s="30" t="s">
        <v>15</v>
      </c>
      <c r="J33"/>
    </row>
    <row r="34" spans="1:10" x14ac:dyDescent="0.25">
      <c r="A34" s="37">
        <v>631</v>
      </c>
      <c r="B34" s="37">
        <v>104498</v>
      </c>
      <c r="C34" s="37" t="s">
        <v>25</v>
      </c>
      <c r="D34" s="43" t="s">
        <v>94</v>
      </c>
      <c r="E34" s="44">
        <v>38989</v>
      </c>
      <c r="F34" s="45" t="s">
        <v>9</v>
      </c>
      <c r="G34" s="45"/>
      <c r="H34" s="46" t="s">
        <v>80</v>
      </c>
      <c r="J34"/>
    </row>
    <row r="35" spans="1:10" x14ac:dyDescent="0.25">
      <c r="A35" s="38">
        <v>726</v>
      </c>
      <c r="B35" s="38">
        <v>104561</v>
      </c>
      <c r="C35" s="38" t="s">
        <v>22</v>
      </c>
      <c r="D35" s="47" t="s">
        <v>95</v>
      </c>
      <c r="E35" s="48">
        <v>38352</v>
      </c>
      <c r="F35" s="49" t="s">
        <v>11</v>
      </c>
      <c r="G35" s="49"/>
      <c r="H35" s="50" t="s">
        <v>80</v>
      </c>
      <c r="J35"/>
    </row>
    <row r="36" spans="1:10" x14ac:dyDescent="0.25">
      <c r="A36" s="37">
        <v>771</v>
      </c>
      <c r="B36" s="37">
        <v>105219</v>
      </c>
      <c r="C36" s="37" t="s">
        <v>8</v>
      </c>
      <c r="D36" s="54" t="s">
        <v>119</v>
      </c>
      <c r="E36" s="44">
        <v>40362</v>
      </c>
      <c r="F36" s="45" t="s">
        <v>9</v>
      </c>
      <c r="G36" s="45"/>
      <c r="H36" s="46" t="s">
        <v>120</v>
      </c>
      <c r="J36"/>
    </row>
    <row r="37" spans="1:10" x14ac:dyDescent="0.25">
      <c r="A37" s="63">
        <v>866</v>
      </c>
      <c r="B37" s="63">
        <v>104642</v>
      </c>
      <c r="C37" s="39" t="s">
        <v>25</v>
      </c>
      <c r="D37" s="64" t="s">
        <v>82</v>
      </c>
      <c r="E37" s="65">
        <v>38987</v>
      </c>
      <c r="F37" s="63" t="s">
        <v>11</v>
      </c>
      <c r="G37" s="52"/>
      <c r="H37" s="64" t="s">
        <v>83</v>
      </c>
      <c r="J37"/>
    </row>
    <row r="38" spans="1:10" x14ac:dyDescent="0.25">
      <c r="A38" s="37">
        <v>866</v>
      </c>
      <c r="B38" s="37">
        <v>104642</v>
      </c>
      <c r="C38" s="37" t="s">
        <v>25</v>
      </c>
      <c r="D38" s="43" t="s">
        <v>96</v>
      </c>
      <c r="E38" s="44">
        <v>38987</v>
      </c>
      <c r="F38" s="45" t="s">
        <v>11</v>
      </c>
      <c r="G38" s="45"/>
      <c r="H38" s="46" t="s">
        <v>83</v>
      </c>
      <c r="J38"/>
    </row>
    <row r="39" spans="1:10" x14ac:dyDescent="0.25">
      <c r="A39" s="37">
        <v>893</v>
      </c>
      <c r="B39" s="37">
        <v>103073</v>
      </c>
      <c r="C39" s="37" t="s">
        <v>25</v>
      </c>
      <c r="D39" s="43" t="s">
        <v>84</v>
      </c>
      <c r="E39" s="44">
        <v>38918</v>
      </c>
      <c r="F39" s="45" t="s">
        <v>9</v>
      </c>
      <c r="G39" s="45"/>
      <c r="H39" s="46" t="s">
        <v>85</v>
      </c>
      <c r="J39"/>
    </row>
    <row r="40" spans="1:10" x14ac:dyDescent="0.25">
      <c r="A40" s="37">
        <v>975</v>
      </c>
      <c r="B40" s="37">
        <v>105304</v>
      </c>
      <c r="C40" s="37" t="s">
        <v>8</v>
      </c>
      <c r="D40" s="43" t="s">
        <v>121</v>
      </c>
      <c r="E40" s="44">
        <v>40135</v>
      </c>
      <c r="F40" s="45" t="s">
        <v>11</v>
      </c>
      <c r="G40" s="45"/>
      <c r="H40" s="46" t="s">
        <v>122</v>
      </c>
      <c r="J40"/>
    </row>
    <row r="41" spans="1:10" x14ac:dyDescent="0.25">
      <c r="A41" s="37">
        <v>988</v>
      </c>
      <c r="B41" s="37">
        <v>105306</v>
      </c>
      <c r="C41" s="37" t="s">
        <v>13</v>
      </c>
      <c r="D41" s="43" t="s">
        <v>123</v>
      </c>
      <c r="E41" s="44">
        <v>39706</v>
      </c>
      <c r="F41" s="45" t="s">
        <v>11</v>
      </c>
      <c r="G41" s="45"/>
      <c r="H41" s="46" t="s">
        <v>122</v>
      </c>
      <c r="J41"/>
    </row>
    <row r="42" spans="1:10" x14ac:dyDescent="0.25">
      <c r="A42" s="38">
        <v>1000</v>
      </c>
      <c r="B42" s="38">
        <v>105307</v>
      </c>
      <c r="C42" s="38" t="s">
        <v>22</v>
      </c>
      <c r="D42" s="47" t="s">
        <v>124</v>
      </c>
      <c r="E42" s="48">
        <v>37892</v>
      </c>
      <c r="F42" s="49" t="s">
        <v>11</v>
      </c>
      <c r="G42" s="49"/>
      <c r="H42" s="50" t="s">
        <v>122</v>
      </c>
      <c r="J42"/>
    </row>
    <row r="43" spans="1:10" x14ac:dyDescent="0.25">
      <c r="A43" s="37">
        <v>1303</v>
      </c>
      <c r="B43" s="37">
        <v>105331</v>
      </c>
      <c r="C43" s="37" t="s">
        <v>13</v>
      </c>
      <c r="D43" s="43" t="s">
        <v>125</v>
      </c>
      <c r="E43" s="44">
        <v>39757</v>
      </c>
      <c r="F43" s="45" t="s">
        <v>11</v>
      </c>
      <c r="G43" s="45"/>
      <c r="H43" s="46" t="s">
        <v>80</v>
      </c>
      <c r="J43"/>
    </row>
    <row r="44" spans="1:10" x14ac:dyDescent="0.25">
      <c r="A44" s="40">
        <v>1305</v>
      </c>
      <c r="B44" s="40">
        <v>105336</v>
      </c>
      <c r="C44" s="37" t="s">
        <v>13</v>
      </c>
      <c r="D44" s="43" t="s">
        <v>126</v>
      </c>
      <c r="E44" s="44">
        <v>39512</v>
      </c>
      <c r="F44" s="45" t="s">
        <v>9</v>
      </c>
      <c r="G44" s="43"/>
      <c r="H44" s="46" t="s">
        <v>127</v>
      </c>
      <c r="J44"/>
    </row>
    <row r="45" spans="1:10" x14ac:dyDescent="0.25">
      <c r="A45" s="40">
        <v>1306</v>
      </c>
      <c r="B45" s="40">
        <v>105337</v>
      </c>
      <c r="C45" s="37" t="s">
        <v>8</v>
      </c>
      <c r="D45" s="43" t="s">
        <v>128</v>
      </c>
      <c r="E45" s="44">
        <v>40146</v>
      </c>
      <c r="F45" s="45" t="s">
        <v>9</v>
      </c>
      <c r="G45" s="43"/>
      <c r="H45" s="46" t="s">
        <v>127</v>
      </c>
      <c r="J45"/>
    </row>
    <row r="46" spans="1:10" x14ac:dyDescent="0.25">
      <c r="A46" s="37">
        <v>1328</v>
      </c>
      <c r="B46" s="37">
        <v>105410</v>
      </c>
      <c r="C46" s="37" t="s">
        <v>25</v>
      </c>
      <c r="D46" s="43" t="s">
        <v>129</v>
      </c>
      <c r="E46" s="44">
        <v>38868</v>
      </c>
      <c r="F46" s="45" t="s">
        <v>9</v>
      </c>
      <c r="G46" s="45"/>
      <c r="H46" s="46" t="s">
        <v>80</v>
      </c>
      <c r="J46"/>
    </row>
    <row r="47" spans="1:10" x14ac:dyDescent="0.25">
      <c r="A47" s="37">
        <v>1329</v>
      </c>
      <c r="B47" s="37">
        <v>105411</v>
      </c>
      <c r="C47" s="37" t="s">
        <v>25</v>
      </c>
      <c r="D47" s="43" t="s">
        <v>130</v>
      </c>
      <c r="E47" s="44">
        <v>38431</v>
      </c>
      <c r="F47" s="45" t="s">
        <v>11</v>
      </c>
      <c r="G47" s="45"/>
      <c r="H47" s="46" t="s">
        <v>80</v>
      </c>
      <c r="J47" s="2">
        <f>51/3</f>
        <v>17</v>
      </c>
    </row>
    <row r="48" spans="1:10" x14ac:dyDescent="0.25">
      <c r="A48" s="38">
        <v>1333</v>
      </c>
      <c r="B48" s="38">
        <v>105416</v>
      </c>
      <c r="C48" s="38" t="s">
        <v>22</v>
      </c>
      <c r="D48" s="47" t="s">
        <v>131</v>
      </c>
      <c r="E48" s="48">
        <v>38244</v>
      </c>
      <c r="F48" s="49" t="s">
        <v>11</v>
      </c>
      <c r="G48" s="49"/>
      <c r="H48" s="50" t="s">
        <v>80</v>
      </c>
    </row>
    <row r="49" spans="1:8" x14ac:dyDescent="0.25">
      <c r="A49" s="40">
        <v>1350</v>
      </c>
      <c r="B49" s="41">
        <v>105446</v>
      </c>
      <c r="C49" s="37" t="s">
        <v>13</v>
      </c>
      <c r="D49" s="55" t="s">
        <v>132</v>
      </c>
      <c r="E49" s="56">
        <v>39316</v>
      </c>
      <c r="F49" s="45" t="s">
        <v>9</v>
      </c>
      <c r="G49" s="45"/>
      <c r="H49" s="46" t="s">
        <v>127</v>
      </c>
    </row>
    <row r="50" spans="1:8" x14ac:dyDescent="0.25">
      <c r="A50" s="40">
        <v>1355</v>
      </c>
      <c r="B50" s="37">
        <v>105451</v>
      </c>
      <c r="C50" s="37" t="s">
        <v>13</v>
      </c>
      <c r="D50" s="43" t="s">
        <v>133</v>
      </c>
      <c r="E50" s="44">
        <v>39491</v>
      </c>
      <c r="F50" s="45" t="s">
        <v>11</v>
      </c>
      <c r="G50" s="45"/>
      <c r="H50" s="46" t="s">
        <v>127</v>
      </c>
    </row>
    <row r="51" spans="1:8" x14ac:dyDescent="0.25">
      <c r="A51" s="40">
        <v>1357</v>
      </c>
      <c r="B51" s="37">
        <v>105453</v>
      </c>
      <c r="C51" s="37" t="s">
        <v>13</v>
      </c>
      <c r="D51" s="43" t="s">
        <v>134</v>
      </c>
      <c r="E51" s="44">
        <v>39762</v>
      </c>
      <c r="F51" s="45" t="s">
        <v>9</v>
      </c>
      <c r="G51" s="45"/>
      <c r="H51" s="46" t="s">
        <v>127</v>
      </c>
    </row>
    <row r="52" spans="1:8" x14ac:dyDescent="0.25">
      <c r="A52" s="37">
        <v>1364</v>
      </c>
      <c r="B52" s="42">
        <v>105464</v>
      </c>
      <c r="C52" s="37" t="s">
        <v>8</v>
      </c>
      <c r="D52" s="43" t="s">
        <v>139</v>
      </c>
      <c r="E52" s="44">
        <v>40101</v>
      </c>
      <c r="F52" s="45" t="s">
        <v>9</v>
      </c>
      <c r="G52" s="45"/>
      <c r="H52" s="46" t="s">
        <v>127</v>
      </c>
    </row>
    <row r="53" spans="1:8" x14ac:dyDescent="0.25">
      <c r="A53" s="37"/>
      <c r="B53" s="37"/>
      <c r="C53" s="37" t="s">
        <v>13</v>
      </c>
      <c r="D53" s="43" t="s">
        <v>135</v>
      </c>
      <c r="E53" s="44">
        <v>39156</v>
      </c>
      <c r="F53" s="45" t="s">
        <v>9</v>
      </c>
      <c r="G53" s="45"/>
      <c r="H53" s="46" t="s">
        <v>136</v>
      </c>
    </row>
    <row r="54" spans="1:8" x14ac:dyDescent="0.25">
      <c r="A54" s="37"/>
      <c r="B54" s="37"/>
      <c r="C54" s="37" t="s">
        <v>13</v>
      </c>
      <c r="D54" s="43" t="s">
        <v>137</v>
      </c>
      <c r="E54" s="45">
        <v>2008</v>
      </c>
      <c r="F54" s="45" t="s">
        <v>9</v>
      </c>
      <c r="G54" s="45"/>
      <c r="H54" s="46" t="s">
        <v>138</v>
      </c>
    </row>
    <row r="55" spans="1:8" x14ac:dyDescent="0.25">
      <c r="A55" s="37"/>
      <c r="B55" s="37"/>
      <c r="C55" s="37" t="s">
        <v>8</v>
      </c>
      <c r="D55" s="43" t="s">
        <v>140</v>
      </c>
      <c r="E55" s="45">
        <v>2009</v>
      </c>
      <c r="F55" s="45" t="s">
        <v>11</v>
      </c>
      <c r="G55" s="45"/>
      <c r="H55" s="46" t="s">
        <v>138</v>
      </c>
    </row>
    <row r="56" spans="1:8" x14ac:dyDescent="0.25">
      <c r="A56" s="37"/>
      <c r="B56" s="37"/>
      <c r="C56" s="37" t="s">
        <v>8</v>
      </c>
      <c r="D56" s="43" t="s">
        <v>141</v>
      </c>
      <c r="E56" s="44">
        <v>40109</v>
      </c>
      <c r="F56" s="45" t="s">
        <v>9</v>
      </c>
      <c r="G56" s="45"/>
      <c r="H56" s="46" t="s">
        <v>136</v>
      </c>
    </row>
    <row r="57" spans="1:8" x14ac:dyDescent="0.25">
      <c r="A57" s="37"/>
      <c r="B57" s="37"/>
      <c r="C57" s="37" t="s">
        <v>13</v>
      </c>
      <c r="D57" s="54" t="s">
        <v>142</v>
      </c>
      <c r="E57" s="44">
        <v>39632</v>
      </c>
      <c r="F57" s="45" t="s">
        <v>11</v>
      </c>
      <c r="G57" s="45"/>
      <c r="H57" s="46" t="s">
        <v>143</v>
      </c>
    </row>
    <row r="58" spans="1:8" x14ac:dyDescent="0.25">
      <c r="A58" s="37"/>
      <c r="B58" s="37"/>
      <c r="C58" s="37" t="s">
        <v>13</v>
      </c>
      <c r="D58" s="57" t="s">
        <v>144</v>
      </c>
      <c r="E58" s="44">
        <v>39176</v>
      </c>
      <c r="F58" s="45" t="s">
        <v>11</v>
      </c>
      <c r="G58" s="45"/>
      <c r="H58" s="46" t="s">
        <v>145</v>
      </c>
    </row>
    <row r="59" spans="1:8" x14ac:dyDescent="0.25">
      <c r="A59" s="37"/>
      <c r="B59" s="37"/>
      <c r="C59" s="37" t="s">
        <v>13</v>
      </c>
      <c r="D59" s="43" t="s">
        <v>146</v>
      </c>
      <c r="E59" s="44">
        <v>39745</v>
      </c>
      <c r="F59" s="45" t="s">
        <v>11</v>
      </c>
      <c r="G59" s="45"/>
      <c r="H59" s="46" t="s">
        <v>145</v>
      </c>
    </row>
    <row r="60" spans="1:8" x14ac:dyDescent="0.25">
      <c r="A60" s="37"/>
      <c r="B60" s="37"/>
      <c r="C60" s="37" t="s">
        <v>25</v>
      </c>
      <c r="D60" s="43" t="s">
        <v>147</v>
      </c>
      <c r="E60" s="44">
        <v>38545</v>
      </c>
      <c r="F60" s="45" t="s">
        <v>11</v>
      </c>
      <c r="G60" s="45"/>
      <c r="H60" s="46" t="s">
        <v>148</v>
      </c>
    </row>
    <row r="61" spans="1:8" x14ac:dyDescent="0.25">
      <c r="A61" s="37"/>
      <c r="B61" s="37"/>
      <c r="C61" s="37" t="s">
        <v>25</v>
      </c>
      <c r="D61" s="43" t="s">
        <v>149</v>
      </c>
      <c r="E61" s="58">
        <v>38749</v>
      </c>
      <c r="F61" s="45" t="s">
        <v>11</v>
      </c>
      <c r="G61" s="45"/>
      <c r="H61" s="46" t="s">
        <v>150</v>
      </c>
    </row>
    <row r="62" spans="1:8" x14ac:dyDescent="0.25">
      <c r="A62" s="37"/>
      <c r="B62" s="37"/>
      <c r="C62" s="37" t="s">
        <v>25</v>
      </c>
      <c r="D62" s="43" t="s">
        <v>151</v>
      </c>
      <c r="E62" s="58">
        <v>38912</v>
      </c>
      <c r="F62" s="45" t="s">
        <v>11</v>
      </c>
      <c r="G62" s="45"/>
      <c r="H62" s="46" t="s">
        <v>150</v>
      </c>
    </row>
    <row r="63" spans="1:8" x14ac:dyDescent="0.25">
      <c r="A63" s="37"/>
      <c r="B63" s="37"/>
      <c r="C63" s="37" t="s">
        <v>25</v>
      </c>
      <c r="D63" s="43" t="s">
        <v>152</v>
      </c>
      <c r="E63" s="44">
        <v>38920</v>
      </c>
      <c r="F63" s="45" t="s">
        <v>11</v>
      </c>
      <c r="G63" s="45"/>
      <c r="H63" s="46" t="s">
        <v>150</v>
      </c>
    </row>
    <row r="64" spans="1:8" x14ac:dyDescent="0.25">
      <c r="A64" s="37"/>
      <c r="B64" s="37"/>
      <c r="C64" s="37" t="s">
        <v>25</v>
      </c>
      <c r="D64" s="43" t="s">
        <v>153</v>
      </c>
      <c r="E64" s="44">
        <v>38737</v>
      </c>
      <c r="F64" s="45" t="s">
        <v>11</v>
      </c>
      <c r="G64" s="45"/>
      <c r="H64" s="46" t="s">
        <v>150</v>
      </c>
    </row>
    <row r="65" spans="1:8" x14ac:dyDescent="0.25">
      <c r="A65" s="37"/>
      <c r="B65" s="37"/>
      <c r="C65" s="37" t="s">
        <v>25</v>
      </c>
      <c r="D65" s="43" t="s">
        <v>154</v>
      </c>
      <c r="E65" s="44">
        <v>38974</v>
      </c>
      <c r="F65" s="45" t="s">
        <v>11</v>
      </c>
      <c r="G65" s="45"/>
      <c r="H65" s="46" t="s">
        <v>150</v>
      </c>
    </row>
    <row r="66" spans="1:8" x14ac:dyDescent="0.25">
      <c r="A66" s="37"/>
      <c r="B66" s="37"/>
      <c r="C66" s="37" t="s">
        <v>25</v>
      </c>
      <c r="D66" s="43" t="s">
        <v>155</v>
      </c>
      <c r="E66" s="58">
        <v>38749</v>
      </c>
      <c r="F66" s="45" t="s">
        <v>11</v>
      </c>
      <c r="G66" s="45"/>
      <c r="H66" s="46" t="s">
        <v>150</v>
      </c>
    </row>
    <row r="67" spans="1:8" x14ac:dyDescent="0.25">
      <c r="A67" s="38"/>
      <c r="B67" s="38"/>
      <c r="C67" s="38" t="s">
        <v>22</v>
      </c>
      <c r="D67" s="47" t="s">
        <v>156</v>
      </c>
      <c r="E67" s="49">
        <v>2004</v>
      </c>
      <c r="F67" s="49" t="s">
        <v>11</v>
      </c>
      <c r="G67" s="49"/>
      <c r="H67" s="50" t="s">
        <v>138</v>
      </c>
    </row>
    <row r="68" spans="1:8" x14ac:dyDescent="0.25">
      <c r="A68" s="38"/>
      <c r="B68" s="38"/>
      <c r="C68" s="38" t="s">
        <v>22</v>
      </c>
      <c r="D68" s="47" t="s">
        <v>157</v>
      </c>
      <c r="E68" s="48">
        <v>37886</v>
      </c>
      <c r="F68" s="49" t="s">
        <v>11</v>
      </c>
      <c r="G68" s="49"/>
      <c r="H68" s="50" t="s">
        <v>158</v>
      </c>
    </row>
    <row r="69" spans="1:8" x14ac:dyDescent="0.25">
      <c r="A69" s="4"/>
      <c r="B69" s="4"/>
      <c r="C69" s="59" t="s">
        <v>8</v>
      </c>
      <c r="D69" s="66" t="s">
        <v>159</v>
      </c>
      <c r="E69" s="67">
        <v>40501</v>
      </c>
      <c r="F69" s="68" t="s">
        <v>9</v>
      </c>
      <c r="G69" s="4"/>
      <c r="H69" s="46" t="s">
        <v>136</v>
      </c>
    </row>
  </sheetData>
  <sortState ref="A2:H68">
    <sortCondition ref="A2:A102"/>
  </sortState>
  <printOptions horizontalCentered="1"/>
  <pageMargins left="0.15763888888888899" right="0.15763888888888899" top="0.35416666666666702" bottom="0.15763888888888899" header="0.51180555555555496" footer="0.51180555555555496"/>
  <pageSetup paperSize="9" scale="9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3"/>
  <sheetViews>
    <sheetView topLeftCell="A122" zoomScaleNormal="100" zoomScaleSheetLayoutView="100" workbookViewId="0">
      <selection activeCell="B136" sqref="B136"/>
    </sheetView>
  </sheetViews>
  <sheetFormatPr defaultRowHeight="15" x14ac:dyDescent="0.25"/>
  <cols>
    <col min="1" max="1" width="5.28515625" style="10"/>
    <col min="2" max="3" width="7.7109375" style="10"/>
    <col min="4" max="4" width="8.140625" style="10"/>
    <col min="5" max="5" width="28.140625" style="10"/>
    <col min="6" max="6" width="8.140625" style="10"/>
    <col min="7" max="7" width="31.5703125" style="10"/>
    <col min="8" max="8" width="7.85546875" style="10"/>
    <col min="9" max="1024" width="9" style="10"/>
  </cols>
  <sheetData>
    <row r="1" spans="1:8" ht="15.75" x14ac:dyDescent="0.25">
      <c r="A1" s="34" t="s">
        <v>78</v>
      </c>
      <c r="B1" s="34"/>
      <c r="C1" s="34"/>
      <c r="D1" s="34"/>
      <c r="E1" s="34"/>
      <c r="F1" s="34"/>
      <c r="G1" s="34"/>
      <c r="H1" s="34"/>
    </row>
    <row r="2" spans="1:8" ht="15.75" x14ac:dyDescent="0.25">
      <c r="A2" s="34" t="s">
        <v>79</v>
      </c>
      <c r="B2" s="34"/>
      <c r="C2" s="34"/>
      <c r="D2" s="34"/>
      <c r="E2" s="34"/>
      <c r="F2" s="34"/>
      <c r="G2" s="34"/>
      <c r="H2" s="11"/>
    </row>
    <row r="3" spans="1:8" ht="15.75" x14ac:dyDescent="0.25">
      <c r="A3" s="12"/>
      <c r="B3" s="12"/>
      <c r="C3" s="12"/>
      <c r="D3" s="12"/>
      <c r="E3" s="12"/>
      <c r="F3" s="12"/>
      <c r="G3" s="12"/>
      <c r="H3" s="12"/>
    </row>
    <row r="4" spans="1:8" ht="15.75" x14ac:dyDescent="0.25">
      <c r="A4" s="35" t="s">
        <v>36</v>
      </c>
      <c r="B4" s="35"/>
      <c r="C4" s="35"/>
      <c r="D4" s="35"/>
      <c r="E4" s="35"/>
      <c r="F4" s="35"/>
      <c r="G4" s="35"/>
      <c r="H4" s="35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ht="15.75" x14ac:dyDescent="0.25">
      <c r="A6" s="14" t="s">
        <v>37</v>
      </c>
      <c r="B6" s="14" t="s">
        <v>38</v>
      </c>
      <c r="C6" s="14" t="s">
        <v>1</v>
      </c>
      <c r="D6" s="14" t="s">
        <v>2</v>
      </c>
      <c r="E6" s="14" t="s">
        <v>3</v>
      </c>
      <c r="F6" s="14" t="s">
        <v>5</v>
      </c>
      <c r="G6" s="14" t="s">
        <v>7</v>
      </c>
      <c r="H6" s="14" t="s">
        <v>39</v>
      </c>
    </row>
    <row r="7" spans="1:8" x14ac:dyDescent="0.25">
      <c r="A7" s="15">
        <v>1</v>
      </c>
      <c r="B7" s="16"/>
      <c r="C7" s="15" t="str">
        <f>IFERROR((VLOOKUP(B7,INSCRITOS!A:B,2,0)),"")</f>
        <v/>
      </c>
      <c r="D7" s="15" t="str">
        <f>IFERROR((VLOOKUP(B7,INSCRITOS!A:C,3,0)),"")</f>
        <v/>
      </c>
      <c r="E7" s="17" t="str">
        <f>IFERROR((VLOOKUP(B7,INSCRITOS!A:D,4,0)),"")</f>
        <v/>
      </c>
      <c r="F7" s="15" t="str">
        <f>IFERROR((VLOOKUP(B7,INSCRITOS!A:F,6,0)),"")</f>
        <v/>
      </c>
      <c r="G7" s="17" t="str">
        <f>IFERROR((VLOOKUP(B7,INSCRITOS!A:H,8,0)),"")</f>
        <v/>
      </c>
      <c r="H7" s="17"/>
    </row>
    <row r="8" spans="1:8" x14ac:dyDescent="0.25">
      <c r="A8" s="15">
        <v>2</v>
      </c>
      <c r="B8" s="16"/>
      <c r="C8" s="16" t="str">
        <f>IFERROR((VLOOKUP(B8,INSCRITOS!A:B,2,0)),"")</f>
        <v/>
      </c>
      <c r="D8" s="16" t="str">
        <f>IFERROR((VLOOKUP(B8,INSCRITOS!A:C,3,0)),"")</f>
        <v/>
      </c>
      <c r="E8" s="30" t="str">
        <f>IFERROR((VLOOKUP(B8,INSCRITOS!A:D,4,0)),"")</f>
        <v/>
      </c>
      <c r="F8" s="16" t="str">
        <f>IFERROR((VLOOKUP(B8,INSCRITOS!A:F,6,0)),"")</f>
        <v/>
      </c>
      <c r="G8" s="30" t="str">
        <f>IFERROR((VLOOKUP(B8,INSCRITOS!A:H,8,0)),"")</f>
        <v/>
      </c>
      <c r="H8" s="17"/>
    </row>
    <row r="9" spans="1:8" x14ac:dyDescent="0.25">
      <c r="A9" s="15">
        <v>3</v>
      </c>
      <c r="B9" s="16"/>
      <c r="C9" s="16" t="str">
        <f>IFERROR((VLOOKUP(B9,INSCRITOS!A:B,2,0)),"")</f>
        <v/>
      </c>
      <c r="D9" s="16" t="str">
        <f>IFERROR((VLOOKUP(B9,INSCRITOS!A:C,3,0)),"")</f>
        <v/>
      </c>
      <c r="E9" s="30" t="str">
        <f>IFERROR((VLOOKUP(B9,INSCRITOS!A:D,4,0)),"")</f>
        <v/>
      </c>
      <c r="F9" s="16" t="str">
        <f>IFERROR((VLOOKUP(B9,INSCRITOS!A:F,6,0)),"")</f>
        <v/>
      </c>
      <c r="G9" s="30" t="str">
        <f>IFERROR((VLOOKUP(B9,INSCRITOS!A:H,8,0)),"")</f>
        <v/>
      </c>
      <c r="H9" s="17"/>
    </row>
    <row r="10" spans="1:8" x14ac:dyDescent="0.25">
      <c r="A10" s="15">
        <v>4</v>
      </c>
      <c r="B10" s="16"/>
      <c r="C10" s="16" t="str">
        <f>IFERROR((VLOOKUP(B10,INSCRITOS!A:B,2,0)),"")</f>
        <v/>
      </c>
      <c r="D10" s="16" t="str">
        <f>IFERROR((VLOOKUP(B10,INSCRITOS!A:C,3,0)),"")</f>
        <v/>
      </c>
      <c r="E10" s="30" t="str">
        <f>IFERROR((VLOOKUP(B10,INSCRITOS!A:D,4,0)),"")</f>
        <v/>
      </c>
      <c r="F10" s="16" t="str">
        <f>IFERROR((VLOOKUP(B10,INSCRITOS!A:F,6,0)),"")</f>
        <v/>
      </c>
      <c r="G10" s="30" t="str">
        <f>IFERROR((VLOOKUP(B10,INSCRITOS!A:H,8,0)),"")</f>
        <v/>
      </c>
      <c r="H10" s="17"/>
    </row>
    <row r="11" spans="1:8" x14ac:dyDescent="0.25">
      <c r="A11" s="15">
        <v>5</v>
      </c>
      <c r="B11" s="16"/>
      <c r="C11" s="16" t="str">
        <f>IFERROR((VLOOKUP(B11,INSCRITOS!A:B,2,0)),"")</f>
        <v/>
      </c>
      <c r="D11" s="16" t="str">
        <f>IFERROR((VLOOKUP(B11,INSCRITOS!A:C,3,0)),"")</f>
        <v/>
      </c>
      <c r="E11" s="30" t="str">
        <f>IFERROR((VLOOKUP(B11,INSCRITOS!A:D,4,0)),"")</f>
        <v/>
      </c>
      <c r="F11" s="16" t="str">
        <f>IFERROR((VLOOKUP(B11,INSCRITOS!A:F,6,0)),"")</f>
        <v/>
      </c>
      <c r="G11" s="30" t="str">
        <f>IFERROR((VLOOKUP(B11,INSCRITOS!A:H,8,0)),"")</f>
        <v/>
      </c>
      <c r="H11" s="17"/>
    </row>
    <row r="12" spans="1:8" x14ac:dyDescent="0.25">
      <c r="A12" s="15">
        <v>6</v>
      </c>
      <c r="B12" s="16"/>
      <c r="C12" s="16" t="str">
        <f>IFERROR((VLOOKUP(B12,INSCRITOS!A:B,2,0)),"")</f>
        <v/>
      </c>
      <c r="D12" s="16" t="str">
        <f>IFERROR((VLOOKUP(B12,INSCRITOS!A:C,3,0)),"")</f>
        <v/>
      </c>
      <c r="E12" s="30" t="str">
        <f>IFERROR((VLOOKUP(B12,INSCRITOS!A:D,4,0)),"")</f>
        <v/>
      </c>
      <c r="F12" s="16" t="str">
        <f>IFERROR((VLOOKUP(B12,INSCRITOS!A:F,6,0)),"")</f>
        <v/>
      </c>
      <c r="G12" s="30" t="str">
        <f>IFERROR((VLOOKUP(B12,INSCRITOS!A:H,8,0)),"")</f>
        <v/>
      </c>
      <c r="H12" s="17"/>
    </row>
    <row r="13" spans="1:8" x14ac:dyDescent="0.25">
      <c r="A13" s="15">
        <v>7</v>
      </c>
      <c r="B13" s="16"/>
      <c r="C13" s="16" t="str">
        <f>IFERROR((VLOOKUP(B13,INSCRITOS!A:B,2,0)),"")</f>
        <v/>
      </c>
      <c r="D13" s="16" t="str">
        <f>IFERROR((VLOOKUP(B13,INSCRITOS!A:C,3,0)),"")</f>
        <v/>
      </c>
      <c r="E13" s="30" t="str">
        <f>IFERROR((VLOOKUP(B13,INSCRITOS!A:D,4,0)),"")</f>
        <v/>
      </c>
      <c r="F13" s="16" t="str">
        <f>IFERROR((VLOOKUP(B13,INSCRITOS!A:F,6,0)),"")</f>
        <v/>
      </c>
      <c r="G13" s="30" t="str">
        <f>IFERROR((VLOOKUP(B13,INSCRITOS!A:H,8,0)),"")</f>
        <v/>
      </c>
      <c r="H13" s="17"/>
    </row>
    <row r="14" spans="1:8" x14ac:dyDescent="0.25">
      <c r="A14" s="15">
        <v>8</v>
      </c>
      <c r="B14" s="16"/>
      <c r="C14" s="16" t="str">
        <f>IFERROR((VLOOKUP(B14,INSCRITOS!A:B,2,0)),"")</f>
        <v/>
      </c>
      <c r="D14" s="16" t="str">
        <f>IFERROR((VLOOKUP(B14,INSCRITOS!A:C,3,0)),"")</f>
        <v/>
      </c>
      <c r="E14" s="30" t="str">
        <f>IFERROR((VLOOKUP(B14,INSCRITOS!A:D,4,0)),"")</f>
        <v/>
      </c>
      <c r="F14" s="16" t="str">
        <f>IFERROR((VLOOKUP(B14,INSCRITOS!A:F,6,0)),"")</f>
        <v/>
      </c>
      <c r="G14" s="30" t="str">
        <f>IFERROR((VLOOKUP(B14,INSCRITOS!A:H,8,0)),"")</f>
        <v/>
      </c>
      <c r="H14" s="17"/>
    </row>
    <row r="15" spans="1:8" x14ac:dyDescent="0.25">
      <c r="A15" s="15">
        <v>9</v>
      </c>
      <c r="B15" s="16"/>
      <c r="C15" s="16" t="str">
        <f>IFERROR((VLOOKUP(B15,INSCRITOS!A:B,2,0)),"")</f>
        <v/>
      </c>
      <c r="D15" s="16" t="str">
        <f>IFERROR((VLOOKUP(B15,INSCRITOS!A:C,3,0)),"")</f>
        <v/>
      </c>
      <c r="E15" s="30" t="str">
        <f>IFERROR((VLOOKUP(B15,INSCRITOS!A:D,4,0)),"")</f>
        <v/>
      </c>
      <c r="F15" s="16" t="str">
        <f>IFERROR((VLOOKUP(B15,INSCRITOS!A:F,6,0)),"")</f>
        <v/>
      </c>
      <c r="G15" s="30" t="str">
        <f>IFERROR((VLOOKUP(B15,INSCRITOS!A:H,8,0)),"")</f>
        <v/>
      </c>
      <c r="H15" s="17"/>
    </row>
    <row r="16" spans="1:8" x14ac:dyDescent="0.25">
      <c r="A16" s="15">
        <v>10</v>
      </c>
      <c r="B16" s="15"/>
      <c r="C16" s="16" t="str">
        <f>IFERROR((VLOOKUP(B16,INSCRITOS!A:B,2,0)),"")</f>
        <v/>
      </c>
      <c r="D16" s="16" t="str">
        <f>IFERROR((VLOOKUP(B16,INSCRITOS!A:C,3,0)),"")</f>
        <v/>
      </c>
      <c r="E16" s="30" t="str">
        <f>IFERROR((VLOOKUP(B16,INSCRITOS!A:D,4,0)),"")</f>
        <v/>
      </c>
      <c r="F16" s="16" t="str">
        <f>IFERROR((VLOOKUP(B16,INSCRITOS!A:F,6,0)),"")</f>
        <v/>
      </c>
      <c r="G16" s="30" t="str">
        <f>IFERROR((VLOOKUP(B16,INSCRITOS!A:H,8,0)),"")</f>
        <v/>
      </c>
      <c r="H16" s="17"/>
    </row>
    <row r="17" spans="1:8" hidden="1" x14ac:dyDescent="0.25">
      <c r="A17" s="15" t="e">
        <f>RANK(#REF!,#REF!,1)</f>
        <v>#REF!</v>
      </c>
      <c r="B17" s="15"/>
      <c r="C17" s="15" t="str">
        <f>IFERROR((VLOOKUP(B17,INSCRITOS!A:B,2,0)),"")</f>
        <v/>
      </c>
      <c r="D17" s="15" t="str">
        <f>IFERROR((VLOOKUP(B17,INSCRITOS!A:C,3,0)),"")</f>
        <v/>
      </c>
      <c r="E17" s="17" t="str">
        <f>IFERROR((VLOOKUP(B17,INSCRITOS!A:D,4,0)),"")</f>
        <v/>
      </c>
      <c r="F17" s="15" t="str">
        <f>IFERROR((VLOOKUP(B17,INSCRITOS!A:F,6,0)),"")</f>
        <v/>
      </c>
      <c r="G17" s="17" t="str">
        <f>IFERROR((VLOOKUP(B17,INSCRITOS!A:H,8,0)),"")</f>
        <v/>
      </c>
      <c r="H17" s="17"/>
    </row>
    <row r="18" spans="1:8" hidden="1" x14ac:dyDescent="0.25">
      <c r="A18" s="15" t="e">
        <f>RANK(#REF!,#REF!,1)</f>
        <v>#REF!</v>
      </c>
      <c r="B18" s="15"/>
      <c r="C18" s="15" t="str">
        <f>IFERROR((VLOOKUP(B18,INSCRITOS!A:B,2,0)),"")</f>
        <v/>
      </c>
      <c r="D18" s="15" t="str">
        <f>IFERROR((VLOOKUP(B18,INSCRITOS!A:C,3,0)),"")</f>
        <v/>
      </c>
      <c r="E18" s="17" t="str">
        <f>IFERROR((VLOOKUP(B18,INSCRITOS!A:D,4,0)),"")</f>
        <v/>
      </c>
      <c r="F18" s="15" t="str">
        <f>IFERROR((VLOOKUP(B18,INSCRITOS!A:F,6,0)),"")</f>
        <v/>
      </c>
      <c r="G18" s="17" t="str">
        <f>IFERROR((VLOOKUP(B18,INSCRITOS!A:H,8,0)),"")</f>
        <v/>
      </c>
      <c r="H18" s="17"/>
    </row>
    <row r="19" spans="1:8" hidden="1" x14ac:dyDescent="0.25">
      <c r="A19" s="15" t="e">
        <f>RANK(#REF!,#REF!,1)</f>
        <v>#REF!</v>
      </c>
      <c r="B19" s="15"/>
      <c r="C19" s="15" t="str">
        <f>IFERROR((VLOOKUP(B19,INSCRITOS!A:B,2,0)),"")</f>
        <v/>
      </c>
      <c r="D19" s="15" t="str">
        <f>IFERROR((VLOOKUP(B19,INSCRITOS!A:C,3,0)),"")</f>
        <v/>
      </c>
      <c r="E19" s="17" t="str">
        <f>IFERROR((VLOOKUP(B19,INSCRITOS!A:D,4,0)),"")</f>
        <v/>
      </c>
      <c r="F19" s="15" t="str">
        <f>IFERROR((VLOOKUP(B19,INSCRITOS!A:F,6,0)),"")</f>
        <v/>
      </c>
      <c r="G19" s="17" t="str">
        <f>IFERROR((VLOOKUP(B19,INSCRITOS!A:H,8,0)),"")</f>
        <v/>
      </c>
      <c r="H19" s="17"/>
    </row>
    <row r="20" spans="1:8" hidden="1" x14ac:dyDescent="0.25">
      <c r="A20" s="15" t="e">
        <f>RANK(#REF!,#REF!,1)</f>
        <v>#REF!</v>
      </c>
      <c r="B20" s="15"/>
      <c r="C20" s="15" t="str">
        <f>IFERROR((VLOOKUP(B20,INSCRITOS!A:B,2,0)),"")</f>
        <v/>
      </c>
      <c r="D20" s="15" t="str">
        <f>IFERROR((VLOOKUP(B20,INSCRITOS!A:C,3,0)),"")</f>
        <v/>
      </c>
      <c r="E20" s="17" t="str">
        <f>IFERROR((VLOOKUP(B20,INSCRITOS!A:D,4,0)),"")</f>
        <v/>
      </c>
      <c r="F20" s="15" t="str">
        <f>IFERROR((VLOOKUP(B20,INSCRITOS!A:F,6,0)),"")</f>
        <v/>
      </c>
      <c r="G20" s="17" t="str">
        <f>IFERROR((VLOOKUP(B20,INSCRITOS!A:H,8,0)),"")</f>
        <v/>
      </c>
      <c r="H20" s="17"/>
    </row>
    <row r="21" spans="1:8" hidden="1" x14ac:dyDescent="0.25">
      <c r="A21" s="15" t="e">
        <f>RANK(#REF!,#REF!,1)</f>
        <v>#REF!</v>
      </c>
      <c r="B21" s="15"/>
      <c r="C21" s="15" t="str">
        <f>IFERROR((VLOOKUP(B21,INSCRITOS!A:B,2,0)),"")</f>
        <v/>
      </c>
      <c r="D21" s="15" t="str">
        <f>IFERROR((VLOOKUP(B21,INSCRITOS!A:C,3,0)),"")</f>
        <v/>
      </c>
      <c r="E21" s="17" t="str">
        <f>IFERROR((VLOOKUP(B21,INSCRITOS!A:D,4,0)),"")</f>
        <v/>
      </c>
      <c r="F21" s="15" t="str">
        <f>IFERROR((VLOOKUP(B21,INSCRITOS!A:F,6,0)),"")</f>
        <v/>
      </c>
      <c r="G21" s="17" t="str">
        <f>IFERROR((VLOOKUP(B21,INSCRITOS!A:H,8,0)),"")</f>
        <v/>
      </c>
      <c r="H21" s="17"/>
    </row>
    <row r="22" spans="1:8" hidden="1" x14ac:dyDescent="0.25">
      <c r="A22" s="15" t="e">
        <f>RANK(#REF!,#REF!,1)</f>
        <v>#REF!</v>
      </c>
      <c r="B22" s="15"/>
      <c r="C22" s="15" t="str">
        <f>IFERROR((VLOOKUP(B22,INSCRITOS!A:B,2,0)),"")</f>
        <v/>
      </c>
      <c r="D22" s="15" t="str">
        <f>IFERROR((VLOOKUP(B22,INSCRITOS!A:C,3,0)),"")</f>
        <v/>
      </c>
      <c r="E22" s="17" t="str">
        <f>IFERROR((VLOOKUP(B22,INSCRITOS!A:D,4,0)),"")</f>
        <v/>
      </c>
      <c r="F22" s="15" t="str">
        <f>IFERROR((VLOOKUP(B22,INSCRITOS!A:F,6,0)),"")</f>
        <v/>
      </c>
      <c r="G22" s="17" t="str">
        <f>IFERROR((VLOOKUP(B22,INSCRITOS!A:H,8,0)),"")</f>
        <v/>
      </c>
      <c r="H22" s="17"/>
    </row>
    <row r="23" spans="1:8" x14ac:dyDescent="0.25">
      <c r="A23" s="18"/>
      <c r="B23" s="18"/>
      <c r="C23" s="18"/>
      <c r="D23" s="18"/>
      <c r="E23" s="19"/>
      <c r="F23" s="18"/>
      <c r="G23" s="19"/>
      <c r="H23" s="19"/>
    </row>
    <row r="24" spans="1:8" ht="15.75" x14ac:dyDescent="0.25">
      <c r="A24" s="35" t="s">
        <v>40</v>
      </c>
      <c r="B24" s="35"/>
      <c r="C24" s="35"/>
      <c r="D24" s="35"/>
      <c r="E24" s="35"/>
      <c r="F24" s="35"/>
      <c r="G24" s="35"/>
      <c r="H24" s="35"/>
    </row>
    <row r="25" spans="1:8" x14ac:dyDescent="0.25">
      <c r="A25" s="18"/>
      <c r="B25" s="18"/>
      <c r="C25" s="18"/>
      <c r="D25" s="18"/>
      <c r="E25" s="19"/>
      <c r="F25" s="18"/>
      <c r="G25" s="19"/>
      <c r="H25" s="19"/>
    </row>
    <row r="26" spans="1:8" ht="15.75" x14ac:dyDescent="0.25">
      <c r="A26" s="14" t="s">
        <v>37</v>
      </c>
      <c r="B26" s="14" t="s">
        <v>38</v>
      </c>
      <c r="C26" s="14" t="s">
        <v>1</v>
      </c>
      <c r="D26" s="14" t="s">
        <v>2</v>
      </c>
      <c r="E26" s="14" t="s">
        <v>3</v>
      </c>
      <c r="F26" s="14" t="s">
        <v>5</v>
      </c>
      <c r="G26" s="14" t="s">
        <v>7</v>
      </c>
      <c r="H26" s="14" t="s">
        <v>39</v>
      </c>
    </row>
    <row r="27" spans="1:8" x14ac:dyDescent="0.25">
      <c r="A27" s="15">
        <v>1</v>
      </c>
      <c r="B27" s="37"/>
      <c r="C27" s="15" t="str">
        <f>IFERROR((VLOOKUP(B27,INSCRITOS!A:B,2,0)),"")</f>
        <v/>
      </c>
      <c r="D27" s="16" t="str">
        <f>IFERROR((VLOOKUP(B27,INSCRITOS!A:C,3,0)),"")</f>
        <v/>
      </c>
      <c r="E27" s="17" t="str">
        <f>IFERROR((VLOOKUP(B27,INSCRITOS!A:D,4,0)),"")</f>
        <v/>
      </c>
      <c r="F27" s="15" t="str">
        <f>IFERROR((VLOOKUP(B27,INSCRITOS!A:F,6,0)),"")</f>
        <v/>
      </c>
      <c r="G27" s="17" t="str">
        <f>IFERROR((VLOOKUP(B27,INSCRITOS!A:H,8,0)),"")</f>
        <v/>
      </c>
      <c r="H27" s="17"/>
    </row>
    <row r="28" spans="1:8" x14ac:dyDescent="0.25">
      <c r="A28" s="15">
        <v>2</v>
      </c>
      <c r="B28" s="38"/>
      <c r="C28" s="15" t="str">
        <f>IFERROR((VLOOKUP(B28,INSCRITOS!A:B,2,0)),"")</f>
        <v/>
      </c>
      <c r="D28" s="16" t="str">
        <f>IFERROR((VLOOKUP(B28,INSCRITOS!A:C,3,0)),"")</f>
        <v/>
      </c>
      <c r="E28" s="17" t="str">
        <f>IFERROR((VLOOKUP(B28,INSCRITOS!A:D,4,0)),"")</f>
        <v/>
      </c>
      <c r="F28" s="15" t="str">
        <f>IFERROR((VLOOKUP(B28,INSCRITOS!A:F,6,0)),"")</f>
        <v/>
      </c>
      <c r="G28" s="17" t="str">
        <f>IFERROR((VLOOKUP(B28,INSCRITOS!A:H,8,0)),"")</f>
        <v/>
      </c>
      <c r="H28" s="17"/>
    </row>
    <row r="29" spans="1:8" x14ac:dyDescent="0.25">
      <c r="A29" s="15">
        <v>3</v>
      </c>
      <c r="B29" s="37"/>
      <c r="C29" s="15" t="str">
        <f>IFERROR((VLOOKUP(B29,INSCRITOS!A:B,2,0)),"")</f>
        <v/>
      </c>
      <c r="D29" s="16" t="str">
        <f>IFERROR((VLOOKUP(B29,INSCRITOS!A:C,3,0)),"")</f>
        <v/>
      </c>
      <c r="E29" s="17" t="str">
        <f>IFERROR((VLOOKUP(B29,INSCRITOS!A:D,4,0)),"")</f>
        <v/>
      </c>
      <c r="F29" s="15" t="str">
        <f>IFERROR((VLOOKUP(B29,INSCRITOS!A:F,6,0)),"")</f>
        <v/>
      </c>
      <c r="G29" s="17" t="str">
        <f>IFERROR((VLOOKUP(B29,INSCRITOS!A:H,8,0)),"")</f>
        <v/>
      </c>
      <c r="H29" s="17"/>
    </row>
    <row r="30" spans="1:8" x14ac:dyDescent="0.25">
      <c r="A30" s="15">
        <v>4</v>
      </c>
      <c r="B30" s="40"/>
      <c r="C30" s="15" t="str">
        <f>IFERROR((VLOOKUP(B30,INSCRITOS!A:B,2,0)),"")</f>
        <v/>
      </c>
      <c r="D30" s="16" t="str">
        <f>IFERROR((VLOOKUP(B30,INSCRITOS!A:C,3,0)),"")</f>
        <v/>
      </c>
      <c r="E30" s="17" t="str">
        <f>IFERROR((VLOOKUP(B30,INSCRITOS!A:D,4,0)),"")</f>
        <v/>
      </c>
      <c r="F30" s="15" t="str">
        <f>IFERROR((VLOOKUP(B30,INSCRITOS!A:F,6,0)),"")</f>
        <v/>
      </c>
      <c r="G30" s="17" t="str">
        <f>IFERROR((VLOOKUP(B30,INSCRITOS!A:H,8,0)),"")</f>
        <v/>
      </c>
      <c r="H30" s="17"/>
    </row>
    <row r="31" spans="1:8" x14ac:dyDescent="0.25">
      <c r="A31" s="15">
        <v>5</v>
      </c>
      <c r="B31" s="40"/>
      <c r="C31" s="15" t="str">
        <f>IFERROR((VLOOKUP(B31,INSCRITOS!A:B,2,0)),"")</f>
        <v/>
      </c>
      <c r="D31" s="16" t="str">
        <f>IFERROR((VLOOKUP(B31,INSCRITOS!A:C,3,0)),"")</f>
        <v/>
      </c>
      <c r="E31" s="17" t="str">
        <f>IFERROR((VLOOKUP(B31,INSCRITOS!A:D,4,0)),"")</f>
        <v/>
      </c>
      <c r="F31" s="15" t="str">
        <f>IFERROR((VLOOKUP(B31,INSCRITOS!A:F,6,0)),"")</f>
        <v/>
      </c>
      <c r="G31" s="17" t="str">
        <f>IFERROR((VLOOKUP(B31,INSCRITOS!A:H,8,0)),"")</f>
        <v/>
      </c>
      <c r="H31" s="17"/>
    </row>
    <row r="32" spans="1:8" x14ac:dyDescent="0.25">
      <c r="A32" s="16">
        <v>6</v>
      </c>
      <c r="B32" s="37"/>
      <c r="C32" s="16" t="str">
        <f>IFERROR((VLOOKUP(B32,INSCRITOS!A:B,2,0)),"")</f>
        <v/>
      </c>
      <c r="D32" s="16" t="str">
        <f>IFERROR((VLOOKUP(B32,INSCRITOS!A:C,3,0)),"")</f>
        <v/>
      </c>
      <c r="E32" s="30" t="str">
        <f>IFERROR((VLOOKUP(B32,INSCRITOS!A:D,4,0)),"")</f>
        <v/>
      </c>
      <c r="F32" s="16" t="str">
        <f>IFERROR((VLOOKUP(B32,INSCRITOS!A:F,6,0)),"")</f>
        <v/>
      </c>
      <c r="G32" s="30" t="str">
        <f>IFERROR((VLOOKUP(B32,INSCRITOS!A:H,8,0)),"")</f>
        <v/>
      </c>
      <c r="H32" s="30"/>
    </row>
    <row r="33" spans="1:8" x14ac:dyDescent="0.25">
      <c r="A33" s="16">
        <v>7</v>
      </c>
      <c r="B33" s="37"/>
      <c r="C33" s="16" t="str">
        <f>IFERROR((VLOOKUP(B33,INSCRITOS!A:B,2,0)),"")</f>
        <v/>
      </c>
      <c r="D33" s="16" t="str">
        <f>IFERROR((VLOOKUP(B33,INSCRITOS!A:C,3,0)),"")</f>
        <v/>
      </c>
      <c r="E33" s="30" t="str">
        <f>IFERROR((VLOOKUP(B33,INSCRITOS!A:D,4,0)),"")</f>
        <v/>
      </c>
      <c r="F33" s="16" t="str">
        <f>IFERROR((VLOOKUP(B33,INSCRITOS!A:F,6,0)),"")</f>
        <v/>
      </c>
      <c r="G33" s="30" t="str">
        <f>IFERROR((VLOOKUP(B33,INSCRITOS!A:H,8,0)),"")</f>
        <v/>
      </c>
      <c r="H33" s="30"/>
    </row>
    <row r="34" spans="1:8" x14ac:dyDescent="0.25">
      <c r="A34" s="16">
        <v>8</v>
      </c>
      <c r="B34" s="38"/>
      <c r="C34" s="16" t="str">
        <f>IFERROR((VLOOKUP(B34,INSCRITOS!A:B,2,0)),"")</f>
        <v/>
      </c>
      <c r="D34" s="16" t="str">
        <f>IFERROR((VLOOKUP(B34,INSCRITOS!A:C,3,0)),"")</f>
        <v/>
      </c>
      <c r="E34" s="30" t="str">
        <f>IFERROR((VLOOKUP(B34,INSCRITOS!A:D,4,0)),"")</f>
        <v/>
      </c>
      <c r="F34" s="16" t="str">
        <f>IFERROR((VLOOKUP(B34,INSCRITOS!A:F,6,0)),"")</f>
        <v/>
      </c>
      <c r="G34" s="30" t="str">
        <f>IFERROR((VLOOKUP(B34,INSCRITOS!A:H,8,0)),"")</f>
        <v/>
      </c>
      <c r="H34" s="30"/>
    </row>
    <row r="35" spans="1:8" x14ac:dyDescent="0.25">
      <c r="A35" s="16">
        <v>9</v>
      </c>
      <c r="B35" s="37"/>
      <c r="C35" s="16" t="str">
        <f>IFERROR((VLOOKUP(B35,INSCRITOS!A:B,2,0)),"")</f>
        <v/>
      </c>
      <c r="D35" s="16" t="str">
        <f>IFERROR((VLOOKUP(B35,INSCRITOS!A:C,3,0)),"")</f>
        <v/>
      </c>
      <c r="E35" s="30" t="str">
        <f>IFERROR((VLOOKUP(B35,INSCRITOS!A:D,4,0)),"")</f>
        <v/>
      </c>
      <c r="F35" s="16" t="str">
        <f>IFERROR((VLOOKUP(B35,INSCRITOS!A:F,6,0)),"")</f>
        <v/>
      </c>
      <c r="G35" s="30" t="str">
        <f>IFERROR((VLOOKUP(B35,INSCRITOS!A:H,8,0)),"")</f>
        <v/>
      </c>
      <c r="H35" s="30"/>
    </row>
    <row r="36" spans="1:8" x14ac:dyDescent="0.25">
      <c r="A36" s="16">
        <v>10</v>
      </c>
      <c r="B36" s="40"/>
      <c r="C36" s="16" t="str">
        <f>IFERROR((VLOOKUP(B36,INSCRITOS!A:B,2,0)),"")</f>
        <v/>
      </c>
      <c r="D36" s="16" t="str">
        <f>IFERROR((VLOOKUP(B36,INSCRITOS!A:C,3,0)),"")</f>
        <v/>
      </c>
      <c r="E36" s="30" t="str">
        <f>IFERROR((VLOOKUP(B36,INSCRITOS!A:D,4,0)),"")</f>
        <v/>
      </c>
      <c r="F36" s="16" t="str">
        <f>IFERROR((VLOOKUP(B36,INSCRITOS!A:F,6,0)),"")</f>
        <v/>
      </c>
      <c r="G36" s="30" t="str">
        <f>IFERROR((VLOOKUP(B36,INSCRITOS!A:H,8,0)),"")</f>
        <v/>
      </c>
      <c r="H36" s="30"/>
    </row>
    <row r="37" spans="1:8" x14ac:dyDescent="0.25">
      <c r="A37" s="16">
        <v>11</v>
      </c>
      <c r="B37" s="40"/>
      <c r="C37" s="16" t="str">
        <f>IFERROR((VLOOKUP(B37,INSCRITOS!A:B,2,0)),"")</f>
        <v/>
      </c>
      <c r="D37" s="16" t="str">
        <f>IFERROR((VLOOKUP(B37,INSCRITOS!A:C,3,0)),"")</f>
        <v/>
      </c>
      <c r="E37" s="30" t="str">
        <f>IFERROR((VLOOKUP(B37,INSCRITOS!A:D,4,0)),"")</f>
        <v/>
      </c>
      <c r="F37" s="16" t="str">
        <f>IFERROR((VLOOKUP(B37,INSCRITOS!A:F,6,0)),"")</f>
        <v/>
      </c>
      <c r="G37" s="30" t="str">
        <f>IFERROR((VLOOKUP(B37,INSCRITOS!A:H,8,0)),"")</f>
        <v/>
      </c>
      <c r="H37" s="17"/>
    </row>
    <row r="38" spans="1:8" hidden="1" x14ac:dyDescent="0.25">
      <c r="A38" s="16">
        <v>12</v>
      </c>
      <c r="B38" s="37">
        <v>1328</v>
      </c>
      <c r="C38" s="15">
        <f>IFERROR((VLOOKUP(B38,INSCRITOS!A:B,2,0)),"")</f>
        <v>105410</v>
      </c>
      <c r="D38" s="16" t="str">
        <f>IFERROR((VLOOKUP(B38,INSCRITOS!A:C,3,0)),"")</f>
        <v>INI</v>
      </c>
      <c r="E38" s="17" t="str">
        <f>IFERROR((VLOOKUP(B38,INSCRITOS!A:D,4,0)),"")</f>
        <v>Constança Monteiro</v>
      </c>
      <c r="F38" s="15" t="str">
        <f>IFERROR((VLOOKUP(B38,INSCRITOS!A:F,6,0)),"")</f>
        <v>F</v>
      </c>
      <c r="G38" s="17" t="str">
        <f>IFERROR((VLOOKUP(B38,INSCRITOS!A:H,9,0)),"")</f>
        <v/>
      </c>
      <c r="H38" s="17"/>
    </row>
    <row r="39" spans="1:8" hidden="1" x14ac:dyDescent="0.25">
      <c r="A39" s="16">
        <v>13</v>
      </c>
      <c r="B39" s="15"/>
      <c r="C39" s="15" t="str">
        <f>IFERROR((VLOOKUP(B39,INSCRITOS!A:B,2,0)),"")</f>
        <v/>
      </c>
      <c r="D39" s="16" t="str">
        <f>IFERROR((VLOOKUP(B39,INSCRITOS!A:C,3,0)),"")</f>
        <v/>
      </c>
      <c r="E39" s="17" t="str">
        <f>IFERROR((VLOOKUP(B39,INSCRITOS!A:D,4,0)),"")</f>
        <v/>
      </c>
      <c r="F39" s="15" t="str">
        <f>IFERROR((VLOOKUP(B39,INSCRITOS!A:F,6,0)),"")</f>
        <v/>
      </c>
      <c r="G39" s="17" t="str">
        <f>IFERROR((VLOOKUP(B39,INSCRITOS!A:H,9,0)),"")</f>
        <v/>
      </c>
      <c r="H39" s="17"/>
    </row>
    <row r="40" spans="1:8" hidden="1" x14ac:dyDescent="0.25">
      <c r="A40" s="16">
        <v>14</v>
      </c>
      <c r="B40" s="15"/>
      <c r="C40" s="15" t="str">
        <f>IFERROR((VLOOKUP(B40,INSCRITOS!A:B,2,0)),"")</f>
        <v/>
      </c>
      <c r="D40" s="16" t="str">
        <f>IFERROR((VLOOKUP(B40,INSCRITOS!A:C,3,0)),"")</f>
        <v/>
      </c>
      <c r="E40" s="17" t="str">
        <f>IFERROR((VLOOKUP(B40,INSCRITOS!A:D,4,0)),"")</f>
        <v/>
      </c>
      <c r="F40" s="15" t="str">
        <f>IFERROR((VLOOKUP(B40,INSCRITOS!A:F,6,0)),"")</f>
        <v/>
      </c>
      <c r="G40" s="17" t="str">
        <f>IFERROR((VLOOKUP(B40,INSCRITOS!A:H,9,0)),"")</f>
        <v/>
      </c>
      <c r="H40" s="17"/>
    </row>
    <row r="41" spans="1:8" hidden="1" x14ac:dyDescent="0.25">
      <c r="A41" s="16">
        <v>15</v>
      </c>
      <c r="B41" s="15"/>
      <c r="C41" s="15" t="str">
        <f>IFERROR((VLOOKUP(B41,INSCRITOS!A:B,2,0)),"")</f>
        <v/>
      </c>
      <c r="D41" s="16" t="str">
        <f>IFERROR((VLOOKUP(B41,INSCRITOS!A:C,3,0)),"")</f>
        <v/>
      </c>
      <c r="E41" s="17" t="str">
        <f>IFERROR((VLOOKUP(B41,INSCRITOS!A:D,4,0)),"")</f>
        <v/>
      </c>
      <c r="F41" s="15" t="str">
        <f>IFERROR((VLOOKUP(B41,INSCRITOS!A:F,6,0)),"")</f>
        <v/>
      </c>
      <c r="G41" s="17" t="str">
        <f>IFERROR((VLOOKUP(B41,INSCRITOS!A:H,9,0)),"")</f>
        <v/>
      </c>
      <c r="H41" s="17"/>
    </row>
    <row r="42" spans="1:8" x14ac:dyDescent="0.25">
      <c r="A42" s="18"/>
      <c r="B42" s="18"/>
      <c r="C42" s="18"/>
      <c r="D42" s="20"/>
      <c r="E42" s="19"/>
      <c r="F42" s="18"/>
      <c r="G42" s="19"/>
      <c r="H42" s="19"/>
    </row>
    <row r="43" spans="1:8" x14ac:dyDescent="0.25">
      <c r="A43" s="18"/>
      <c r="B43" s="18"/>
      <c r="C43" s="18"/>
      <c r="D43" s="20"/>
      <c r="E43" s="19"/>
      <c r="F43" s="18"/>
      <c r="G43" s="19"/>
      <c r="H43" s="19"/>
    </row>
    <row r="44" spans="1:8" ht="15.75" x14ac:dyDescent="0.25">
      <c r="A44" s="35" t="s">
        <v>41</v>
      </c>
      <c r="B44" s="35"/>
      <c r="C44" s="35"/>
      <c r="D44" s="35"/>
      <c r="E44" s="35"/>
      <c r="F44" s="35"/>
      <c r="G44" s="35"/>
      <c r="H44" s="35"/>
    </row>
    <row r="45" spans="1:8" x14ac:dyDescent="0.25">
      <c r="A45" s="13"/>
      <c r="B45" s="13"/>
      <c r="C45" s="13"/>
      <c r="D45" s="13"/>
      <c r="E45" s="13"/>
      <c r="F45" s="13"/>
      <c r="G45" s="13"/>
      <c r="H45" s="21"/>
    </row>
    <row r="46" spans="1:8" ht="15.75" x14ac:dyDescent="0.25">
      <c r="A46" s="14" t="s">
        <v>37</v>
      </c>
      <c r="B46" s="14" t="s">
        <v>38</v>
      </c>
      <c r="C46" s="14" t="s">
        <v>1</v>
      </c>
      <c r="D46" s="14" t="s">
        <v>2</v>
      </c>
      <c r="E46" s="14" t="s">
        <v>3</v>
      </c>
      <c r="F46" s="14" t="s">
        <v>5</v>
      </c>
      <c r="G46" s="14" t="s">
        <v>7</v>
      </c>
      <c r="H46" s="14" t="s">
        <v>39</v>
      </c>
    </row>
    <row r="47" spans="1:8" x14ac:dyDescent="0.25">
      <c r="A47" s="15">
        <v>1</v>
      </c>
      <c r="B47" s="37"/>
      <c r="C47" s="15" t="str">
        <f>IFERROR((VLOOKUP(B47,INSCRITOS!A:B,2,0)),"")</f>
        <v/>
      </c>
      <c r="D47" s="15" t="str">
        <f>IFERROR((VLOOKUP(B47,INSCRITOS!A:C,3,0)),"")</f>
        <v/>
      </c>
      <c r="E47" s="17" t="str">
        <f>IFERROR((VLOOKUP(B47,INSCRITOS!A:D,4,0)),"")</f>
        <v/>
      </c>
      <c r="F47" s="15" t="str">
        <f>IFERROR((VLOOKUP(B47,INSCRITOS!A:F,6,0)),"")</f>
        <v/>
      </c>
      <c r="G47" s="17" t="str">
        <f>IFERROR((VLOOKUP(B47,INSCRITOS!A:H,8,0)),"")</f>
        <v/>
      </c>
      <c r="H47" s="17"/>
    </row>
    <row r="48" spans="1:8" x14ac:dyDescent="0.25">
      <c r="A48" s="15">
        <v>2</v>
      </c>
      <c r="B48" s="38"/>
      <c r="C48" s="15" t="str">
        <f>IFERROR((VLOOKUP(B48,INSCRITOS!A:B,2,0)),"")</f>
        <v/>
      </c>
      <c r="D48" s="15" t="str">
        <f>IFERROR((VLOOKUP(B48,INSCRITOS!A:C,3,0)),"")</f>
        <v/>
      </c>
      <c r="E48" s="17" t="str">
        <f>IFERROR((VLOOKUP(B48,INSCRITOS!A:D,4,0)),"")</f>
        <v/>
      </c>
      <c r="F48" s="15" t="str">
        <f>IFERROR((VLOOKUP(B48,INSCRITOS!A:F,6,0)),"")</f>
        <v/>
      </c>
      <c r="G48" s="17" t="str">
        <f>IFERROR((VLOOKUP(B48,INSCRITOS!A:H,8,0)),"")</f>
        <v/>
      </c>
      <c r="H48" s="17"/>
    </row>
    <row r="49" spans="1:8" x14ac:dyDescent="0.25">
      <c r="A49" s="15">
        <v>3</v>
      </c>
      <c r="B49" s="37"/>
      <c r="C49" s="15" t="str">
        <f>IFERROR((VLOOKUP(B49,INSCRITOS!A:B,2,0)),"")</f>
        <v/>
      </c>
      <c r="D49" s="15" t="str">
        <f>IFERROR((VLOOKUP(B49,INSCRITOS!A:C,3,0)),"")</f>
        <v/>
      </c>
      <c r="E49" s="17" t="str">
        <f>IFERROR((VLOOKUP(B49,INSCRITOS!A:D,4,0)),"")</f>
        <v/>
      </c>
      <c r="F49" s="15" t="str">
        <f>IFERROR((VLOOKUP(B49,INSCRITOS!A:F,6,0)),"")</f>
        <v/>
      </c>
      <c r="G49" s="17" t="str">
        <f>IFERROR((VLOOKUP(B49,INSCRITOS!A:H,8,0)),"")</f>
        <v/>
      </c>
      <c r="H49" s="17"/>
    </row>
    <row r="50" spans="1:8" x14ac:dyDescent="0.25">
      <c r="A50" s="15">
        <v>4</v>
      </c>
      <c r="B50" s="40"/>
      <c r="C50" s="15" t="str">
        <f>IFERROR((VLOOKUP(B50,INSCRITOS!A:B,2,0)),"")</f>
        <v/>
      </c>
      <c r="D50" s="15" t="str">
        <f>IFERROR((VLOOKUP(B50,INSCRITOS!A:C,3,0)),"")</f>
        <v/>
      </c>
      <c r="E50" s="17" t="str">
        <f>IFERROR((VLOOKUP(B50,INSCRITOS!A:D,4,0)),"")</f>
        <v/>
      </c>
      <c r="F50" s="15" t="str">
        <f>IFERROR((VLOOKUP(B50,INSCRITOS!A:F,6,0)),"")</f>
        <v/>
      </c>
      <c r="G50" s="17" t="str">
        <f>IFERROR((VLOOKUP(B50,INSCRITOS!A:H,8,0)),"")</f>
        <v/>
      </c>
      <c r="H50" s="17"/>
    </row>
    <row r="51" spans="1:8" x14ac:dyDescent="0.25">
      <c r="A51" s="15">
        <v>5</v>
      </c>
      <c r="B51" s="40"/>
      <c r="C51" s="15" t="str">
        <f>IFERROR((VLOOKUP(B51,INSCRITOS!A:B,2,0)),"")</f>
        <v/>
      </c>
      <c r="D51" s="15" t="str">
        <f>IFERROR((VLOOKUP(B51,INSCRITOS!A:C,3,0)),"")</f>
        <v/>
      </c>
      <c r="E51" s="17" t="str">
        <f>IFERROR((VLOOKUP(B51,INSCRITOS!A:D,4,0)),"")</f>
        <v/>
      </c>
      <c r="F51" s="15" t="str">
        <f>IFERROR((VLOOKUP(B51,INSCRITOS!A:F,6,0)),"")</f>
        <v/>
      </c>
      <c r="G51" s="17" t="str">
        <f>IFERROR((VLOOKUP(B51,INSCRITOS!A:H,8,0)),"")</f>
        <v/>
      </c>
      <c r="H51" s="17"/>
    </row>
    <row r="52" spans="1:8" x14ac:dyDescent="0.25">
      <c r="A52" s="15">
        <v>6</v>
      </c>
      <c r="B52" s="37"/>
      <c r="C52" s="15" t="str">
        <f>IFERROR((VLOOKUP(B52,INSCRITOS!A:B,2,0)),"")</f>
        <v/>
      </c>
      <c r="D52" s="15" t="str">
        <f>IFERROR((VLOOKUP(B52,INSCRITOS!A:C,3,0)),"")</f>
        <v/>
      </c>
      <c r="E52" s="17" t="str">
        <f>IFERROR((VLOOKUP(B52,INSCRITOS!A:D,4,0)),"")</f>
        <v/>
      </c>
      <c r="F52" s="15" t="str">
        <f>IFERROR((VLOOKUP(B52,INSCRITOS!A:F,6,0)),"")</f>
        <v/>
      </c>
      <c r="G52" s="17" t="str">
        <f>IFERROR((VLOOKUP(B52,INSCRITOS!A:H,8,0)),"")</f>
        <v/>
      </c>
      <c r="H52" s="17"/>
    </row>
    <row r="53" spans="1:8" x14ac:dyDescent="0.25">
      <c r="A53" s="15">
        <v>7</v>
      </c>
      <c r="B53" s="37"/>
      <c r="C53" s="15" t="str">
        <f>IFERROR((VLOOKUP(B53,INSCRITOS!A:B,2,0)),"")</f>
        <v/>
      </c>
      <c r="D53" s="15" t="str">
        <f>IFERROR((VLOOKUP(B53,INSCRITOS!A:C,3,0)),"")</f>
        <v/>
      </c>
      <c r="E53" s="17" t="str">
        <f>IFERROR((VLOOKUP(B53,INSCRITOS!A:D,4,0)),"")</f>
        <v/>
      </c>
      <c r="F53" s="15" t="str">
        <f>IFERROR((VLOOKUP(B53,INSCRITOS!A:F,6,0)),"")</f>
        <v/>
      </c>
      <c r="G53" s="17" t="str">
        <f>IFERROR((VLOOKUP(B53,INSCRITOS!A:H,8,0)),"")</f>
        <v/>
      </c>
      <c r="H53" s="17"/>
    </row>
    <row r="54" spans="1:8" x14ac:dyDescent="0.25">
      <c r="A54" s="15">
        <v>8</v>
      </c>
      <c r="B54" s="38"/>
      <c r="C54" s="15" t="str">
        <f>IFERROR((VLOOKUP(B54,INSCRITOS!A:B,2,0)),"")</f>
        <v/>
      </c>
      <c r="D54" s="15" t="str">
        <f>IFERROR((VLOOKUP(B54,INSCRITOS!A:C,3,0)),"")</f>
        <v/>
      </c>
      <c r="E54" s="17" t="str">
        <f>IFERROR((VLOOKUP(B54,INSCRITOS!A:D,4,0)),"")</f>
        <v/>
      </c>
      <c r="F54" s="15" t="str">
        <f>IFERROR((VLOOKUP(B54,INSCRITOS!A:F,6,0)),"")</f>
        <v/>
      </c>
      <c r="G54" s="17" t="str">
        <f>IFERROR((VLOOKUP(B54,INSCRITOS!A:H,8,0)),"")</f>
        <v/>
      </c>
      <c r="H54" s="17"/>
    </row>
    <row r="55" spans="1:8" x14ac:dyDescent="0.25">
      <c r="A55" s="15">
        <v>9</v>
      </c>
      <c r="B55" s="37"/>
      <c r="C55" s="15" t="str">
        <f>IFERROR((VLOOKUP(B55,INSCRITOS!A:B,2,0)),"")</f>
        <v/>
      </c>
      <c r="D55" s="15" t="str">
        <f>IFERROR((VLOOKUP(B55,INSCRITOS!A:C,3,0)),"")</f>
        <v/>
      </c>
      <c r="E55" s="17" t="str">
        <f>IFERROR((VLOOKUP(B55,INSCRITOS!A:D,4,0)),"")</f>
        <v/>
      </c>
      <c r="F55" s="15" t="str">
        <f>IFERROR((VLOOKUP(B55,INSCRITOS!A:F,6,0)),"")</f>
        <v/>
      </c>
      <c r="G55" s="17" t="str">
        <f>IFERROR((VLOOKUP(B55,INSCRITOS!A:H,8,0)),"")</f>
        <v/>
      </c>
      <c r="H55" s="17"/>
    </row>
    <row r="56" spans="1:8" x14ac:dyDescent="0.25">
      <c r="A56" s="15">
        <v>10</v>
      </c>
      <c r="B56" s="40"/>
      <c r="C56" s="15" t="str">
        <f>IFERROR((VLOOKUP(B56,INSCRITOS!A:B,2,0)),"")</f>
        <v/>
      </c>
      <c r="D56" s="15" t="str">
        <f>IFERROR((VLOOKUP(B56,INSCRITOS!A:C,3,0)),"")</f>
        <v/>
      </c>
      <c r="E56" s="17" t="str">
        <f>IFERROR((VLOOKUP(B56,INSCRITOS!A:D,4,0)),"")</f>
        <v/>
      </c>
      <c r="F56" s="15" t="str">
        <f>IFERROR((VLOOKUP(B56,INSCRITOS!A:F,6,0)),"")</f>
        <v/>
      </c>
      <c r="G56" s="17" t="str">
        <f>IFERROR((VLOOKUP(B56,INSCRITOS!A:H,8,0)),"")</f>
        <v/>
      </c>
      <c r="H56" s="17"/>
    </row>
    <row r="57" spans="1:8" x14ac:dyDescent="0.25">
      <c r="A57" s="15">
        <v>11</v>
      </c>
      <c r="B57" s="40"/>
      <c r="C57" s="15" t="str">
        <f>IFERROR((VLOOKUP(B57,INSCRITOS!A:B,2,0)),"")</f>
        <v/>
      </c>
      <c r="D57" s="15" t="str">
        <f>IFERROR((VLOOKUP(B57,INSCRITOS!A:C,3,0)),"")</f>
        <v/>
      </c>
      <c r="E57" s="17" t="str">
        <f>IFERROR((VLOOKUP(B57,INSCRITOS!A:D,4,0)),"")</f>
        <v/>
      </c>
      <c r="F57" s="15" t="str">
        <f>IFERROR((VLOOKUP(B57,INSCRITOS!A:F,6,0)),"")</f>
        <v/>
      </c>
      <c r="G57" s="17" t="str">
        <f>IFERROR((VLOOKUP(B57,INSCRITOS!A:H,8,0)),"")</f>
        <v/>
      </c>
      <c r="H57" s="17"/>
    </row>
    <row r="58" spans="1:8" x14ac:dyDescent="0.25">
      <c r="A58" s="15">
        <v>13</v>
      </c>
      <c r="B58" s="37"/>
      <c r="C58" s="15" t="str">
        <f>IFERROR((VLOOKUP(B58,INSCRITOS!A:B,2,0)),"")</f>
        <v/>
      </c>
      <c r="D58" s="15" t="str">
        <f>IFERROR((VLOOKUP(B58,INSCRITOS!A:C,3,0)),"")</f>
        <v/>
      </c>
      <c r="E58" s="17" t="str">
        <f>IFERROR((VLOOKUP(B58,INSCRITOS!A:D,4,0)),"")</f>
        <v/>
      </c>
      <c r="F58" s="15" t="str">
        <f>IFERROR((VLOOKUP(B58,INSCRITOS!A:F,6,0)),"")</f>
        <v/>
      </c>
      <c r="G58" s="17" t="str">
        <f>IFERROR((VLOOKUP(B58,INSCRITOS!A:H,8,0)),"")</f>
        <v/>
      </c>
      <c r="H58" s="17"/>
    </row>
    <row r="59" spans="1:8" x14ac:dyDescent="0.25">
      <c r="A59" s="15">
        <v>14</v>
      </c>
      <c r="B59" s="16"/>
      <c r="C59" s="16" t="str">
        <f>IFERROR((VLOOKUP(B59,INSCRITOS!A:B,2,0)),"")</f>
        <v/>
      </c>
      <c r="D59" s="16" t="str">
        <f>IFERROR((VLOOKUP(B59,INSCRITOS!A:C,3,0)),"")</f>
        <v/>
      </c>
      <c r="E59" s="30" t="str">
        <f>IFERROR((VLOOKUP(B59,INSCRITOS!A:D,4,0)),"")</f>
        <v/>
      </c>
      <c r="F59" s="16" t="str">
        <f>IFERROR((VLOOKUP(B59,INSCRITOS!A:F,6,0)),"")</f>
        <v/>
      </c>
      <c r="G59" s="30" t="str">
        <f>IFERROR((VLOOKUP(B59,INSCRITOS!A:H,8,0)),"")</f>
        <v/>
      </c>
      <c r="H59" s="17"/>
    </row>
    <row r="60" spans="1:8" x14ac:dyDescent="0.25">
      <c r="A60" s="15">
        <v>15</v>
      </c>
      <c r="B60" s="16"/>
      <c r="C60" s="16" t="str">
        <f>IFERROR((VLOOKUP(B60,INSCRITOS!A:B,2,0)),"")</f>
        <v/>
      </c>
      <c r="D60" s="16" t="str">
        <f>IFERROR((VLOOKUP(B60,INSCRITOS!A:C,3,0)),"")</f>
        <v/>
      </c>
      <c r="E60" s="30" t="str">
        <f>IFERROR((VLOOKUP(B60,INSCRITOS!A:D,4,0)),"")</f>
        <v/>
      </c>
      <c r="F60" s="16" t="str">
        <f>IFERROR((VLOOKUP(B60,INSCRITOS!A:F,6,0)),"")</f>
        <v/>
      </c>
      <c r="G60" s="30" t="str">
        <f>IFERROR((VLOOKUP(B60,INSCRITOS!A:H,8,0)),"")</f>
        <v/>
      </c>
      <c r="H60" s="17"/>
    </row>
    <row r="61" spans="1:8" x14ac:dyDescent="0.25">
      <c r="A61" s="15">
        <v>16</v>
      </c>
      <c r="B61" s="15"/>
      <c r="C61" s="16" t="str">
        <f>IFERROR((VLOOKUP(B61,INSCRITOS!A:B,2,0)),"")</f>
        <v/>
      </c>
      <c r="D61" s="16" t="str">
        <f>IFERROR((VLOOKUP(B61,INSCRITOS!A:C,3,0)),"")</f>
        <v/>
      </c>
      <c r="E61" s="30" t="str">
        <f>IFERROR((VLOOKUP(B61,INSCRITOS!A:D,4,0)),"")</f>
        <v/>
      </c>
      <c r="F61" s="16" t="str">
        <f>IFERROR((VLOOKUP(B61,INSCRITOS!A:F,6,0)),"")</f>
        <v/>
      </c>
      <c r="G61" s="30" t="str">
        <f>IFERROR((VLOOKUP(B61,INSCRITOS!A:H,8,0)),"")</f>
        <v/>
      </c>
      <c r="H61" s="17"/>
    </row>
    <row r="62" spans="1:8" x14ac:dyDescent="0.25">
      <c r="A62" s="18"/>
      <c r="B62" s="18"/>
      <c r="C62" s="18"/>
      <c r="D62" s="18"/>
      <c r="E62" s="19"/>
      <c r="F62" s="18"/>
      <c r="G62" s="19"/>
      <c r="H62" s="19"/>
    </row>
    <row r="63" spans="1:8" x14ac:dyDescent="0.25">
      <c r="A63" s="18"/>
      <c r="B63" s="18"/>
      <c r="C63" s="18"/>
      <c r="D63" s="18"/>
      <c r="E63" s="19"/>
      <c r="F63" s="18"/>
      <c r="G63" s="19"/>
      <c r="H63" s="22"/>
    </row>
    <row r="64" spans="1:8" ht="15.75" x14ac:dyDescent="0.25">
      <c r="A64" s="35" t="s">
        <v>42</v>
      </c>
      <c r="B64" s="35"/>
      <c r="C64" s="35"/>
      <c r="D64" s="35"/>
      <c r="E64" s="35"/>
      <c r="F64" s="35"/>
      <c r="G64" s="35"/>
      <c r="H64" s="35"/>
    </row>
    <row r="65" spans="1:8" x14ac:dyDescent="0.25">
      <c r="A65" s="18"/>
      <c r="B65" s="18"/>
      <c r="C65" s="18"/>
      <c r="D65" s="18"/>
      <c r="E65" s="19"/>
      <c r="F65" s="18"/>
      <c r="G65" s="19"/>
      <c r="H65" s="22"/>
    </row>
    <row r="66" spans="1:8" ht="15.75" x14ac:dyDescent="0.25">
      <c r="A66" s="14" t="s">
        <v>37</v>
      </c>
      <c r="B66" s="14" t="s">
        <v>38</v>
      </c>
      <c r="C66" s="14" t="s">
        <v>1</v>
      </c>
      <c r="D66" s="14" t="s">
        <v>2</v>
      </c>
      <c r="E66" s="14" t="s">
        <v>3</v>
      </c>
      <c r="F66" s="14" t="s">
        <v>5</v>
      </c>
      <c r="G66" s="14" t="s">
        <v>7</v>
      </c>
      <c r="H66" s="14" t="s">
        <v>39</v>
      </c>
    </row>
    <row r="67" spans="1:8" x14ac:dyDescent="0.25">
      <c r="A67" s="15">
        <v>1</v>
      </c>
      <c r="B67" s="37"/>
      <c r="C67" s="15" t="str">
        <f>IFERROR((VLOOKUP(B67,INSCRITOS!A:B,2,0)),"")</f>
        <v/>
      </c>
      <c r="D67" s="16" t="str">
        <f>IFERROR((VLOOKUP(B67,INSCRITOS!A:C,3,0)),"")</f>
        <v/>
      </c>
      <c r="E67" s="17" t="str">
        <f>IFERROR((VLOOKUP(B67,INSCRITOS!A:D,4,0)),"")</f>
        <v/>
      </c>
      <c r="F67" s="15" t="str">
        <f>IFERROR((VLOOKUP(B67,INSCRITOS!A:F,6,0)),"")</f>
        <v/>
      </c>
      <c r="G67" s="17" t="str">
        <f>IFERROR((VLOOKUP(B67,INSCRITOS!A:H,8,0)),"")</f>
        <v/>
      </c>
      <c r="H67" s="17"/>
    </row>
    <row r="68" spans="1:8" x14ac:dyDescent="0.25">
      <c r="A68" s="15">
        <v>2</v>
      </c>
      <c r="B68" s="38"/>
      <c r="C68" s="15" t="str">
        <f>IFERROR((VLOOKUP(B68,INSCRITOS!A:B,2,0)),"")</f>
        <v/>
      </c>
      <c r="D68" s="16" t="str">
        <f>IFERROR((VLOOKUP(B68,INSCRITOS!A:C,3,0)),"")</f>
        <v/>
      </c>
      <c r="E68" s="17" t="str">
        <f>IFERROR((VLOOKUP(B68,INSCRITOS!A:D,4,0)),"")</f>
        <v/>
      </c>
      <c r="F68" s="15" t="str">
        <f>IFERROR((VLOOKUP(B68,INSCRITOS!A:F,6,0)),"")</f>
        <v/>
      </c>
      <c r="G68" s="17" t="str">
        <f>IFERROR((VLOOKUP(B68,INSCRITOS!A:H,8,0)),"")</f>
        <v/>
      </c>
      <c r="H68" s="17"/>
    </row>
    <row r="69" spans="1:8" x14ac:dyDescent="0.25">
      <c r="A69" s="15">
        <v>3</v>
      </c>
      <c r="B69" s="37"/>
      <c r="C69" s="15" t="str">
        <f>IFERROR((VLOOKUP(B69,INSCRITOS!A:B,2,0)),"")</f>
        <v/>
      </c>
      <c r="D69" s="16" t="str">
        <f>IFERROR((VLOOKUP(B69,INSCRITOS!A:C,3,0)),"")</f>
        <v/>
      </c>
      <c r="E69" s="17" t="str">
        <f>IFERROR((VLOOKUP(B69,INSCRITOS!A:D,4,0)),"")</f>
        <v/>
      </c>
      <c r="F69" s="15" t="str">
        <f>IFERROR((VLOOKUP(B69,INSCRITOS!A:F,6,0)),"")</f>
        <v/>
      </c>
      <c r="G69" s="17" t="str">
        <f>IFERROR((VLOOKUP(B69,INSCRITOS!A:H,8,0)),"")</f>
        <v/>
      </c>
      <c r="H69" s="17"/>
    </row>
    <row r="70" spans="1:8" x14ac:dyDescent="0.25">
      <c r="A70" s="15">
        <v>4</v>
      </c>
      <c r="B70" s="40"/>
      <c r="C70" s="15" t="str">
        <f>IFERROR((VLOOKUP(B70,INSCRITOS!A:B,2,0)),"")</f>
        <v/>
      </c>
      <c r="D70" s="16" t="str">
        <f>IFERROR((VLOOKUP(B70,INSCRITOS!A:C,3,0)),"")</f>
        <v/>
      </c>
      <c r="E70" s="17" t="str">
        <f>IFERROR((VLOOKUP(B70,INSCRITOS!A:D,4,0)),"")</f>
        <v/>
      </c>
      <c r="F70" s="15" t="str">
        <f>IFERROR((VLOOKUP(B70,INSCRITOS!A:F,6,0)),"")</f>
        <v/>
      </c>
      <c r="G70" s="17" t="str">
        <f>IFERROR((VLOOKUP(B70,INSCRITOS!A:H,8,0)),"")</f>
        <v/>
      </c>
      <c r="H70" s="17"/>
    </row>
    <row r="71" spans="1:8" x14ac:dyDescent="0.25">
      <c r="A71" s="15">
        <v>5</v>
      </c>
      <c r="B71" s="40"/>
      <c r="C71" s="15" t="str">
        <f>IFERROR((VLOOKUP(B71,INSCRITOS!A:B,2,0)),"")</f>
        <v/>
      </c>
      <c r="D71" s="16" t="str">
        <f>IFERROR((VLOOKUP(B71,INSCRITOS!A:C,3,0)),"")</f>
        <v/>
      </c>
      <c r="E71" s="17" t="str">
        <f>IFERROR((VLOOKUP(B71,INSCRITOS!A:D,4,0)),"")</f>
        <v/>
      </c>
      <c r="F71" s="15" t="str">
        <f>IFERROR((VLOOKUP(B71,INSCRITOS!A:F,6,0)),"")</f>
        <v/>
      </c>
      <c r="G71" s="17" t="str">
        <f>IFERROR((VLOOKUP(B71,INSCRITOS!A:H,8,0)),"")</f>
        <v/>
      </c>
      <c r="H71" s="17"/>
    </row>
    <row r="72" spans="1:8" x14ac:dyDescent="0.25">
      <c r="A72" s="15">
        <v>6</v>
      </c>
      <c r="B72" s="37"/>
      <c r="C72" s="15" t="str">
        <f>IFERROR((VLOOKUP(B72,INSCRITOS!A:B,2,0)),"")</f>
        <v/>
      </c>
      <c r="D72" s="16" t="str">
        <f>IFERROR((VLOOKUP(B72,INSCRITOS!A:C,3,0)),"")</f>
        <v/>
      </c>
      <c r="E72" s="17" t="str">
        <f>IFERROR((VLOOKUP(B72,INSCRITOS!A:D,4,0)),"")</f>
        <v/>
      </c>
      <c r="F72" s="15" t="str">
        <f>IFERROR((VLOOKUP(B72,INSCRITOS!A:F,6,0)),"")</f>
        <v/>
      </c>
      <c r="G72" s="17" t="str">
        <f>IFERROR((VLOOKUP(B72,INSCRITOS!A:H,8,0)),"")</f>
        <v/>
      </c>
      <c r="H72" s="17"/>
    </row>
    <row r="73" spans="1:8" x14ac:dyDescent="0.25">
      <c r="A73" s="15">
        <v>7</v>
      </c>
      <c r="B73" s="16"/>
      <c r="C73" s="16" t="str">
        <f>IFERROR((VLOOKUP(B73,INSCRITOS!A:B,2,0)),"")</f>
        <v/>
      </c>
      <c r="D73" s="16" t="str">
        <f>IFERROR((VLOOKUP(B73,INSCRITOS!A:C,3,0)),"")</f>
        <v/>
      </c>
      <c r="E73" s="30" t="str">
        <f>IFERROR((VLOOKUP(B73,INSCRITOS!A:D,4,0)),"")</f>
        <v/>
      </c>
      <c r="F73" s="16" t="str">
        <f>IFERROR((VLOOKUP(B73,INSCRITOS!A:F,6,0)),"")</f>
        <v/>
      </c>
      <c r="G73" s="30" t="str">
        <f>IFERROR((VLOOKUP(B73,INSCRITOS!A:H,8,0)),"")</f>
        <v/>
      </c>
      <c r="H73" s="17"/>
    </row>
    <row r="74" spans="1:8" x14ac:dyDescent="0.25">
      <c r="A74" s="15">
        <v>8</v>
      </c>
      <c r="B74" s="16"/>
      <c r="C74" s="16" t="str">
        <f>IFERROR((VLOOKUP(B74,INSCRITOS!A:B,2,0)),"")</f>
        <v/>
      </c>
      <c r="D74" s="16" t="str">
        <f>IFERROR((VLOOKUP(B74,INSCRITOS!A:C,3,0)),"")</f>
        <v/>
      </c>
      <c r="E74" s="30" t="str">
        <f>IFERROR((VLOOKUP(B74,INSCRITOS!A:D,4,0)),"")</f>
        <v/>
      </c>
      <c r="F74" s="16" t="str">
        <f>IFERROR((VLOOKUP(B74,INSCRITOS!A:F,6,0)),"")</f>
        <v/>
      </c>
      <c r="G74" s="30" t="str">
        <f>IFERROR((VLOOKUP(B74,INSCRITOS!A:H,8,0)),"")</f>
        <v/>
      </c>
      <c r="H74" s="17"/>
    </row>
    <row r="75" spans="1:8" x14ac:dyDescent="0.25">
      <c r="A75" s="13"/>
      <c r="B75" s="13"/>
      <c r="C75" s="13"/>
      <c r="D75" s="13"/>
      <c r="E75" s="13"/>
      <c r="F75" s="13"/>
      <c r="G75" s="13"/>
      <c r="H75" s="13"/>
    </row>
    <row r="76" spans="1:8" x14ac:dyDescent="0.25">
      <c r="A76" s="13"/>
      <c r="B76" s="13"/>
      <c r="C76" s="13"/>
      <c r="D76" s="13"/>
      <c r="E76" s="13"/>
      <c r="F76" s="13"/>
      <c r="G76" s="13"/>
      <c r="H76" s="13"/>
    </row>
    <row r="77" spans="1:8" x14ac:dyDescent="0.25">
      <c r="A77" s="13"/>
      <c r="B77" s="13"/>
      <c r="C77" s="13"/>
      <c r="D77" s="13"/>
      <c r="E77" s="13"/>
      <c r="F77" s="13"/>
      <c r="G77" s="13"/>
      <c r="H77" s="13"/>
    </row>
    <row r="78" spans="1:8" ht="15.75" x14ac:dyDescent="0.25">
      <c r="A78" s="35" t="s">
        <v>43</v>
      </c>
      <c r="B78" s="35"/>
      <c r="C78" s="35"/>
      <c r="D78" s="35"/>
      <c r="E78" s="35"/>
      <c r="F78" s="35"/>
      <c r="G78" s="35"/>
      <c r="H78" s="35"/>
    </row>
    <row r="79" spans="1:8" x14ac:dyDescent="0.25">
      <c r="A79" s="13"/>
      <c r="B79" s="13"/>
      <c r="C79" s="13"/>
      <c r="D79" s="13"/>
      <c r="E79" s="13"/>
      <c r="F79" s="13"/>
      <c r="G79" s="13"/>
      <c r="H79" s="21"/>
    </row>
    <row r="80" spans="1:8" ht="15.75" x14ac:dyDescent="0.25">
      <c r="A80" s="14" t="s">
        <v>37</v>
      </c>
      <c r="B80" s="14" t="s">
        <v>38</v>
      </c>
      <c r="C80" s="14" t="s">
        <v>1</v>
      </c>
      <c r="D80" s="14" t="s">
        <v>2</v>
      </c>
      <c r="E80" s="14" t="s">
        <v>3</v>
      </c>
      <c r="F80" s="14" t="s">
        <v>5</v>
      </c>
      <c r="G80" s="14" t="s">
        <v>7</v>
      </c>
      <c r="H80" s="14" t="s">
        <v>39</v>
      </c>
    </row>
    <row r="81" spans="1:8" x14ac:dyDescent="0.25">
      <c r="A81" s="15">
        <v>1</v>
      </c>
      <c r="B81" s="37"/>
      <c r="C81" s="15" t="str">
        <f>IFERROR((VLOOKUP(B81,INSCRITOS!A:B,2,0)),"")</f>
        <v/>
      </c>
      <c r="D81" s="15" t="str">
        <f>IFERROR((VLOOKUP(B81,INSCRITOS!A:C,3,0)),"")</f>
        <v/>
      </c>
      <c r="E81" s="17" t="str">
        <f>IFERROR((VLOOKUP(B81,INSCRITOS!A:D,4,0)),"")</f>
        <v/>
      </c>
      <c r="F81" s="15" t="str">
        <f>IFERROR((VLOOKUP(B81,INSCRITOS!A:F,6,0)),"")</f>
        <v/>
      </c>
      <c r="G81" s="17" t="str">
        <f>IFERROR((VLOOKUP(B81,INSCRITOS!A:H,8,0)),"")</f>
        <v/>
      </c>
      <c r="H81" s="17"/>
    </row>
    <row r="82" spans="1:8" x14ac:dyDescent="0.25">
      <c r="A82" s="15">
        <v>2</v>
      </c>
      <c r="B82" s="38"/>
      <c r="C82" s="15" t="str">
        <f>IFERROR((VLOOKUP(B82,INSCRITOS!A:B,2,0)),"")</f>
        <v/>
      </c>
      <c r="D82" s="15" t="str">
        <f>IFERROR((VLOOKUP(B82,INSCRITOS!A:C,3,0)),"")</f>
        <v/>
      </c>
      <c r="E82" s="17" t="str">
        <f>IFERROR((VLOOKUP(B82,INSCRITOS!A:D,4,0)),"")</f>
        <v/>
      </c>
      <c r="F82" s="15" t="str">
        <f>IFERROR((VLOOKUP(B82,INSCRITOS!A:F,6,0)),"")</f>
        <v/>
      </c>
      <c r="G82" s="17" t="str">
        <f>IFERROR((VLOOKUP(B82,INSCRITOS!A:H,8,0)),"")</f>
        <v/>
      </c>
      <c r="H82" s="17"/>
    </row>
    <row r="83" spans="1:8" x14ac:dyDescent="0.25">
      <c r="A83" s="15">
        <v>3</v>
      </c>
      <c r="B83" s="37"/>
      <c r="C83" s="15" t="str">
        <f>IFERROR((VLOOKUP(B83,INSCRITOS!A:B,2,0)),"")</f>
        <v/>
      </c>
      <c r="D83" s="15" t="str">
        <f>IFERROR((VLOOKUP(B83,INSCRITOS!A:C,3,0)),"")</f>
        <v/>
      </c>
      <c r="E83" s="17" t="str">
        <f>IFERROR((VLOOKUP(B83,INSCRITOS!A:D,4,0)),"")</f>
        <v/>
      </c>
      <c r="F83" s="15" t="str">
        <f>IFERROR((VLOOKUP(B83,INSCRITOS!A:F,6,0)),"")</f>
        <v/>
      </c>
      <c r="G83" s="17" t="str">
        <f>IFERROR((VLOOKUP(B83,INSCRITOS!A:H,8,0)),"")</f>
        <v/>
      </c>
      <c r="H83" s="17"/>
    </row>
    <row r="84" spans="1:8" x14ac:dyDescent="0.25">
      <c r="A84" s="15">
        <v>4</v>
      </c>
      <c r="B84" s="40"/>
      <c r="C84" s="15" t="str">
        <f>IFERROR((VLOOKUP(B84,INSCRITOS!A:B,2,0)),"")</f>
        <v/>
      </c>
      <c r="D84" s="15" t="str">
        <f>IFERROR((VLOOKUP(B84,INSCRITOS!A:C,3,0)),"")</f>
        <v/>
      </c>
      <c r="E84" s="17" t="str">
        <f>IFERROR((VLOOKUP(B84,INSCRITOS!A:D,4,0)),"")</f>
        <v/>
      </c>
      <c r="F84" s="15" t="str">
        <f>IFERROR((VLOOKUP(B84,INSCRITOS!A:F,6,0)),"")</f>
        <v/>
      </c>
      <c r="G84" s="17" t="str">
        <f>IFERROR((VLOOKUP(B84,INSCRITOS!A:H,8,0)),"")</f>
        <v/>
      </c>
      <c r="H84" s="17"/>
    </row>
    <row r="85" spans="1:8" x14ac:dyDescent="0.25">
      <c r="A85" s="16">
        <v>5</v>
      </c>
      <c r="B85" s="40"/>
      <c r="C85" s="16" t="str">
        <f>IFERROR((VLOOKUP(B85,INSCRITOS!A:B,2,0)),"")</f>
        <v/>
      </c>
      <c r="D85" s="16" t="str">
        <f>IFERROR((VLOOKUP(B85,INSCRITOS!A:C,3,0)),"")</f>
        <v/>
      </c>
      <c r="E85" s="30" t="str">
        <f>IFERROR((VLOOKUP(B85,INSCRITOS!A:D,4,0)),"")</f>
        <v/>
      </c>
      <c r="F85" s="16" t="str">
        <f>IFERROR((VLOOKUP(B85,INSCRITOS!A:F,6,0)),"")</f>
        <v/>
      </c>
      <c r="G85" s="30" t="str">
        <f>IFERROR((VLOOKUP(B85,INSCRITOS!A:H,8,0)),"")</f>
        <v/>
      </c>
      <c r="H85" s="30"/>
    </row>
    <row r="86" spans="1:8" x14ac:dyDescent="0.25">
      <c r="A86" s="16">
        <v>6</v>
      </c>
      <c r="B86" s="37"/>
      <c r="C86" s="16" t="str">
        <f>IFERROR((VLOOKUP(B86,INSCRITOS!A:B,2,0)),"")</f>
        <v/>
      </c>
      <c r="D86" s="16" t="str">
        <f>IFERROR((VLOOKUP(B86,INSCRITOS!A:C,3,0)),"")</f>
        <v/>
      </c>
      <c r="E86" s="30" t="str">
        <f>IFERROR((VLOOKUP(B86,INSCRITOS!A:D,4,0)),"")</f>
        <v/>
      </c>
      <c r="F86" s="16" t="str">
        <f>IFERROR((VLOOKUP(B86,INSCRITOS!A:F,6,0)),"")</f>
        <v/>
      </c>
      <c r="G86" s="30" t="str">
        <f>IFERROR((VLOOKUP(B86,INSCRITOS!A:H,8,0)),"")</f>
        <v/>
      </c>
      <c r="H86" s="30"/>
    </row>
    <row r="87" spans="1:8" x14ac:dyDescent="0.25">
      <c r="A87" s="16">
        <v>7</v>
      </c>
      <c r="B87" s="16"/>
      <c r="C87" s="16" t="str">
        <f>IFERROR((VLOOKUP(B87,INSCRITOS!A:B,2,0)),"")</f>
        <v/>
      </c>
      <c r="D87" s="16" t="str">
        <f>IFERROR((VLOOKUP(B87,INSCRITOS!A:C,3,0)),"")</f>
        <v/>
      </c>
      <c r="E87" s="30" t="str">
        <f>IFERROR((VLOOKUP(B87,INSCRITOS!A:D,4,0)),"")</f>
        <v/>
      </c>
      <c r="F87" s="16" t="str">
        <f>IFERROR((VLOOKUP(B87,INSCRITOS!A:F,6,0)),"")</f>
        <v/>
      </c>
      <c r="G87" s="30" t="str">
        <f>IFERROR((VLOOKUP(B87,INSCRITOS!A:H,8,0)),"")</f>
        <v/>
      </c>
      <c r="H87" s="30"/>
    </row>
    <row r="88" spans="1:8" x14ac:dyDescent="0.25">
      <c r="A88" s="16">
        <v>8</v>
      </c>
      <c r="B88" s="16"/>
      <c r="C88" s="16" t="str">
        <f>IFERROR((VLOOKUP(B88,INSCRITOS!A:B,2,0)),"")</f>
        <v/>
      </c>
      <c r="D88" s="16" t="str">
        <f>IFERROR((VLOOKUP(B88,INSCRITOS!A:C,3,0)),"")</f>
        <v/>
      </c>
      <c r="E88" s="30" t="str">
        <f>IFERROR((VLOOKUP(B88,INSCRITOS!A:D,4,0)),"")</f>
        <v/>
      </c>
      <c r="F88" s="16" t="str">
        <f>IFERROR((VLOOKUP(B88,INSCRITOS!A:F,6,0)),"")</f>
        <v/>
      </c>
      <c r="G88" s="30" t="str">
        <f>IFERROR((VLOOKUP(B88,INSCRITOS!A:H,8,0)),"")</f>
        <v/>
      </c>
      <c r="H88" s="30"/>
    </row>
    <row r="89" spans="1:8" x14ac:dyDescent="0.25">
      <c r="A89" s="16">
        <v>9</v>
      </c>
      <c r="B89" s="16"/>
      <c r="C89" s="16" t="str">
        <f>IFERROR((VLOOKUP(B89,INSCRITOS!A:B,2,0)),"")</f>
        <v/>
      </c>
      <c r="D89" s="16" t="str">
        <f>IFERROR((VLOOKUP(B89,INSCRITOS!A:C,3,0)),"")</f>
        <v/>
      </c>
      <c r="E89" s="30" t="str">
        <f>IFERROR((VLOOKUP(B89,INSCRITOS!A:D,4,0)),"")</f>
        <v/>
      </c>
      <c r="F89" s="16" t="str">
        <f>IFERROR((VLOOKUP(B89,INSCRITOS!A:F,6,0)),"")</f>
        <v/>
      </c>
      <c r="G89" s="30" t="str">
        <f>IFERROR((VLOOKUP(B89,INSCRITOS!A:H,8,0)),"")</f>
        <v/>
      </c>
      <c r="H89" s="17"/>
    </row>
    <row r="90" spans="1:8" x14ac:dyDescent="0.25">
      <c r="A90" s="16">
        <v>10</v>
      </c>
      <c r="B90" s="16"/>
      <c r="C90" s="15" t="str">
        <f>IFERROR((VLOOKUP(B90,INSCRITOS!A:B,2,0)),"")</f>
        <v/>
      </c>
      <c r="D90" s="15" t="str">
        <f>IFERROR((VLOOKUP(B90,INSCRITOS!A:C,3,0)),"")</f>
        <v/>
      </c>
      <c r="E90" s="17" t="str">
        <f>IFERROR((VLOOKUP(B90,INSCRITOS!A:D,4,0)),"")</f>
        <v/>
      </c>
      <c r="F90" s="15" t="str">
        <f>IFERROR((VLOOKUP(B90,INSCRITOS!A:F,6,0)),"")</f>
        <v/>
      </c>
      <c r="G90" s="17" t="str">
        <f>IFERROR((VLOOKUP(B90,INSCRITOS!A:H,8,0)),"")</f>
        <v/>
      </c>
      <c r="H90" s="17"/>
    </row>
    <row r="91" spans="1:8" x14ac:dyDescent="0.25">
      <c r="A91" s="18"/>
      <c r="B91" s="18"/>
      <c r="C91" s="18"/>
      <c r="D91" s="18"/>
      <c r="E91" s="19"/>
      <c r="F91" s="18"/>
      <c r="G91" s="19"/>
      <c r="H91" s="22"/>
    </row>
    <row r="92" spans="1:8" ht="15.75" x14ac:dyDescent="0.25">
      <c r="A92" s="35" t="s">
        <v>44</v>
      </c>
      <c r="B92" s="35"/>
      <c r="C92" s="35"/>
      <c r="D92" s="35"/>
      <c r="E92" s="35"/>
      <c r="F92" s="35"/>
      <c r="G92" s="35"/>
      <c r="H92" s="35"/>
    </row>
    <row r="93" spans="1:8" x14ac:dyDescent="0.25">
      <c r="A93" s="18"/>
      <c r="B93" s="18"/>
      <c r="C93" s="18"/>
      <c r="D93" s="18"/>
      <c r="E93" s="19"/>
      <c r="F93" s="18"/>
      <c r="G93" s="19"/>
      <c r="H93" s="22"/>
    </row>
    <row r="94" spans="1:8" ht="15.75" x14ac:dyDescent="0.25">
      <c r="A94" s="14" t="s">
        <v>37</v>
      </c>
      <c r="B94" s="14" t="s">
        <v>38</v>
      </c>
      <c r="C94" s="14" t="s">
        <v>1</v>
      </c>
      <c r="D94" s="14" t="s">
        <v>2</v>
      </c>
      <c r="E94" s="14" t="s">
        <v>3</v>
      </c>
      <c r="F94" s="14" t="s">
        <v>5</v>
      </c>
      <c r="G94" s="14" t="s">
        <v>7</v>
      </c>
      <c r="H94" s="14" t="s">
        <v>39</v>
      </c>
    </row>
    <row r="95" spans="1:8" x14ac:dyDescent="0.25">
      <c r="A95" s="15">
        <v>1</v>
      </c>
      <c r="B95" s="37"/>
      <c r="C95" s="15" t="str">
        <f>IFERROR((VLOOKUP(B95,INSCRITOS!A:B,2,0)),"")</f>
        <v/>
      </c>
      <c r="D95" s="16" t="str">
        <f>IFERROR((VLOOKUP(B95,INSCRITOS!A:C,3,0)),"")</f>
        <v/>
      </c>
      <c r="E95" s="17" t="str">
        <f>IFERROR((VLOOKUP(B95,INSCRITOS!A:D,4,0)),"")</f>
        <v/>
      </c>
      <c r="F95" s="15" t="str">
        <f>IFERROR((VLOOKUP(B95,INSCRITOS!A:F,6,0)),"")</f>
        <v/>
      </c>
      <c r="G95" s="17" t="str">
        <f>IFERROR((VLOOKUP(B95,INSCRITOS!A:H,8,0)),"")</f>
        <v/>
      </c>
      <c r="H95" s="17"/>
    </row>
    <row r="96" spans="1:8" x14ac:dyDescent="0.25">
      <c r="A96" s="15">
        <v>2</v>
      </c>
      <c r="B96" s="38"/>
      <c r="C96" s="15" t="str">
        <f>IFERROR((VLOOKUP(B96,INSCRITOS!A:B,2,0)),"")</f>
        <v/>
      </c>
      <c r="D96" s="16" t="str">
        <f>IFERROR((VLOOKUP(B96,INSCRITOS!A:C,3,0)),"")</f>
        <v/>
      </c>
      <c r="E96" s="17" t="str">
        <f>IFERROR((VLOOKUP(B96,INSCRITOS!A:D,4,0)),"")</f>
        <v/>
      </c>
      <c r="F96" s="15" t="str">
        <f>IFERROR((VLOOKUP(B96,INSCRITOS!A:F,6,0)),"")</f>
        <v/>
      </c>
      <c r="G96" s="17" t="str">
        <f>IFERROR((VLOOKUP(B96,INSCRITOS!A:H,8,0)),"")</f>
        <v/>
      </c>
      <c r="H96" s="17"/>
    </row>
    <row r="97" spans="1:8" x14ac:dyDescent="0.25">
      <c r="A97" s="15">
        <v>3</v>
      </c>
      <c r="B97" s="37"/>
      <c r="C97" s="15" t="str">
        <f>IFERROR((VLOOKUP(B97,INSCRITOS!A:B,2,0)),"")</f>
        <v/>
      </c>
      <c r="D97" s="16" t="str">
        <f>IFERROR((VLOOKUP(B97,INSCRITOS!A:C,3,0)),"")</f>
        <v/>
      </c>
      <c r="E97" s="17" t="str">
        <f>IFERROR((VLOOKUP(B97,INSCRITOS!A:D,4,0)),"")</f>
        <v/>
      </c>
      <c r="F97" s="15" t="str">
        <f>IFERROR((VLOOKUP(B97,INSCRITOS!A:F,6,0)),"")</f>
        <v/>
      </c>
      <c r="G97" s="17" t="str">
        <f>IFERROR((VLOOKUP(B97,INSCRITOS!A:H,8,0)),"")</f>
        <v/>
      </c>
      <c r="H97" s="17"/>
    </row>
    <row r="98" spans="1:8" x14ac:dyDescent="0.25">
      <c r="A98" s="15">
        <v>4</v>
      </c>
      <c r="B98" s="40"/>
      <c r="C98" s="15" t="str">
        <f>IFERROR((VLOOKUP(B98,INSCRITOS!A:B,2,0)),"")</f>
        <v/>
      </c>
      <c r="D98" s="16" t="str">
        <f>IFERROR((VLOOKUP(B98,INSCRITOS!A:C,3,0)),"")</f>
        <v/>
      </c>
      <c r="E98" s="17" t="str">
        <f>IFERROR((VLOOKUP(B98,INSCRITOS!A:D,4,0)),"")</f>
        <v/>
      </c>
      <c r="F98" s="15" t="str">
        <f>IFERROR((VLOOKUP(B98,INSCRITOS!A:F,6,0)),"")</f>
        <v/>
      </c>
      <c r="G98" s="17" t="str">
        <f>IFERROR((VLOOKUP(B98,INSCRITOS!A:H,8,0)),"")</f>
        <v/>
      </c>
      <c r="H98" s="17"/>
    </row>
    <row r="99" spans="1:8" x14ac:dyDescent="0.25">
      <c r="A99" s="15">
        <v>5</v>
      </c>
      <c r="B99" s="40"/>
      <c r="C99" s="15" t="str">
        <f>IFERROR((VLOOKUP(B99,INSCRITOS!A:B,2,0)),"")</f>
        <v/>
      </c>
      <c r="D99" s="16" t="str">
        <f>IFERROR((VLOOKUP(B99,INSCRITOS!A:C,3,0)),"")</f>
        <v/>
      </c>
      <c r="E99" s="17" t="str">
        <f>IFERROR((VLOOKUP(B99,INSCRITOS!A:D,4,0)),"")</f>
        <v/>
      </c>
      <c r="F99" s="15" t="str">
        <f>IFERROR((VLOOKUP(B99,INSCRITOS!A:F,6,0)),"")</f>
        <v/>
      </c>
      <c r="G99" s="17" t="str">
        <f>IFERROR((VLOOKUP(B99,INSCRITOS!A:H,8,0)),"")</f>
        <v/>
      </c>
      <c r="H99" s="17"/>
    </row>
    <row r="100" spans="1:8" x14ac:dyDescent="0.25">
      <c r="A100" s="15">
        <v>6</v>
      </c>
      <c r="B100" s="37"/>
      <c r="C100" s="15" t="str">
        <f>IFERROR((VLOOKUP(B100,INSCRITOS!A:B,2,0)),"")</f>
        <v/>
      </c>
      <c r="D100" s="16" t="str">
        <f>IFERROR((VLOOKUP(B100,INSCRITOS!A:C,3,0)),"")</f>
        <v/>
      </c>
      <c r="E100" s="17" t="str">
        <f>IFERROR((VLOOKUP(B100,INSCRITOS!A:D,4,0)),"")</f>
        <v/>
      </c>
      <c r="F100" s="15" t="str">
        <f>IFERROR((VLOOKUP(B100,INSCRITOS!A:F,6,0)),"")</f>
        <v/>
      </c>
      <c r="G100" s="17" t="str">
        <f>IFERROR((VLOOKUP(B100,INSCRITOS!A:H,8,0)),"")</f>
        <v/>
      </c>
      <c r="H100" s="17"/>
    </row>
    <row r="101" spans="1:8" x14ac:dyDescent="0.25">
      <c r="A101" s="15">
        <v>7</v>
      </c>
      <c r="B101" s="16"/>
      <c r="C101" s="15" t="str">
        <f>IFERROR((VLOOKUP(B101,INSCRITOS!A:B,2,0)),"")</f>
        <v/>
      </c>
      <c r="D101" s="16" t="str">
        <f>IFERROR((VLOOKUP(B101,INSCRITOS!A:C,3,0)),"")</f>
        <v/>
      </c>
      <c r="E101" s="17" t="str">
        <f>IFERROR((VLOOKUP(B101,INSCRITOS!A:D,4,0)),"")</f>
        <v/>
      </c>
      <c r="F101" s="15" t="str">
        <f>IFERROR((VLOOKUP(B101,INSCRITOS!A:F,6,0)),"")</f>
        <v/>
      </c>
      <c r="G101" s="17" t="str">
        <f>IFERROR((VLOOKUP(B101,INSCRITOS!A:H,8,0)),"")</f>
        <v/>
      </c>
      <c r="H101" s="17"/>
    </row>
    <row r="102" spans="1:8" x14ac:dyDescent="0.25">
      <c r="A102" s="15">
        <v>8</v>
      </c>
      <c r="B102" s="16"/>
      <c r="C102" s="15" t="str">
        <f>IFERROR((VLOOKUP(B102,INSCRITOS!A:B,2,0)),"")</f>
        <v/>
      </c>
      <c r="D102" s="16" t="str">
        <f>IFERROR((VLOOKUP(B102,INSCRITOS!A:C,3,0)),"")</f>
        <v/>
      </c>
      <c r="E102" s="17" t="str">
        <f>IFERROR((VLOOKUP(B102,INSCRITOS!A:D,4,0)),"")</f>
        <v/>
      </c>
      <c r="F102" s="15" t="str">
        <f>IFERROR((VLOOKUP(B102,INSCRITOS!A:F,6,0)),"")</f>
        <v/>
      </c>
      <c r="G102" s="17" t="str">
        <f>IFERROR((VLOOKUP(B102,INSCRITOS!A:H,8,0)),"")</f>
        <v/>
      </c>
      <c r="H102" s="17"/>
    </row>
    <row r="103" spans="1:8" x14ac:dyDescent="0.25">
      <c r="A103" s="15">
        <v>9</v>
      </c>
      <c r="B103" s="15"/>
      <c r="C103" s="15" t="str">
        <f>IFERROR((VLOOKUP(B103,INSCRITOS!A:B,2,0)),"")</f>
        <v/>
      </c>
      <c r="D103" s="16" t="str">
        <f>IFERROR((VLOOKUP(B103,INSCRITOS!A:C,3,0)),"")</f>
        <v/>
      </c>
      <c r="E103" s="17" t="str">
        <f>IFERROR((VLOOKUP(B103,INSCRITOS!A:D,4,0)),"")</f>
        <v/>
      </c>
      <c r="F103" s="15" t="str">
        <f>IFERROR((VLOOKUP(B103,INSCRITOS!A:F,6,0)),"")</f>
        <v/>
      </c>
      <c r="G103" s="17" t="str">
        <f>IFERROR((VLOOKUP(B103,INSCRITOS!A:H,8,0)),"")</f>
        <v/>
      </c>
      <c r="H103" s="17"/>
    </row>
    <row r="104" spans="1:8" x14ac:dyDescent="0.25">
      <c r="A104" s="15">
        <v>10</v>
      </c>
      <c r="B104" s="15"/>
      <c r="C104" s="15" t="str">
        <f>IFERROR((VLOOKUP(B104,INSCRITOS!A:B,2,0)),"")</f>
        <v/>
      </c>
      <c r="D104" s="16" t="str">
        <f>IFERROR((VLOOKUP(B104,INSCRITOS!A:C,3,0)),"")</f>
        <v/>
      </c>
      <c r="E104" s="17" t="str">
        <f>IFERROR((VLOOKUP(B104,INSCRITOS!A:D,4,0)),"")</f>
        <v/>
      </c>
      <c r="F104" s="15" t="str">
        <f>IFERROR((VLOOKUP(B104,INSCRITOS!A:F,6,0)),"")</f>
        <v/>
      </c>
      <c r="G104" s="17" t="str">
        <f>IFERROR((VLOOKUP(B104,INSCRITOS!A:H,8,0)),"")</f>
        <v/>
      </c>
      <c r="H104" s="17"/>
    </row>
    <row r="105" spans="1:8" x14ac:dyDescent="0.25">
      <c r="A105" s="18"/>
      <c r="B105" s="18"/>
      <c r="C105" s="18"/>
      <c r="D105" s="20"/>
      <c r="E105" s="19"/>
      <c r="F105" s="18"/>
      <c r="G105" s="19"/>
      <c r="H105" s="19"/>
    </row>
    <row r="106" spans="1:8" ht="15.75" x14ac:dyDescent="0.25">
      <c r="A106" s="35" t="s">
        <v>45</v>
      </c>
      <c r="B106" s="35"/>
      <c r="C106" s="35"/>
      <c r="D106" s="35"/>
      <c r="E106" s="35"/>
      <c r="F106" s="35"/>
      <c r="G106" s="35"/>
      <c r="H106" s="35"/>
    </row>
    <row r="107" spans="1:8" x14ac:dyDescent="0.25">
      <c r="A107" s="13"/>
      <c r="B107" s="13"/>
      <c r="C107" s="13"/>
      <c r="D107" s="13"/>
      <c r="E107" s="13"/>
      <c r="F107" s="13"/>
      <c r="G107" s="13"/>
      <c r="H107" s="21"/>
    </row>
    <row r="108" spans="1:8" ht="15.75" x14ac:dyDescent="0.25">
      <c r="A108" s="14" t="s">
        <v>37</v>
      </c>
      <c r="B108" s="14" t="s">
        <v>38</v>
      </c>
      <c r="C108" s="14" t="s">
        <v>1</v>
      </c>
      <c r="D108" s="14" t="s">
        <v>2</v>
      </c>
      <c r="E108" s="14" t="s">
        <v>3</v>
      </c>
      <c r="F108" s="14" t="s">
        <v>5</v>
      </c>
      <c r="G108" s="14" t="s">
        <v>7</v>
      </c>
      <c r="H108" s="14" t="s">
        <v>39</v>
      </c>
    </row>
    <row r="109" spans="1:8" x14ac:dyDescent="0.25">
      <c r="A109" s="15">
        <v>1</v>
      </c>
      <c r="B109" s="37"/>
      <c r="C109" s="15" t="str">
        <f>IFERROR((VLOOKUP(B109,INSCRITOS!A:B,2,0)),"")</f>
        <v/>
      </c>
      <c r="D109" s="15" t="str">
        <f>IFERROR((VLOOKUP(B109,INSCRITOS!A:C,3,0)),"")</f>
        <v/>
      </c>
      <c r="E109" s="17" t="str">
        <f>IFERROR((VLOOKUP(B109,INSCRITOS!A:D,4,0)),"")</f>
        <v/>
      </c>
      <c r="F109" s="15" t="str">
        <f>IFERROR((VLOOKUP(B109,INSCRITOS!A:F,6,0)),"")</f>
        <v/>
      </c>
      <c r="G109" s="17" t="str">
        <f>IFERROR((VLOOKUP(B109,INSCRITOS!A:H,8,0)),"")</f>
        <v/>
      </c>
      <c r="H109" s="17">
        <v>100</v>
      </c>
    </row>
    <row r="110" spans="1:8" x14ac:dyDescent="0.25">
      <c r="A110" s="15">
        <v>2</v>
      </c>
      <c r="B110" s="38"/>
      <c r="C110" s="15" t="str">
        <f>IFERROR((VLOOKUP(B110,INSCRITOS!A:B,2,0)),"")</f>
        <v/>
      </c>
      <c r="D110" s="15" t="str">
        <f>IFERROR((VLOOKUP(B110,INSCRITOS!A:C,3,0)),"")</f>
        <v/>
      </c>
      <c r="E110" s="17" t="str">
        <f>IFERROR((VLOOKUP(B110,INSCRITOS!A:D,4,0)),"")</f>
        <v/>
      </c>
      <c r="F110" s="15" t="str">
        <f>IFERROR((VLOOKUP(B110,INSCRITOS!A:F,6,0)),"")</f>
        <v/>
      </c>
      <c r="G110" s="17" t="str">
        <f>IFERROR((VLOOKUP(B110,INSCRITOS!A:H,8,0)),"")</f>
        <v/>
      </c>
      <c r="H110" s="17"/>
    </row>
    <row r="111" spans="1:8" x14ac:dyDescent="0.25">
      <c r="A111" s="15">
        <v>3</v>
      </c>
      <c r="B111" s="37"/>
      <c r="C111" s="15" t="str">
        <f>IFERROR((VLOOKUP(B111,INSCRITOS!A:B,2,0)),"")</f>
        <v/>
      </c>
      <c r="D111" s="15" t="str">
        <f>IFERROR((VLOOKUP(B111,INSCRITOS!A:C,3,0)),"")</f>
        <v/>
      </c>
      <c r="E111" s="17" t="str">
        <f>IFERROR((VLOOKUP(B111,INSCRITOS!A:D,4,0)),"")</f>
        <v/>
      </c>
      <c r="F111" s="15" t="str">
        <f>IFERROR((VLOOKUP(B111,INSCRITOS!A:F,6,0)),"")</f>
        <v/>
      </c>
      <c r="G111" s="17" t="str">
        <f>IFERROR((VLOOKUP(B111,INSCRITOS!A:H,8,0)),"")</f>
        <v/>
      </c>
      <c r="H111" s="17"/>
    </row>
    <row r="112" spans="1:8" x14ac:dyDescent="0.25">
      <c r="A112" s="15">
        <v>4</v>
      </c>
      <c r="B112" s="40"/>
      <c r="C112" s="15" t="str">
        <f>IFERROR((VLOOKUP(B112,INSCRITOS!A:B,2,0)),"")</f>
        <v/>
      </c>
      <c r="D112" s="15" t="str">
        <f>IFERROR((VLOOKUP(B112,INSCRITOS!A:C,3,0)),"")</f>
        <v/>
      </c>
      <c r="E112" s="17" t="str">
        <f>IFERROR((VLOOKUP(B112,INSCRITOS!A:D,4,0)),"")</f>
        <v/>
      </c>
      <c r="F112" s="15" t="str">
        <f>IFERROR((VLOOKUP(B112,INSCRITOS!A:F,6,0)),"")</f>
        <v/>
      </c>
      <c r="G112" s="17" t="str">
        <f>IFERROR((VLOOKUP(B112,INSCRITOS!A:H,8,0)),"")</f>
        <v/>
      </c>
      <c r="H112" s="17"/>
    </row>
    <row r="113" spans="1:8" x14ac:dyDescent="0.25">
      <c r="A113" s="15">
        <v>5</v>
      </c>
      <c r="B113" s="40"/>
      <c r="C113" s="15" t="str">
        <f>IFERROR((VLOOKUP(B113,INSCRITOS!A:B,2,0)),"")</f>
        <v/>
      </c>
      <c r="D113" s="15" t="str">
        <f>IFERROR((VLOOKUP(B113,INSCRITOS!A:C,3,0)),"")</f>
        <v/>
      </c>
      <c r="E113" s="17" t="str">
        <f>IFERROR((VLOOKUP(B113,INSCRITOS!A:D,4,0)),"")</f>
        <v/>
      </c>
      <c r="F113" s="15" t="str">
        <f>IFERROR((VLOOKUP(B113,INSCRITOS!A:F,6,0)),"")</f>
        <v/>
      </c>
      <c r="G113" s="17" t="str">
        <f>IFERROR((VLOOKUP(B113,INSCRITOS!A:H,8,0)),"")</f>
        <v/>
      </c>
      <c r="H113" s="17"/>
    </row>
    <row r="114" spans="1:8" x14ac:dyDescent="0.25">
      <c r="A114" s="15">
        <v>6</v>
      </c>
      <c r="B114" s="37"/>
      <c r="C114" s="15" t="str">
        <f>IFERROR((VLOOKUP(B114,INSCRITOS!A:B,2,0)),"")</f>
        <v/>
      </c>
      <c r="D114" s="15" t="str">
        <f>IFERROR((VLOOKUP(B114,INSCRITOS!A:C,3,0)),"")</f>
        <v/>
      </c>
      <c r="E114" s="17" t="str">
        <f>IFERROR((VLOOKUP(B114,INSCRITOS!A:D,4,0)),"")</f>
        <v/>
      </c>
      <c r="F114" s="15" t="str">
        <f>IFERROR((VLOOKUP(B114,INSCRITOS!A:F,6,0)),"")</f>
        <v/>
      </c>
      <c r="G114" s="17" t="str">
        <f>IFERROR((VLOOKUP(B114,INSCRITOS!A:H,8,0)),"")</f>
        <v/>
      </c>
      <c r="H114" s="17"/>
    </row>
    <row r="115" spans="1:8" x14ac:dyDescent="0.25">
      <c r="A115" s="15">
        <v>7</v>
      </c>
      <c r="B115" s="15"/>
      <c r="C115" s="16" t="str">
        <f>IFERROR((VLOOKUP(B115,INSCRITOS!A:B,2,0)),"")</f>
        <v/>
      </c>
      <c r="D115" s="16" t="str">
        <f>IFERROR((VLOOKUP(B115,INSCRITOS!A:C,3,0)),"")</f>
        <v/>
      </c>
      <c r="E115" s="30" t="str">
        <f>IFERROR((VLOOKUP(B115,INSCRITOS!A:D,4,0)),"")</f>
        <v/>
      </c>
      <c r="F115" s="16" t="str">
        <f>IFERROR((VLOOKUP(B115,INSCRITOS!A:F,6,0)),"")</f>
        <v/>
      </c>
      <c r="G115" s="30" t="str">
        <f>IFERROR((VLOOKUP(B115,INSCRITOS!A:H,8,0)),"")</f>
        <v/>
      </c>
      <c r="H115" s="17"/>
    </row>
    <row r="116" spans="1:8" x14ac:dyDescent="0.25">
      <c r="A116" s="15">
        <v>8</v>
      </c>
      <c r="B116" s="15"/>
      <c r="C116" s="16" t="str">
        <f>IFERROR((VLOOKUP(B116,INSCRITOS!A:B,2,0)),"")</f>
        <v/>
      </c>
      <c r="D116" s="16" t="str">
        <f>IFERROR((VLOOKUP(B116,INSCRITOS!A:C,3,0)),"")</f>
        <v/>
      </c>
      <c r="E116" s="30" t="str">
        <f>IFERROR((VLOOKUP(B116,INSCRITOS!A:D,4,0)),"")</f>
        <v/>
      </c>
      <c r="F116" s="16" t="str">
        <f>IFERROR((VLOOKUP(B116,INSCRITOS!A:F,6,0)),"")</f>
        <v/>
      </c>
      <c r="G116" s="30" t="str">
        <f>IFERROR((VLOOKUP(B116,INSCRITOS!A:H,8,0)),"")</f>
        <v/>
      </c>
      <c r="H116" s="17"/>
    </row>
    <row r="117" spans="1:8" x14ac:dyDescent="0.25">
      <c r="A117" s="15">
        <v>9</v>
      </c>
      <c r="B117" s="15"/>
      <c r="C117" s="16" t="str">
        <f>IFERROR((VLOOKUP(B117,INSCRITOS!A:B,2,0)),"")</f>
        <v/>
      </c>
      <c r="D117" s="16" t="str">
        <f>IFERROR((VLOOKUP(B117,INSCRITOS!A:C,3,0)),"")</f>
        <v/>
      </c>
      <c r="E117" s="30" t="str">
        <f>IFERROR((VLOOKUP(B117,INSCRITOS!A:D,4,0)),"")</f>
        <v/>
      </c>
      <c r="F117" s="16" t="str">
        <f>IFERROR((VLOOKUP(B117,INSCRITOS!A:F,6,0)),"")</f>
        <v/>
      </c>
      <c r="G117" s="30" t="str">
        <f>IFERROR((VLOOKUP(B117,INSCRITOS!A:H,8,0)),"")</f>
        <v/>
      </c>
      <c r="H117" s="17"/>
    </row>
    <row r="118" spans="1:8" x14ac:dyDescent="0.25">
      <c r="A118" s="15">
        <v>10</v>
      </c>
      <c r="B118" s="15"/>
      <c r="C118" s="16" t="str">
        <f>IFERROR((VLOOKUP(B118,INSCRITOS!A:B,2,0)),"")</f>
        <v/>
      </c>
      <c r="D118" s="16" t="str">
        <f>IFERROR((VLOOKUP(B118,INSCRITOS!A:C,3,0)),"")</f>
        <v/>
      </c>
      <c r="E118" s="30" t="str">
        <f>IFERROR((VLOOKUP(B118,INSCRITOS!A:D,4,0)),"")</f>
        <v/>
      </c>
      <c r="F118" s="16" t="str">
        <f>IFERROR((VLOOKUP(B118,INSCRITOS!A:F,6,0)),"")</f>
        <v/>
      </c>
      <c r="G118" s="30" t="str">
        <f>IFERROR((VLOOKUP(B118,INSCRITOS!A:H,8,0)),"")</f>
        <v/>
      </c>
      <c r="H118" s="17"/>
    </row>
    <row r="119" spans="1:8" x14ac:dyDescent="0.25">
      <c r="A119" s="15">
        <v>11</v>
      </c>
      <c r="B119" s="15"/>
      <c r="C119" s="16" t="str">
        <f>IFERROR((VLOOKUP(B119,INSCRITOS!A:B,2,0)),"")</f>
        <v/>
      </c>
      <c r="D119" s="16" t="str">
        <f>IFERROR((VLOOKUP(B119,INSCRITOS!A:C,3,0)),"")</f>
        <v/>
      </c>
      <c r="E119" s="30" t="str">
        <f>IFERROR((VLOOKUP(B119,INSCRITOS!A:D,4,0)),"")</f>
        <v/>
      </c>
      <c r="F119" s="16" t="str">
        <f>IFERROR((VLOOKUP(B119,INSCRITOS!A:F,6,0)),"")</f>
        <v/>
      </c>
      <c r="G119" s="30" t="str">
        <f>IFERROR((VLOOKUP(B119,INSCRITOS!A:H,8,0)),"")</f>
        <v/>
      </c>
      <c r="H119" s="17"/>
    </row>
    <row r="120" spans="1:8" x14ac:dyDescent="0.25">
      <c r="A120" s="15">
        <v>12</v>
      </c>
      <c r="B120" s="15"/>
      <c r="C120" s="16" t="str">
        <f>IFERROR((VLOOKUP(B120,INSCRITOS!A:B,2,0)),"")</f>
        <v/>
      </c>
      <c r="D120" s="16" t="str">
        <f>IFERROR((VLOOKUP(B120,INSCRITOS!A:C,3,0)),"")</f>
        <v/>
      </c>
      <c r="E120" s="30" t="str">
        <f>IFERROR((VLOOKUP(B120,INSCRITOS!A:D,4,0)),"")</f>
        <v/>
      </c>
      <c r="F120" s="16" t="str">
        <f>IFERROR((VLOOKUP(B120,INSCRITOS!A:F,6,0)),"")</f>
        <v/>
      </c>
      <c r="G120" s="30" t="str">
        <f>IFERROR((VLOOKUP(B120,INSCRITOS!A:H,8,0)),"")</f>
        <v/>
      </c>
      <c r="H120" s="17"/>
    </row>
    <row r="121" spans="1:8" x14ac:dyDescent="0.25">
      <c r="A121" s="15">
        <v>13</v>
      </c>
      <c r="B121" s="15"/>
      <c r="C121" s="16" t="str">
        <f>IFERROR((VLOOKUP(B121,INSCRITOS!A:B,2,0)),"")</f>
        <v/>
      </c>
      <c r="D121" s="16" t="str">
        <f>IFERROR((VLOOKUP(B121,INSCRITOS!A:C,3,0)),"")</f>
        <v/>
      </c>
      <c r="E121" s="30" t="str">
        <f>IFERROR((VLOOKUP(B121,INSCRITOS!A:D,4,0)),"")</f>
        <v/>
      </c>
      <c r="F121" s="16" t="str">
        <f>IFERROR((VLOOKUP(B121,INSCRITOS!A:F,6,0)),"")</f>
        <v/>
      </c>
      <c r="G121" s="30" t="str">
        <f>IFERROR((VLOOKUP(B121,INSCRITOS!A:H,8,0)),"")</f>
        <v/>
      </c>
      <c r="H121" s="17"/>
    </row>
    <row r="122" spans="1:8" x14ac:dyDescent="0.25">
      <c r="A122" s="15">
        <v>14</v>
      </c>
      <c r="B122" s="15"/>
      <c r="C122" s="16" t="str">
        <f>IFERROR((VLOOKUP(B122,INSCRITOS!A:B,2,0)),"")</f>
        <v/>
      </c>
      <c r="D122" s="16" t="str">
        <f>IFERROR((VLOOKUP(B122,INSCRITOS!A:C,3,0)),"")</f>
        <v/>
      </c>
      <c r="E122" s="30" t="str">
        <f>IFERROR((VLOOKUP(B122,INSCRITOS!A:D,4,0)),"")</f>
        <v/>
      </c>
      <c r="F122" s="16" t="str">
        <f>IFERROR((VLOOKUP(B122,INSCRITOS!A:F,6,0)),"")</f>
        <v/>
      </c>
      <c r="G122" s="30" t="str">
        <f>IFERROR((VLOOKUP(B122,INSCRITOS!A:H,8,0)),"")</f>
        <v/>
      </c>
      <c r="H122" s="17"/>
    </row>
    <row r="123" spans="1:8" x14ac:dyDescent="0.25">
      <c r="A123" s="15">
        <v>15</v>
      </c>
      <c r="B123" s="15"/>
      <c r="C123" s="16" t="str">
        <f>IFERROR((VLOOKUP(B123,INSCRITOS!A:B,2,0)),"")</f>
        <v/>
      </c>
      <c r="D123" s="16" t="str">
        <f>IFERROR((VLOOKUP(B123,INSCRITOS!A:C,3,0)),"")</f>
        <v/>
      </c>
      <c r="E123" s="30" t="str">
        <f>IFERROR((VLOOKUP(B123,INSCRITOS!A:D,4,0)),"")</f>
        <v/>
      </c>
      <c r="F123" s="16" t="str">
        <f>IFERROR((VLOOKUP(B123,INSCRITOS!A:F,6,0)),"")</f>
        <v/>
      </c>
      <c r="G123" s="30" t="str">
        <f>IFERROR((VLOOKUP(B123,INSCRITOS!A:H,8,0)),"")</f>
        <v/>
      </c>
      <c r="H123" s="17"/>
    </row>
    <row r="124" spans="1:8" x14ac:dyDescent="0.25">
      <c r="A124" s="18"/>
      <c r="B124" s="18"/>
      <c r="C124" s="18"/>
      <c r="D124" s="18"/>
      <c r="E124" s="19"/>
      <c r="F124" s="18"/>
      <c r="G124" s="19"/>
      <c r="H124" s="22"/>
    </row>
    <row r="125" spans="1:8" ht="15.75" x14ac:dyDescent="0.25">
      <c r="A125" s="35" t="s">
        <v>46</v>
      </c>
      <c r="B125" s="35"/>
      <c r="C125" s="35"/>
      <c r="D125" s="35"/>
      <c r="E125" s="35"/>
      <c r="F125" s="35"/>
      <c r="G125" s="35"/>
      <c r="H125" s="35"/>
    </row>
    <row r="126" spans="1:8" x14ac:dyDescent="0.25">
      <c r="A126" s="18"/>
      <c r="B126" s="18"/>
      <c r="C126" s="18"/>
      <c r="D126" s="18"/>
      <c r="E126" s="19"/>
      <c r="F126" s="18"/>
      <c r="G126" s="19"/>
      <c r="H126" s="22"/>
    </row>
    <row r="127" spans="1:8" ht="15.75" x14ac:dyDescent="0.25">
      <c r="A127" s="14" t="s">
        <v>37</v>
      </c>
      <c r="B127" s="14" t="s">
        <v>38</v>
      </c>
      <c r="C127" s="14" t="s">
        <v>1</v>
      </c>
      <c r="D127" s="14" t="s">
        <v>2</v>
      </c>
      <c r="E127" s="14" t="s">
        <v>3</v>
      </c>
      <c r="F127" s="14" t="s">
        <v>5</v>
      </c>
      <c r="G127" s="14" t="s">
        <v>7</v>
      </c>
      <c r="H127" s="14" t="s">
        <v>39</v>
      </c>
    </row>
    <row r="128" spans="1:8" x14ac:dyDescent="0.25">
      <c r="A128" s="15">
        <v>1</v>
      </c>
      <c r="B128" s="37"/>
      <c r="C128" s="15" t="str">
        <f>IFERROR((VLOOKUP(B128,INSCRITOS!A:B,2,0)),"")</f>
        <v/>
      </c>
      <c r="D128" s="16" t="str">
        <f>IFERROR((VLOOKUP(B128,INSCRITOS!A:C,3,0)),"")</f>
        <v/>
      </c>
      <c r="E128" s="17" t="str">
        <f>IFERROR((VLOOKUP(B128,INSCRITOS!A:D,4,0)),"")</f>
        <v/>
      </c>
      <c r="F128" s="15" t="str">
        <f>IFERROR((VLOOKUP(B128,INSCRITOS!A:F,6,0)),"")</f>
        <v/>
      </c>
      <c r="G128" s="17" t="str">
        <f>IFERROR((VLOOKUP(B128,INSCRITOS!A:H,8,0)),"")</f>
        <v/>
      </c>
      <c r="H128" s="17"/>
    </row>
    <row r="129" spans="1:8" x14ac:dyDescent="0.25">
      <c r="A129" s="15">
        <v>2</v>
      </c>
      <c r="B129" s="38"/>
      <c r="C129" s="15" t="str">
        <f>IFERROR((VLOOKUP(B129,INSCRITOS!A:B,2,0)),"")</f>
        <v/>
      </c>
      <c r="D129" s="16" t="str">
        <f>IFERROR((VLOOKUP(B129,INSCRITOS!A:C,3,0)),"")</f>
        <v/>
      </c>
      <c r="E129" s="17" t="str">
        <f>IFERROR((VLOOKUP(B129,INSCRITOS!A:D,4,0)),"")</f>
        <v/>
      </c>
      <c r="F129" s="15" t="str">
        <f>IFERROR((VLOOKUP(B129,INSCRITOS!A:F,6,0)),"")</f>
        <v/>
      </c>
      <c r="G129" s="17" t="str">
        <f>IFERROR((VLOOKUP(B129,INSCRITOS!A:H,8,0)),"")</f>
        <v/>
      </c>
      <c r="H129" s="17"/>
    </row>
    <row r="130" spans="1:8" x14ac:dyDescent="0.25">
      <c r="A130" s="15">
        <v>3</v>
      </c>
      <c r="B130" s="37"/>
      <c r="C130" s="15" t="str">
        <f>IFERROR((VLOOKUP(B130,INSCRITOS!A:B,2,0)),"")</f>
        <v/>
      </c>
      <c r="D130" s="16" t="str">
        <f>IFERROR((VLOOKUP(B130,INSCRITOS!A:C,3,0)),"")</f>
        <v/>
      </c>
      <c r="E130" s="17" t="str">
        <f>IFERROR((VLOOKUP(B130,INSCRITOS!A:D,4,0)),"")</f>
        <v/>
      </c>
      <c r="F130" s="15" t="str">
        <f>IFERROR((VLOOKUP(B130,INSCRITOS!A:F,6,0)),"")</f>
        <v/>
      </c>
      <c r="G130" s="17" t="str">
        <f>IFERROR((VLOOKUP(B130,INSCRITOS!A:H,8,0)),"")</f>
        <v/>
      </c>
      <c r="H130" s="17"/>
    </row>
    <row r="131" spans="1:8" x14ac:dyDescent="0.25">
      <c r="A131" s="15">
        <v>4</v>
      </c>
      <c r="B131" s="40"/>
      <c r="C131" s="15" t="str">
        <f>IFERROR((VLOOKUP(B131,INSCRITOS!A:B,2,0)),"")</f>
        <v/>
      </c>
      <c r="D131" s="16" t="str">
        <f>IFERROR((VLOOKUP(B131,INSCRITOS!A:C,3,0)),"")</f>
        <v/>
      </c>
      <c r="E131" s="17" t="str">
        <f>IFERROR((VLOOKUP(B131,INSCRITOS!A:D,4,0)),"")</f>
        <v/>
      </c>
      <c r="F131" s="15" t="str">
        <f>IFERROR((VLOOKUP(B131,INSCRITOS!A:F,6,0)),"")</f>
        <v/>
      </c>
      <c r="G131" s="17" t="str">
        <f>IFERROR((VLOOKUP(B131,INSCRITOS!A:H,8,0)),"")</f>
        <v/>
      </c>
      <c r="H131" s="17"/>
    </row>
    <row r="132" spans="1:8" x14ac:dyDescent="0.25">
      <c r="A132" s="15">
        <v>5</v>
      </c>
      <c r="B132" s="40"/>
      <c r="C132" s="15" t="str">
        <f>IFERROR((VLOOKUP(B132,INSCRITOS!A:B,2,0)),"")</f>
        <v/>
      </c>
      <c r="D132" s="16" t="str">
        <f>IFERROR((VLOOKUP(B132,INSCRITOS!A:C,3,0)),"")</f>
        <v/>
      </c>
      <c r="E132" s="17" t="str">
        <f>IFERROR((VLOOKUP(B132,INSCRITOS!A:D,4,0)),"")</f>
        <v/>
      </c>
      <c r="F132" s="15" t="str">
        <f>IFERROR((VLOOKUP(B132,INSCRITOS!A:F,6,0)),"")</f>
        <v/>
      </c>
      <c r="G132" s="17" t="str">
        <f>IFERROR((VLOOKUP(B132,INSCRITOS!A:H,8,0)),"")</f>
        <v/>
      </c>
      <c r="H132" s="17"/>
    </row>
    <row r="133" spans="1:8" x14ac:dyDescent="0.25">
      <c r="A133" s="16">
        <v>6</v>
      </c>
      <c r="B133" s="37"/>
      <c r="C133" s="16" t="str">
        <f>IFERROR((VLOOKUP(B133,INSCRITOS!A:B,2,0)),"")</f>
        <v/>
      </c>
      <c r="D133" s="16" t="str">
        <f>IFERROR((VLOOKUP(B133,INSCRITOS!A:C,3,0)),"")</f>
        <v/>
      </c>
      <c r="E133" s="30" t="str">
        <f>IFERROR((VLOOKUP(B133,INSCRITOS!A:D,4,0)),"")</f>
        <v/>
      </c>
      <c r="F133" s="16" t="str">
        <f>IFERROR((VLOOKUP(B133,INSCRITOS!A:F,6,0)),"")</f>
        <v/>
      </c>
      <c r="G133" s="30" t="str">
        <f>IFERROR((VLOOKUP(B133,INSCRITOS!A:H,8,0)),"")</f>
        <v/>
      </c>
    </row>
  </sheetData>
  <mergeCells count="10">
    <mergeCell ref="A64:H64"/>
    <mergeCell ref="A78:H78"/>
    <mergeCell ref="A92:H92"/>
    <mergeCell ref="A106:H106"/>
    <mergeCell ref="A125:H125"/>
    <mergeCell ref="A1:H1"/>
    <mergeCell ref="A2:G2"/>
    <mergeCell ref="A4:H4"/>
    <mergeCell ref="A24:H24"/>
    <mergeCell ref="A44:H44"/>
  </mergeCells>
  <pageMargins left="0.70866141732283472" right="0.70866141732283472" top="0.74803149606299213" bottom="0.74803149606299213" header="0.51181102362204722" footer="0.51181102362204722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2"/>
  <sheetViews>
    <sheetView zoomScaleNormal="100" zoomScaleSheetLayoutView="100" workbookViewId="0">
      <selection activeCell="B17" sqref="B17"/>
    </sheetView>
  </sheetViews>
  <sheetFormatPr defaultRowHeight="15" x14ac:dyDescent="0.25"/>
  <cols>
    <col min="1" max="1" width="9" style="23"/>
    <col min="2" max="2" width="72.5703125" style="23"/>
    <col min="3" max="3" width="9" style="24"/>
    <col min="4" max="1025" width="9.140625" style="23"/>
  </cols>
  <sheetData>
    <row r="1" spans="1:8" s="25" customFormat="1" ht="15.75" x14ac:dyDescent="0.25">
      <c r="A1" s="34" t="s">
        <v>78</v>
      </c>
      <c r="B1" s="34"/>
      <c r="C1" s="34"/>
      <c r="D1" s="34"/>
      <c r="E1" s="34"/>
      <c r="F1" s="34"/>
      <c r="G1" s="34"/>
      <c r="H1" s="34"/>
    </row>
    <row r="2" spans="1:8" ht="15.75" x14ac:dyDescent="0.25">
      <c r="A2" s="34" t="s">
        <v>79</v>
      </c>
      <c r="B2" s="34"/>
      <c r="C2" s="34"/>
      <c r="D2" s="34"/>
      <c r="E2" s="34"/>
      <c r="F2" s="34"/>
      <c r="G2" s="34"/>
      <c r="H2" s="11"/>
    </row>
    <row r="3" spans="1:8" ht="15.75" x14ac:dyDescent="0.25">
      <c r="A3" s="12"/>
      <c r="B3" s="12"/>
      <c r="C3" s="12"/>
      <c r="D3" s="12"/>
      <c r="E3" s="12"/>
      <c r="F3" s="12"/>
      <c r="G3" s="12"/>
      <c r="H3" s="26"/>
    </row>
    <row r="4" spans="1:8" ht="15.75" x14ac:dyDescent="0.25">
      <c r="A4" s="35" t="s">
        <v>47</v>
      </c>
      <c r="B4" s="35"/>
      <c r="C4" s="35"/>
      <c r="D4" s="26"/>
      <c r="E4" s="26"/>
      <c r="F4" s="26"/>
      <c r="G4" s="26"/>
    </row>
    <row r="5" spans="1:8" ht="18" customHeight="1" x14ac:dyDescent="0.25">
      <c r="A5" s="27"/>
      <c r="B5"/>
      <c r="C5"/>
    </row>
    <row r="6" spans="1:8" ht="15.75" x14ac:dyDescent="0.25">
      <c r="A6" s="28" t="s">
        <v>37</v>
      </c>
      <c r="B6" s="29" t="s">
        <v>7</v>
      </c>
      <c r="C6" s="28" t="s">
        <v>39</v>
      </c>
    </row>
    <row r="7" spans="1:8" x14ac:dyDescent="0.25">
      <c r="A7" s="33">
        <v>1</v>
      </c>
      <c r="B7" s="46" t="s">
        <v>80</v>
      </c>
      <c r="C7" s="33">
        <f>SUMIF('Escalões Jov'!G:G,'Clubes Jov'!B7,'Escalões Jov'!H:H)</f>
        <v>0</v>
      </c>
    </row>
    <row r="8" spans="1:8" x14ac:dyDescent="0.25">
      <c r="A8" s="33">
        <v>2</v>
      </c>
      <c r="B8" s="53" t="s">
        <v>35</v>
      </c>
      <c r="C8" s="33">
        <f>SUMIF('Escalões Jov'!G:G,'Clubes Jov'!B8,'Escalões Jov'!H:H)</f>
        <v>0</v>
      </c>
    </row>
    <row r="9" spans="1:8" x14ac:dyDescent="0.25">
      <c r="A9" s="33">
        <v>3</v>
      </c>
      <c r="B9" s="30" t="s">
        <v>15</v>
      </c>
      <c r="C9" s="33">
        <f>SUMIF('Escalões Jov'!G:G,'Clubes Jov'!B9,'Escalões Jov'!H:H)</f>
        <v>0</v>
      </c>
    </row>
    <row r="10" spans="1:8" x14ac:dyDescent="0.25">
      <c r="A10" s="33">
        <v>4</v>
      </c>
      <c r="B10" s="46" t="s">
        <v>120</v>
      </c>
      <c r="C10" s="33">
        <f>SUMIF('Escalões Jov'!G:G,'Clubes Jov'!#REF!,'Escalões Jov'!H:H)</f>
        <v>0</v>
      </c>
    </row>
    <row r="11" spans="1:8" x14ac:dyDescent="0.25">
      <c r="A11" s="33">
        <v>5</v>
      </c>
      <c r="B11" s="46" t="s">
        <v>127</v>
      </c>
      <c r="C11" s="33">
        <f>SUMIF('Escalões Jov'!G:G,'Clubes Jov'!B11,'Escalões Jov'!H:H)</f>
        <v>0</v>
      </c>
    </row>
    <row r="12" spans="1:8" ht="18" customHeight="1" x14ac:dyDescent="0.25">
      <c r="A12" s="33">
        <v>6</v>
      </c>
      <c r="B12" s="64" t="s">
        <v>83</v>
      </c>
      <c r="C12" s="33">
        <f>SUMIF('Escalões Jov'!G:G,'Clubes Jov'!B12,'Escalões Jov'!H:H)</f>
        <v>0</v>
      </c>
    </row>
    <row r="13" spans="1:8" ht="18" customHeight="1" x14ac:dyDescent="0.25">
      <c r="A13" s="33">
        <v>7</v>
      </c>
      <c r="B13" s="46" t="s">
        <v>122</v>
      </c>
      <c r="C13" s="33">
        <f>SUMIF('Escalões Jov'!G:G,'Clubes Jov'!B13,'Escalões Jov'!H:H)</f>
        <v>0</v>
      </c>
    </row>
    <row r="14" spans="1:8" ht="18" customHeight="1" x14ac:dyDescent="0.25"/>
    <row r="15" spans="1:8" ht="18" customHeight="1" x14ac:dyDescent="0.25"/>
    <row r="16" spans="1:8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</sheetData>
  <mergeCells count="3">
    <mergeCell ref="A1:H1"/>
    <mergeCell ref="A2:G2"/>
    <mergeCell ref="A4:C4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64" firstPageNumber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1"/>
  <sheetViews>
    <sheetView view="pageBreakPreview" zoomScaleNormal="100" workbookViewId="0">
      <selection activeCell="F19" sqref="F19"/>
    </sheetView>
  </sheetViews>
  <sheetFormatPr defaultRowHeight="15" x14ac:dyDescent="0.25"/>
  <cols>
    <col min="1" max="1" width="11.140625" style="31"/>
    <col min="2" max="1025" width="9" style="31"/>
  </cols>
  <sheetData>
    <row r="1" spans="1:2" ht="15.75" x14ac:dyDescent="0.25">
      <c r="A1" s="32" t="s">
        <v>48</v>
      </c>
      <c r="B1" s="32" t="s">
        <v>39</v>
      </c>
    </row>
    <row r="2" spans="1:2" ht="15.75" x14ac:dyDescent="0.25">
      <c r="A2" s="32" t="s">
        <v>49</v>
      </c>
      <c r="B2" s="32">
        <v>100</v>
      </c>
    </row>
    <row r="3" spans="1:2" ht="15.75" x14ac:dyDescent="0.25">
      <c r="A3" s="32" t="s">
        <v>50</v>
      </c>
      <c r="B3" s="32">
        <v>90</v>
      </c>
    </row>
    <row r="4" spans="1:2" ht="15.75" x14ac:dyDescent="0.25">
      <c r="A4" s="32" t="s">
        <v>51</v>
      </c>
      <c r="B4" s="32">
        <v>80</v>
      </c>
    </row>
    <row r="5" spans="1:2" ht="15.75" x14ac:dyDescent="0.25">
      <c r="A5" s="32" t="s">
        <v>52</v>
      </c>
      <c r="B5" s="32">
        <v>70</v>
      </c>
    </row>
    <row r="6" spans="1:2" ht="15.75" x14ac:dyDescent="0.25">
      <c r="A6" s="32" t="s">
        <v>53</v>
      </c>
      <c r="B6" s="32">
        <v>60</v>
      </c>
    </row>
    <row r="7" spans="1:2" ht="15.75" x14ac:dyDescent="0.25">
      <c r="A7" s="32" t="s">
        <v>54</v>
      </c>
      <c r="B7" s="32">
        <v>55</v>
      </c>
    </row>
    <row r="8" spans="1:2" ht="15.75" x14ac:dyDescent="0.25">
      <c r="A8" s="32" t="s">
        <v>55</v>
      </c>
      <c r="B8" s="32">
        <v>50</v>
      </c>
    </row>
    <row r="9" spans="1:2" ht="15.75" x14ac:dyDescent="0.25">
      <c r="A9" s="32" t="s">
        <v>56</v>
      </c>
      <c r="B9" s="32">
        <v>45</v>
      </c>
    </row>
    <row r="10" spans="1:2" ht="15.75" x14ac:dyDescent="0.25">
      <c r="A10" s="32" t="s">
        <v>57</v>
      </c>
      <c r="B10" s="32">
        <v>40</v>
      </c>
    </row>
    <row r="11" spans="1:2" ht="15.75" x14ac:dyDescent="0.25">
      <c r="A11" s="32" t="s">
        <v>58</v>
      </c>
      <c r="B11" s="32">
        <v>35</v>
      </c>
    </row>
    <row r="12" spans="1:2" ht="15.75" x14ac:dyDescent="0.25">
      <c r="A12" s="32" t="s">
        <v>59</v>
      </c>
      <c r="B12" s="32">
        <v>32</v>
      </c>
    </row>
    <row r="13" spans="1:2" ht="15.75" x14ac:dyDescent="0.25">
      <c r="A13" s="32" t="s">
        <v>60</v>
      </c>
      <c r="B13" s="32">
        <v>29</v>
      </c>
    </row>
    <row r="14" spans="1:2" ht="15.75" x14ac:dyDescent="0.25">
      <c r="A14" s="32" t="s">
        <v>61</v>
      </c>
      <c r="B14" s="32">
        <v>26</v>
      </c>
    </row>
    <row r="15" spans="1:2" ht="15.75" x14ac:dyDescent="0.25">
      <c r="A15" s="32" t="s">
        <v>62</v>
      </c>
      <c r="B15" s="32">
        <v>23</v>
      </c>
    </row>
    <row r="16" spans="1:2" ht="15.75" x14ac:dyDescent="0.25">
      <c r="A16" s="32" t="s">
        <v>63</v>
      </c>
      <c r="B16" s="32">
        <v>20</v>
      </c>
    </row>
    <row r="17" spans="1:2" ht="15.75" x14ac:dyDescent="0.25">
      <c r="A17" s="32" t="s">
        <v>64</v>
      </c>
      <c r="B17" s="32">
        <v>18</v>
      </c>
    </row>
    <row r="18" spans="1:2" ht="15.75" x14ac:dyDescent="0.25">
      <c r="A18" s="32" t="s">
        <v>65</v>
      </c>
      <c r="B18" s="32">
        <v>16</v>
      </c>
    </row>
    <row r="19" spans="1:2" ht="15.75" x14ac:dyDescent="0.25">
      <c r="A19" s="32" t="s">
        <v>66</v>
      </c>
      <c r="B19" s="32">
        <v>14</v>
      </c>
    </row>
    <row r="20" spans="1:2" ht="15.75" x14ac:dyDescent="0.25">
      <c r="A20" s="32" t="s">
        <v>67</v>
      </c>
      <c r="B20" s="32">
        <v>12</v>
      </c>
    </row>
    <row r="21" spans="1:2" ht="15.75" x14ac:dyDescent="0.25">
      <c r="A21" s="32" t="s">
        <v>68</v>
      </c>
      <c r="B21" s="32">
        <v>10</v>
      </c>
    </row>
    <row r="22" spans="1:2" ht="15.75" x14ac:dyDescent="0.25">
      <c r="A22" s="32" t="s">
        <v>69</v>
      </c>
      <c r="B22" s="32">
        <v>9</v>
      </c>
    </row>
    <row r="23" spans="1:2" ht="15.75" x14ac:dyDescent="0.25">
      <c r="A23" s="32" t="s">
        <v>70</v>
      </c>
      <c r="B23" s="32">
        <v>8</v>
      </c>
    </row>
    <row r="24" spans="1:2" ht="15.75" x14ac:dyDescent="0.25">
      <c r="A24" s="32" t="s">
        <v>71</v>
      </c>
      <c r="B24" s="32">
        <v>7</v>
      </c>
    </row>
    <row r="25" spans="1:2" ht="15.75" x14ac:dyDescent="0.25">
      <c r="A25" s="32" t="s">
        <v>72</v>
      </c>
      <c r="B25" s="32">
        <v>6</v>
      </c>
    </row>
    <row r="26" spans="1:2" ht="15.75" x14ac:dyDescent="0.25">
      <c r="A26" s="32" t="s">
        <v>73</v>
      </c>
      <c r="B26" s="32">
        <v>5</v>
      </c>
    </row>
    <row r="27" spans="1:2" ht="15.75" x14ac:dyDescent="0.25">
      <c r="A27" s="32" t="s">
        <v>74</v>
      </c>
      <c r="B27" s="32">
        <v>4</v>
      </c>
    </row>
    <row r="28" spans="1:2" ht="15.75" x14ac:dyDescent="0.25">
      <c r="A28" s="32" t="s">
        <v>75</v>
      </c>
      <c r="B28" s="32">
        <v>3</v>
      </c>
    </row>
    <row r="29" spans="1:2" ht="15.75" x14ac:dyDescent="0.25">
      <c r="A29" s="32" t="s">
        <v>76</v>
      </c>
      <c r="B29" s="32">
        <v>2</v>
      </c>
    </row>
    <row r="30" spans="1:2" ht="15" customHeight="1" x14ac:dyDescent="0.25">
      <c r="A30" s="36" t="s">
        <v>77</v>
      </c>
      <c r="B30" s="36">
        <v>1</v>
      </c>
    </row>
    <row r="31" spans="1:2" x14ac:dyDescent="0.25">
      <c r="A31" s="36"/>
      <c r="B31" s="36"/>
    </row>
  </sheetData>
  <mergeCells count="2">
    <mergeCell ref="A30:A31"/>
    <mergeCell ref="B30:B31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5</vt:i4>
      </vt:variant>
    </vt:vector>
  </HeadingPairs>
  <TitlesOfParts>
    <vt:vector size="9" baseType="lpstr">
      <vt:lpstr>INSCRITOS</vt:lpstr>
      <vt:lpstr>Escalões Jov</vt:lpstr>
      <vt:lpstr>Clubes Jov</vt:lpstr>
      <vt:lpstr>Pontos Jovens</vt:lpstr>
      <vt:lpstr>'Clubes Jov'!_FiltrarBaseDados</vt:lpstr>
      <vt:lpstr>'Escalões Jov'!_FiltrarBaseDados</vt:lpstr>
      <vt:lpstr>'Clubes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2018-04-25T14:21:05Z</cp:lastPrinted>
  <dcterms:created xsi:type="dcterms:W3CDTF">2016-04-26T14:30:14Z</dcterms:created>
  <dcterms:modified xsi:type="dcterms:W3CDTF">2018-06-22T11:11:48Z</dcterms:modified>
  <dc:language>pt-PT</dc:language>
</cp:coreProperties>
</file>