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ALGARVE\2018_02_10_ I Aquatlo Segm S. Brás de Alportel\INSCRIÇÕES e RESULTADOS\"/>
    </mc:Choice>
  </mc:AlternateContent>
  <bookViews>
    <workbookView xWindow="0" yWindow="0" windowWidth="20490" windowHeight="7755" tabRatio="1000"/>
  </bookViews>
  <sheets>
    <sheet name="Folha2" sheetId="23" r:id="rId1"/>
  </sheets>
  <calcPr calcId="152511"/>
</workbook>
</file>

<file path=xl/calcChain.xml><?xml version="1.0" encoding="utf-8"?>
<calcChain xmlns="http://schemas.openxmlformats.org/spreadsheetml/2006/main">
  <c r="J93" i="23" l="1"/>
  <c r="J92" i="23"/>
  <c r="J91" i="23"/>
  <c r="J90" i="23"/>
  <c r="J89" i="23"/>
  <c r="J88" i="23"/>
  <c r="J83" i="23"/>
  <c r="J82" i="23"/>
  <c r="J81" i="23"/>
  <c r="J80" i="23"/>
  <c r="J79" i="23"/>
  <c r="J78" i="23"/>
  <c r="J72" i="23"/>
  <c r="J71" i="23"/>
  <c r="J70" i="23"/>
  <c r="J69" i="23"/>
  <c r="J53" i="23"/>
  <c r="J52" i="23"/>
  <c r="J51" i="23"/>
  <c r="J50" i="23"/>
  <c r="J49" i="23"/>
  <c r="J48" i="23"/>
  <c r="J47" i="23"/>
  <c r="J46" i="23"/>
  <c r="J45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2" i="23"/>
  <c r="J21" i="23"/>
  <c r="J20" i="23"/>
  <c r="J19" i="23"/>
  <c r="J18" i="23"/>
  <c r="J17" i="23"/>
  <c r="G12" i="23"/>
  <c r="F12" i="23"/>
  <c r="E12" i="23"/>
  <c r="D12" i="23"/>
  <c r="C12" i="23"/>
  <c r="A12" i="23"/>
</calcChain>
</file>

<file path=xl/sharedStrings.xml><?xml version="1.0" encoding="utf-8"?>
<sst xmlns="http://schemas.openxmlformats.org/spreadsheetml/2006/main" count="318" uniqueCount="95">
  <si>
    <t>Escalão</t>
  </si>
  <si>
    <t>Nome</t>
  </si>
  <si>
    <t>Clube</t>
  </si>
  <si>
    <t xml:space="preserve">Dorsal </t>
  </si>
  <si>
    <t>Género</t>
  </si>
  <si>
    <t>Licença</t>
  </si>
  <si>
    <t>Pos</t>
  </si>
  <si>
    <t>BENJAMINS MASCULINOS</t>
  </si>
  <si>
    <t>INFANTIS MASCULINOS</t>
  </si>
  <si>
    <t>INICIADOS MASCULINOS</t>
  </si>
  <si>
    <t>JUVENIS MASCULINOS</t>
  </si>
  <si>
    <t>Gabriel Miravent</t>
  </si>
  <si>
    <t>Natacha Santos</t>
  </si>
  <si>
    <t>Dana Cantiru</t>
  </si>
  <si>
    <t>Rita Pinto Ferraz</t>
  </si>
  <si>
    <t>José João Antunes</t>
  </si>
  <si>
    <t>Alexandre Arvela</t>
  </si>
  <si>
    <t>Joana Silva</t>
  </si>
  <si>
    <t>Catarina Silva</t>
  </si>
  <si>
    <t>BENJAMINS FEMININOS</t>
  </si>
  <si>
    <t>INFANTIS FEMININOS</t>
  </si>
  <si>
    <t>INICIADOS FEMININOS</t>
  </si>
  <si>
    <t>JUVENIS FEMININOS</t>
  </si>
  <si>
    <t>Erica Kondrantenko</t>
  </si>
  <si>
    <t>Vitória Pita</t>
  </si>
  <si>
    <t>Lusitano F.C. Frusoal</t>
  </si>
  <si>
    <t>Vitória de Freitas</t>
  </si>
  <si>
    <t>Bike Clube S.Brás</t>
  </si>
  <si>
    <t>Simão Viegas</t>
  </si>
  <si>
    <t>CARLOTA SERIO CAROCHINHO</t>
  </si>
  <si>
    <t>Raquel Augusto</t>
  </si>
  <si>
    <t>FC Ferreiras</t>
  </si>
  <si>
    <t>Diana Santos</t>
  </si>
  <si>
    <t>Carolina Biletska</t>
  </si>
  <si>
    <t>Maria Madalena Lopes</t>
  </si>
  <si>
    <t>Madalena Cojocaru</t>
  </si>
  <si>
    <t>Andriy Fedorov</t>
  </si>
  <si>
    <t>Maria Eduarda Ribeiro</t>
  </si>
  <si>
    <t>Barbara Santos</t>
  </si>
  <si>
    <t>Alexandre Martins</t>
  </si>
  <si>
    <t>Vitaliy Martsynshyn</t>
  </si>
  <si>
    <t>Simão Silva Guerreiro</t>
  </si>
  <si>
    <t>Simão Batista</t>
  </si>
  <si>
    <t>Mariana Rodeia  </t>
  </si>
  <si>
    <t>LEONOR SOARES LIMA CABRITA</t>
  </si>
  <si>
    <t>ALEXANDRE A. T. GUERREIRO</t>
  </si>
  <si>
    <t>MIGUEL DA PALMA MATOS</t>
  </si>
  <si>
    <t>NOÉ MARTIM GARCIA NUNES</t>
  </si>
  <si>
    <t>Ana Rita Oliveira</t>
  </si>
  <si>
    <t>Alexandre Jesus</t>
  </si>
  <si>
    <t>Ruben Rosa</t>
  </si>
  <si>
    <t>ARTUR OSORIO BONANÇA</t>
  </si>
  <si>
    <t>Francisco Glória Silva</t>
  </si>
  <si>
    <t>JOAO M. VICENTE MENDONÇA</t>
  </si>
  <si>
    <t>Diego Leandro Lange</t>
  </si>
  <si>
    <t>CCD Lagos</t>
  </si>
  <si>
    <t>Melissa Vilarinho</t>
  </si>
  <si>
    <t>Leonor Baltazar</t>
  </si>
  <si>
    <t>João Cruz</t>
  </si>
  <si>
    <t>Pedro Rosa</t>
  </si>
  <si>
    <t>I AQUATLO DO BIKE CLUBE S. BRÁS - CIRCUITO JOVEM ALGARVE - 1ª ETAPA</t>
  </si>
  <si>
    <t>10 DE FEVEREIRO DE 2018</t>
  </si>
  <si>
    <t>INF</t>
  </si>
  <si>
    <t>INI</t>
  </si>
  <si>
    <t>JUV</t>
  </si>
  <si>
    <t>BEN</t>
  </si>
  <si>
    <t>M</t>
  </si>
  <si>
    <t>F</t>
  </si>
  <si>
    <t>Clube Natação Faro/Não federado</t>
  </si>
  <si>
    <t>Bike Clube S.Brás/ Não federado</t>
  </si>
  <si>
    <t>Centro de Ciclismo de Portimão/ Não federado</t>
  </si>
  <si>
    <t>FC Ferreiras/ Não federado</t>
  </si>
  <si>
    <t>Portinado/ Não federado</t>
  </si>
  <si>
    <t>Natação</t>
  </si>
  <si>
    <t>Corrida</t>
  </si>
  <si>
    <t>Total</t>
  </si>
  <si>
    <t>Louletano DC/ Não federado</t>
  </si>
  <si>
    <t>Rodrigo Amorim</t>
  </si>
  <si>
    <t>O2 Triatlo</t>
  </si>
  <si>
    <t>Tiago Amorim</t>
  </si>
  <si>
    <t>Miguel Guerreiro</t>
  </si>
  <si>
    <t>Gabriel Silva</t>
  </si>
  <si>
    <t>Viviana Nicolau</t>
  </si>
  <si>
    <t>Vasco Nicolau</t>
  </si>
  <si>
    <t>Patricia Oliveira</t>
  </si>
  <si>
    <t>FC Ferreiras/ Não federado UH</t>
  </si>
  <si>
    <t>Afonso Rochat</t>
  </si>
  <si>
    <t>Francisco Diogo</t>
  </si>
  <si>
    <t>martim diogo</t>
  </si>
  <si>
    <t>Goncalo Diogo</t>
  </si>
  <si>
    <t>VASCO Diogo</t>
  </si>
  <si>
    <t>Jessica Rodrigues</t>
  </si>
  <si>
    <t>CLUBE Natação Faro/Não federado UH</t>
  </si>
  <si>
    <t>Filipa Rodrigues</t>
  </si>
  <si>
    <t>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</si>
</sst>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4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5" fontId="1" fillId="0" borderId="0" xfId="0" applyNumberFormat="1" applyFont="1" applyBorder="1" applyAlignment="1">
      <alignment horizontal="left" vertical="center"/>
    </xf>
    <xf numFmtId="45" fontId="1" fillId="0" borderId="0" xfId="0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1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2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46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79" workbookViewId="0">
      <selection activeCell="E98" sqref="E98"/>
    </sheetView>
  </sheetViews>
  <sheetFormatPr defaultColWidth="9" defaultRowHeight="15" x14ac:dyDescent="0.25"/>
  <cols>
    <col min="1" max="1" width="5.28515625" style="11" customWidth="1"/>
    <col min="2" max="2" width="7.7109375" style="11" bestFit="1" customWidth="1"/>
    <col min="3" max="3" width="7.7109375" style="11" customWidth="1"/>
    <col min="4" max="4" width="8.140625" style="11" bestFit="1" customWidth="1"/>
    <col min="5" max="5" width="28.140625" style="11" bestFit="1" customWidth="1"/>
    <col min="6" max="6" width="8.140625" style="11" bestFit="1" customWidth="1"/>
    <col min="7" max="7" width="43.42578125" style="11" bestFit="1" customWidth="1"/>
    <col min="8" max="8" width="8.140625" style="16" bestFit="1" customWidth="1"/>
    <col min="9" max="9" width="10" style="12" customWidth="1"/>
    <col min="10" max="16384" width="9" style="11"/>
  </cols>
  <sheetData>
    <row r="1" spans="1:10" ht="15.75" x14ac:dyDescent="0.25">
      <c r="A1" s="41" t="s">
        <v>60</v>
      </c>
      <c r="B1" s="41"/>
      <c r="C1" s="41"/>
      <c r="D1" s="41"/>
      <c r="E1" s="41"/>
      <c r="F1" s="41"/>
      <c r="G1" s="41"/>
      <c r="H1" s="41"/>
      <c r="I1" s="1"/>
    </row>
    <row r="2" spans="1:10" ht="15.75" x14ac:dyDescent="0.25">
      <c r="A2" s="41" t="s">
        <v>61</v>
      </c>
      <c r="B2" s="41"/>
      <c r="C2" s="41"/>
      <c r="D2" s="41"/>
      <c r="E2" s="41"/>
      <c r="F2" s="41"/>
      <c r="G2" s="41"/>
      <c r="H2" s="18"/>
      <c r="I2" s="1"/>
    </row>
    <row r="3" spans="1:10" ht="15.75" x14ac:dyDescent="0.25">
      <c r="A3" s="17"/>
      <c r="B3" s="17"/>
      <c r="C3" s="17"/>
      <c r="D3" s="17"/>
      <c r="E3" s="17"/>
      <c r="F3" s="17"/>
      <c r="G3" s="17"/>
      <c r="H3" s="19"/>
      <c r="I3" s="7"/>
    </row>
    <row r="4" spans="1:10" ht="15.75" x14ac:dyDescent="0.25">
      <c r="A4" s="40" t="s">
        <v>7</v>
      </c>
      <c r="B4" s="40"/>
      <c r="C4" s="40"/>
      <c r="D4" s="40"/>
      <c r="E4" s="40"/>
      <c r="F4" s="40"/>
      <c r="G4" s="40"/>
      <c r="H4" s="40"/>
      <c r="I4" s="11"/>
    </row>
    <row r="6" spans="1:10" ht="15.75" x14ac:dyDescent="0.25">
      <c r="A6" s="14" t="s">
        <v>6</v>
      </c>
      <c r="B6" s="14" t="s">
        <v>3</v>
      </c>
      <c r="C6" s="14" t="s">
        <v>5</v>
      </c>
      <c r="D6" s="14" t="s">
        <v>0</v>
      </c>
      <c r="E6" s="14" t="s">
        <v>1</v>
      </c>
      <c r="F6" s="14" t="s">
        <v>4</v>
      </c>
      <c r="G6" s="14" t="s">
        <v>2</v>
      </c>
      <c r="H6" s="21" t="s">
        <v>73</v>
      </c>
      <c r="I6" s="22" t="s">
        <v>74</v>
      </c>
      <c r="J6" s="14" t="s">
        <v>75</v>
      </c>
    </row>
    <row r="7" spans="1:10" x14ac:dyDescent="0.25">
      <c r="A7" s="3">
        <v>1</v>
      </c>
      <c r="B7" s="26">
        <v>5945</v>
      </c>
      <c r="C7" s="3">
        <v>0</v>
      </c>
      <c r="D7" s="6" t="s">
        <v>65</v>
      </c>
      <c r="E7" s="5" t="s">
        <v>86</v>
      </c>
      <c r="F7" s="3" t="s">
        <v>66</v>
      </c>
      <c r="G7" s="5" t="s">
        <v>72</v>
      </c>
      <c r="H7" s="28">
        <v>3.78587962962963E-2</v>
      </c>
      <c r="I7" s="34">
        <v>6.340277777777778E-2</v>
      </c>
      <c r="J7" s="35">
        <v>0.10126157407407407</v>
      </c>
    </row>
    <row r="8" spans="1:10" x14ac:dyDescent="0.25">
      <c r="A8" s="3">
        <v>2</v>
      </c>
      <c r="B8" s="26">
        <v>5891</v>
      </c>
      <c r="C8" s="3">
        <v>0</v>
      </c>
      <c r="D8" s="6" t="s">
        <v>65</v>
      </c>
      <c r="E8" s="5" t="s">
        <v>87</v>
      </c>
      <c r="F8" s="3" t="s">
        <v>66</v>
      </c>
      <c r="G8" s="5" t="s">
        <v>76</v>
      </c>
      <c r="H8" s="28">
        <v>4.02662037037037E-2</v>
      </c>
      <c r="I8" s="34">
        <v>6.3553240740740743E-2</v>
      </c>
      <c r="J8" s="35">
        <v>0.10381944444444444</v>
      </c>
    </row>
    <row r="9" spans="1:10" x14ac:dyDescent="0.25">
      <c r="A9" s="3">
        <v>3</v>
      </c>
      <c r="B9" s="3">
        <v>5546</v>
      </c>
      <c r="C9" s="3">
        <v>104967</v>
      </c>
      <c r="D9" s="6" t="s">
        <v>65</v>
      </c>
      <c r="E9" s="5" t="s">
        <v>28</v>
      </c>
      <c r="F9" s="3" t="s">
        <v>66</v>
      </c>
      <c r="G9" s="5" t="s">
        <v>25</v>
      </c>
      <c r="H9" s="28">
        <v>4.2094907407407407E-2</v>
      </c>
      <c r="I9" s="20">
        <v>6.2731481481481485E-2</v>
      </c>
      <c r="J9" s="24">
        <v>0.1048263888888889</v>
      </c>
    </row>
    <row r="10" spans="1:10" x14ac:dyDescent="0.25">
      <c r="A10" s="3">
        <v>4</v>
      </c>
      <c r="B10" s="3">
        <v>5882</v>
      </c>
      <c r="C10" s="3">
        <v>104835</v>
      </c>
      <c r="D10" s="6" t="s">
        <v>65</v>
      </c>
      <c r="E10" s="5" t="s">
        <v>77</v>
      </c>
      <c r="F10" s="3" t="s">
        <v>66</v>
      </c>
      <c r="G10" s="5" t="s">
        <v>78</v>
      </c>
      <c r="H10" s="28">
        <v>5.2766203703703697E-2</v>
      </c>
      <c r="I10" s="34">
        <v>6.1134259259259256E-2</v>
      </c>
      <c r="J10" s="35">
        <v>0.11390046296296295</v>
      </c>
    </row>
    <row r="11" spans="1:10" x14ac:dyDescent="0.25">
      <c r="A11" s="3">
        <v>5</v>
      </c>
      <c r="B11" s="3">
        <v>5539</v>
      </c>
      <c r="C11" s="3">
        <v>0</v>
      </c>
      <c r="D11" s="6" t="s">
        <v>65</v>
      </c>
      <c r="E11" s="5" t="s">
        <v>42</v>
      </c>
      <c r="F11" s="3" t="s">
        <v>66</v>
      </c>
      <c r="G11" s="5" t="s">
        <v>69</v>
      </c>
      <c r="H11" s="28">
        <v>6.1041666666666661E-2</v>
      </c>
      <c r="I11" s="20">
        <v>6.5960648148148157E-2</v>
      </c>
      <c r="J11" s="24">
        <v>0.12700231481481483</v>
      </c>
    </row>
    <row r="12" spans="1:10" hidden="1" x14ac:dyDescent="0.25">
      <c r="A12" s="30" t="e">
        <f>RANK(H12,$H$7:$H$12,1)</f>
        <v>#N/A</v>
      </c>
      <c r="B12" s="30"/>
      <c r="C12" s="3" t="str">
        <f>IFERROR((VLOOKUP(B12,#REF!,2,FALSE)),"")</f>
        <v/>
      </c>
      <c r="D12" s="6" t="str">
        <f>IFERROR((VLOOKUP(B12,#REF!,3,FALSE)),"")</f>
        <v/>
      </c>
      <c r="E12" s="5" t="str">
        <f>IFERROR((VLOOKUP(B12,#REF!,4,FALSE)),"")</f>
        <v/>
      </c>
      <c r="F12" s="3" t="str">
        <f>IFERROR((VLOOKUP(B12,#REF!,6,FALSE)),"")</f>
        <v/>
      </c>
      <c r="G12" s="5" t="str">
        <f>IFERROR((VLOOKUP(B12,#REF!,8,FALSE)),"")</f>
        <v/>
      </c>
      <c r="H12" s="31"/>
      <c r="I12" s="32"/>
    </row>
    <row r="13" spans="1:10" x14ac:dyDescent="0.25">
      <c r="A13" s="8"/>
      <c r="B13" s="8"/>
      <c r="C13" s="8"/>
      <c r="D13" s="9"/>
      <c r="E13" s="2"/>
      <c r="F13" s="8"/>
      <c r="G13" s="2"/>
      <c r="H13" s="15"/>
      <c r="I13" s="13"/>
    </row>
    <row r="14" spans="1:10" ht="15.75" x14ac:dyDescent="0.25">
      <c r="A14" s="40" t="s">
        <v>19</v>
      </c>
      <c r="B14" s="40"/>
      <c r="C14" s="40"/>
      <c r="D14" s="40"/>
      <c r="E14" s="40"/>
      <c r="F14" s="40"/>
      <c r="G14" s="40"/>
      <c r="H14" s="40"/>
      <c r="I14" s="13"/>
    </row>
    <row r="15" spans="1:10" x14ac:dyDescent="0.25">
      <c r="A15" s="8"/>
      <c r="B15" s="8"/>
      <c r="C15" s="8"/>
      <c r="D15" s="9"/>
      <c r="E15" s="2"/>
      <c r="F15" s="8"/>
      <c r="G15" s="2"/>
      <c r="H15" s="15"/>
      <c r="I15" s="13"/>
    </row>
    <row r="16" spans="1:10" ht="16.5" thickBot="1" x14ac:dyDescent="0.3">
      <c r="A16" s="14" t="s">
        <v>6</v>
      </c>
      <c r="B16" s="14" t="s">
        <v>3</v>
      </c>
      <c r="C16" s="14" t="s">
        <v>5</v>
      </c>
      <c r="D16" s="14" t="s">
        <v>0</v>
      </c>
      <c r="E16" s="14" t="s">
        <v>1</v>
      </c>
      <c r="F16" s="14" t="s">
        <v>4</v>
      </c>
      <c r="G16" s="14" t="s">
        <v>2</v>
      </c>
      <c r="H16" s="21" t="s">
        <v>73</v>
      </c>
      <c r="I16" s="22" t="s">
        <v>74</v>
      </c>
      <c r="J16" s="14" t="s">
        <v>75</v>
      </c>
    </row>
    <row r="17" spans="1:10" x14ac:dyDescent="0.25">
      <c r="A17" s="3">
        <v>1</v>
      </c>
      <c r="B17" s="25">
        <v>5524</v>
      </c>
      <c r="C17" s="3">
        <v>104962</v>
      </c>
      <c r="D17" s="6" t="s">
        <v>65</v>
      </c>
      <c r="E17" s="5" t="s">
        <v>26</v>
      </c>
      <c r="F17" s="3" t="s">
        <v>67</v>
      </c>
      <c r="G17" s="5" t="s">
        <v>25</v>
      </c>
      <c r="H17" s="28">
        <v>4.3738425925925924E-2</v>
      </c>
      <c r="I17" s="20">
        <v>6.4699074074074062E-2</v>
      </c>
      <c r="J17" s="24">
        <f>SUM(I17,H17)</f>
        <v>0.10843749999999999</v>
      </c>
    </row>
    <row r="18" spans="1:10" x14ac:dyDescent="0.25">
      <c r="A18" s="3">
        <v>2</v>
      </c>
      <c r="B18" s="26">
        <v>5525</v>
      </c>
      <c r="C18" s="3">
        <v>0</v>
      </c>
      <c r="D18" s="6" t="s">
        <v>65</v>
      </c>
      <c r="E18" s="5" t="s">
        <v>23</v>
      </c>
      <c r="F18" s="3" t="s">
        <v>67</v>
      </c>
      <c r="G18" s="5" t="s">
        <v>72</v>
      </c>
      <c r="H18" s="28">
        <v>3.5821759259259262E-2</v>
      </c>
      <c r="I18" s="34">
        <v>8.0150462962962965E-2</v>
      </c>
      <c r="J18" s="35">
        <f>SUM(I18,H18)</f>
        <v>0.11597222222222223</v>
      </c>
    </row>
    <row r="19" spans="1:10" x14ac:dyDescent="0.25">
      <c r="A19" s="3">
        <v>3</v>
      </c>
      <c r="B19" s="26">
        <v>5501</v>
      </c>
      <c r="C19" s="3">
        <v>0</v>
      </c>
      <c r="D19" s="6" t="s">
        <v>65</v>
      </c>
      <c r="E19" s="5" t="s">
        <v>38</v>
      </c>
      <c r="F19" s="3" t="s">
        <v>67</v>
      </c>
      <c r="G19" s="5" t="s">
        <v>27</v>
      </c>
      <c r="H19" s="28">
        <v>4.9305555555555554E-2</v>
      </c>
      <c r="I19" s="20">
        <v>6.7592592592592593E-2</v>
      </c>
      <c r="J19" s="24">
        <f>SUM(H19:I19)</f>
        <v>0.11689814814814814</v>
      </c>
    </row>
    <row r="20" spans="1:10" x14ac:dyDescent="0.25">
      <c r="A20" s="3">
        <v>4</v>
      </c>
      <c r="B20" s="26">
        <v>5526</v>
      </c>
      <c r="C20" s="3">
        <v>0</v>
      </c>
      <c r="D20" s="6" t="s">
        <v>65</v>
      </c>
      <c r="E20" s="5" t="s">
        <v>24</v>
      </c>
      <c r="F20" s="3" t="s">
        <v>67</v>
      </c>
      <c r="G20" s="5" t="s">
        <v>72</v>
      </c>
      <c r="H20" s="28">
        <v>4.6898148148148154E-2</v>
      </c>
      <c r="I20" s="34">
        <v>7.3842592592592585E-2</v>
      </c>
      <c r="J20" s="36">
        <f>SUM(I20,H20)</f>
        <v>0.12074074074074073</v>
      </c>
    </row>
    <row r="21" spans="1:10" x14ac:dyDescent="0.25">
      <c r="A21" s="3">
        <v>5</v>
      </c>
      <c r="B21" s="26">
        <v>5507</v>
      </c>
      <c r="C21" s="3">
        <v>0</v>
      </c>
      <c r="D21" s="6" t="s">
        <v>65</v>
      </c>
      <c r="E21" s="5" t="s">
        <v>29</v>
      </c>
      <c r="F21" s="3" t="s">
        <v>67</v>
      </c>
      <c r="G21" s="5" t="s">
        <v>68</v>
      </c>
      <c r="H21" s="28">
        <v>4.7905092592592589E-2</v>
      </c>
      <c r="I21" s="20">
        <v>7.7407407407407411E-2</v>
      </c>
      <c r="J21" s="24">
        <f>SUM(I21,H21)</f>
        <v>0.12531249999999999</v>
      </c>
    </row>
    <row r="22" spans="1:10" x14ac:dyDescent="0.25">
      <c r="A22" s="3">
        <v>6</v>
      </c>
      <c r="B22" s="26">
        <v>5503</v>
      </c>
      <c r="C22" s="3">
        <v>0</v>
      </c>
      <c r="D22" s="6" t="s">
        <v>65</v>
      </c>
      <c r="E22" s="5" t="s">
        <v>14</v>
      </c>
      <c r="F22" s="3" t="s">
        <v>67</v>
      </c>
      <c r="G22" s="5" t="s">
        <v>70</v>
      </c>
      <c r="H22" s="28">
        <v>3.9687500000000001E-2</v>
      </c>
      <c r="I22" s="20">
        <v>8.6863425925925927E-2</v>
      </c>
      <c r="J22" s="24">
        <f>SUM(H22:I22)</f>
        <v>0.12655092592592593</v>
      </c>
    </row>
    <row r="23" spans="1:10" x14ac:dyDescent="0.25">
      <c r="A23" s="8"/>
      <c r="B23" s="8"/>
      <c r="C23" s="8"/>
      <c r="D23" s="10"/>
      <c r="E23" s="2"/>
      <c r="F23" s="8"/>
      <c r="G23" s="2"/>
      <c r="H23" s="15"/>
      <c r="I23" s="13"/>
    </row>
    <row r="24" spans="1:10" x14ac:dyDescent="0.25">
      <c r="A24" s="8"/>
      <c r="B24" s="8"/>
      <c r="C24" s="8"/>
      <c r="D24" s="10"/>
      <c r="E24" s="2"/>
      <c r="F24" s="8"/>
      <c r="G24" s="2"/>
      <c r="H24" s="15"/>
      <c r="I24" s="13"/>
    </row>
    <row r="25" spans="1:10" ht="15.75" x14ac:dyDescent="0.25">
      <c r="A25" s="40" t="s">
        <v>8</v>
      </c>
      <c r="B25" s="40"/>
      <c r="C25" s="40"/>
      <c r="D25" s="40"/>
      <c r="E25" s="40"/>
      <c r="F25" s="40"/>
      <c r="G25" s="40"/>
      <c r="H25" s="40"/>
      <c r="I25" s="11"/>
    </row>
    <row r="26" spans="1:10" x14ac:dyDescent="0.25">
      <c r="I26" s="11"/>
    </row>
    <row r="27" spans="1:10" ht="15.75" x14ac:dyDescent="0.25">
      <c r="A27" s="14" t="s">
        <v>6</v>
      </c>
      <c r="B27" s="14" t="s">
        <v>3</v>
      </c>
      <c r="C27" s="14" t="s">
        <v>5</v>
      </c>
      <c r="D27" s="14" t="s">
        <v>0</v>
      </c>
      <c r="E27" s="14" t="s">
        <v>1</v>
      </c>
      <c r="F27" s="14" t="s">
        <v>4</v>
      </c>
      <c r="G27" s="14" t="s">
        <v>2</v>
      </c>
      <c r="H27" s="33" t="s">
        <v>73</v>
      </c>
      <c r="I27" s="22" t="s">
        <v>74</v>
      </c>
      <c r="J27" s="14" t="s">
        <v>75</v>
      </c>
    </row>
    <row r="28" spans="1:10" x14ac:dyDescent="0.25">
      <c r="A28" s="3">
        <v>1</v>
      </c>
      <c r="B28" s="3">
        <v>5592</v>
      </c>
      <c r="C28" s="3">
        <v>0</v>
      </c>
      <c r="D28" s="6" t="s">
        <v>62</v>
      </c>
      <c r="E28" s="5" t="s">
        <v>45</v>
      </c>
      <c r="F28" s="3" t="s">
        <v>66</v>
      </c>
      <c r="G28" s="5" t="s">
        <v>68</v>
      </c>
      <c r="H28" s="28">
        <v>6.4571759259259259E-2</v>
      </c>
      <c r="I28" s="20">
        <v>0.12846064814814814</v>
      </c>
      <c r="J28" s="24">
        <f t="shared" ref="J28:J34" si="0">SUM(I28,H28)</f>
        <v>0.1930324074074074</v>
      </c>
    </row>
    <row r="29" spans="1:10" x14ac:dyDescent="0.25">
      <c r="A29" s="3">
        <v>2</v>
      </c>
      <c r="B29" s="3">
        <v>5599</v>
      </c>
      <c r="C29" s="3">
        <v>105113</v>
      </c>
      <c r="D29" s="6" t="s">
        <v>62</v>
      </c>
      <c r="E29" s="5" t="s">
        <v>16</v>
      </c>
      <c r="F29" s="3" t="s">
        <v>66</v>
      </c>
      <c r="G29" s="5" t="s">
        <v>31</v>
      </c>
      <c r="H29" s="28">
        <v>6.6122685185185187E-2</v>
      </c>
      <c r="I29" s="20">
        <v>0.13569444444444445</v>
      </c>
      <c r="J29" s="24">
        <f t="shared" si="0"/>
        <v>0.20181712962962964</v>
      </c>
    </row>
    <row r="30" spans="1:10" x14ac:dyDescent="0.25">
      <c r="A30" s="3">
        <v>3</v>
      </c>
      <c r="B30" s="3">
        <v>5550</v>
      </c>
      <c r="C30" s="3">
        <v>105114</v>
      </c>
      <c r="D30" s="6" t="s">
        <v>62</v>
      </c>
      <c r="E30" s="5" t="s">
        <v>36</v>
      </c>
      <c r="F30" s="3" t="s">
        <v>67</v>
      </c>
      <c r="G30" s="5" t="s">
        <v>31</v>
      </c>
      <c r="H30" s="28">
        <v>6.3842592592592604E-2</v>
      </c>
      <c r="I30" s="20">
        <v>0.14292824074074073</v>
      </c>
      <c r="J30" s="24">
        <f t="shared" si="0"/>
        <v>0.20677083333333335</v>
      </c>
    </row>
    <row r="31" spans="1:10" x14ac:dyDescent="0.25">
      <c r="A31" s="3">
        <v>4</v>
      </c>
      <c r="B31" s="3">
        <v>5827</v>
      </c>
      <c r="C31" s="3">
        <v>105125</v>
      </c>
      <c r="D31" s="6" t="s">
        <v>62</v>
      </c>
      <c r="E31" s="5" t="s">
        <v>40</v>
      </c>
      <c r="F31" s="3" t="s">
        <v>66</v>
      </c>
      <c r="G31" s="5" t="s">
        <v>71</v>
      </c>
      <c r="H31" s="28">
        <v>6.9432870370370367E-2</v>
      </c>
      <c r="I31" s="20">
        <v>0.14223379629629629</v>
      </c>
      <c r="J31" s="24">
        <f t="shared" si="0"/>
        <v>0.21166666666666667</v>
      </c>
    </row>
    <row r="32" spans="1:10" x14ac:dyDescent="0.25">
      <c r="A32" s="3">
        <v>5</v>
      </c>
      <c r="B32" s="3">
        <v>5598</v>
      </c>
      <c r="C32" s="3">
        <v>0</v>
      </c>
      <c r="D32" s="6" t="s">
        <v>62</v>
      </c>
      <c r="E32" s="5" t="s">
        <v>47</v>
      </c>
      <c r="F32" s="3" t="s">
        <v>66</v>
      </c>
      <c r="G32" s="5" t="s">
        <v>68</v>
      </c>
      <c r="H32" s="28">
        <v>7.1516203703703707E-2</v>
      </c>
      <c r="I32" s="20">
        <v>0.14241898148148149</v>
      </c>
      <c r="J32" s="24">
        <f t="shared" si="0"/>
        <v>0.2139351851851852</v>
      </c>
    </row>
    <row r="33" spans="1:10" x14ac:dyDescent="0.25">
      <c r="A33" s="3">
        <v>6</v>
      </c>
      <c r="B33" s="23">
        <v>481</v>
      </c>
      <c r="C33" s="3">
        <v>104350</v>
      </c>
      <c r="D33" s="6" t="s">
        <v>62</v>
      </c>
      <c r="E33" s="5" t="s">
        <v>11</v>
      </c>
      <c r="F33" s="3" t="s">
        <v>66</v>
      </c>
      <c r="G33" s="5" t="s">
        <v>25</v>
      </c>
      <c r="H33" s="28">
        <v>6.8865740740740741E-2</v>
      </c>
      <c r="I33" s="20">
        <v>0.14658564814814815</v>
      </c>
      <c r="J33" s="24">
        <f t="shared" si="0"/>
        <v>0.21545138888888887</v>
      </c>
    </row>
    <row r="34" spans="1:10" x14ac:dyDescent="0.25">
      <c r="A34" s="3">
        <v>7</v>
      </c>
      <c r="B34" s="3">
        <v>5886</v>
      </c>
      <c r="C34" s="3">
        <v>104838</v>
      </c>
      <c r="D34" s="6" t="s">
        <v>62</v>
      </c>
      <c r="E34" s="5" t="s">
        <v>81</v>
      </c>
      <c r="F34" s="3" t="s">
        <v>66</v>
      </c>
      <c r="G34" s="5" t="s">
        <v>78</v>
      </c>
      <c r="H34" s="28">
        <v>7.9155092592592582E-2</v>
      </c>
      <c r="I34" s="20">
        <v>0.14052083333333334</v>
      </c>
      <c r="J34" s="24">
        <f t="shared" si="0"/>
        <v>0.21967592592592594</v>
      </c>
    </row>
    <row r="35" spans="1:10" x14ac:dyDescent="0.25">
      <c r="A35" s="3">
        <v>8</v>
      </c>
      <c r="B35" s="3">
        <v>5585</v>
      </c>
      <c r="C35" s="3">
        <v>0</v>
      </c>
      <c r="D35" s="6" t="s">
        <v>62</v>
      </c>
      <c r="E35" s="5" t="s">
        <v>39</v>
      </c>
      <c r="F35" s="3" t="s">
        <v>66</v>
      </c>
      <c r="G35" s="5" t="s">
        <v>27</v>
      </c>
      <c r="H35" s="28">
        <v>9.1655092592592594E-2</v>
      </c>
      <c r="I35" s="20">
        <v>0.12976851851851853</v>
      </c>
      <c r="J35" s="24">
        <f>SUM(H35:I35)</f>
        <v>0.22142361111111114</v>
      </c>
    </row>
    <row r="36" spans="1:10" x14ac:dyDescent="0.25">
      <c r="A36" s="3">
        <v>9</v>
      </c>
      <c r="B36" s="3">
        <v>5595</v>
      </c>
      <c r="C36" s="3">
        <v>0</v>
      </c>
      <c r="D36" s="6" t="s">
        <v>62</v>
      </c>
      <c r="E36" s="5" t="s">
        <v>46</v>
      </c>
      <c r="F36" s="3" t="s">
        <v>66</v>
      </c>
      <c r="G36" s="5" t="s">
        <v>68</v>
      </c>
      <c r="H36" s="28">
        <v>8.413194444444444E-2</v>
      </c>
      <c r="I36" s="20">
        <v>0.1496990740740741</v>
      </c>
      <c r="J36" s="24">
        <f>SUM(I36,H36)</f>
        <v>0.23383101851851854</v>
      </c>
    </row>
    <row r="37" spans="1:10" x14ac:dyDescent="0.25">
      <c r="A37" s="3">
        <v>10</v>
      </c>
      <c r="B37" s="3">
        <v>5885</v>
      </c>
      <c r="C37" s="3">
        <v>104836</v>
      </c>
      <c r="D37" s="6" t="s">
        <v>62</v>
      </c>
      <c r="E37" s="5" t="s">
        <v>80</v>
      </c>
      <c r="F37" s="3" t="s">
        <v>66</v>
      </c>
      <c r="G37" s="5" t="s">
        <v>78</v>
      </c>
      <c r="H37" s="28">
        <v>7.6562499999999992E-2</v>
      </c>
      <c r="I37" s="20">
        <v>0.16581018518518517</v>
      </c>
      <c r="J37" s="24">
        <f>SUM(I37,H37)</f>
        <v>0.24237268518518518</v>
      </c>
    </row>
    <row r="38" spans="1:10" x14ac:dyDescent="0.25">
      <c r="A38" s="3">
        <v>11</v>
      </c>
      <c r="B38" s="3">
        <v>5892</v>
      </c>
      <c r="C38" s="3">
        <v>0</v>
      </c>
      <c r="D38" s="6" t="s">
        <v>62</v>
      </c>
      <c r="E38" s="5" t="s">
        <v>88</v>
      </c>
      <c r="F38" s="3" t="s">
        <v>66</v>
      </c>
      <c r="G38" s="5" t="s">
        <v>76</v>
      </c>
      <c r="H38" s="28">
        <v>8.8877314814814812E-2</v>
      </c>
      <c r="I38" s="34">
        <v>0.15707175925925926</v>
      </c>
      <c r="J38" s="36">
        <f>SUM(I38,H38)</f>
        <v>0.24594907407407407</v>
      </c>
    </row>
    <row r="39" spans="1:10" x14ac:dyDescent="0.25">
      <c r="A39" s="3">
        <v>12</v>
      </c>
      <c r="B39" s="3">
        <v>5883</v>
      </c>
      <c r="C39" s="3">
        <v>104834</v>
      </c>
      <c r="D39" s="6" t="s">
        <v>62</v>
      </c>
      <c r="E39" s="5" t="s">
        <v>79</v>
      </c>
      <c r="F39" s="3" t="s">
        <v>66</v>
      </c>
      <c r="G39" s="5" t="s">
        <v>78</v>
      </c>
      <c r="H39" s="28">
        <v>9.8136574074074071E-2</v>
      </c>
      <c r="I39" s="20">
        <v>0.15346064814814817</v>
      </c>
      <c r="J39" s="24">
        <f>SUM(I39,H39)</f>
        <v>0.25159722222222225</v>
      </c>
    </row>
    <row r="40" spans="1:10" x14ac:dyDescent="0.25">
      <c r="A40" s="3">
        <v>13</v>
      </c>
      <c r="B40" s="3">
        <v>5588</v>
      </c>
      <c r="C40" s="3">
        <v>0</v>
      </c>
      <c r="D40" s="6" t="s">
        <v>62</v>
      </c>
      <c r="E40" s="5" t="s">
        <v>41</v>
      </c>
      <c r="F40" s="3" t="s">
        <v>66</v>
      </c>
      <c r="G40" s="5" t="s">
        <v>70</v>
      </c>
      <c r="H40" s="28">
        <v>0.11991898148148149</v>
      </c>
      <c r="I40" s="20">
        <v>0.17395833333333333</v>
      </c>
      <c r="J40" s="24">
        <f>SUM(H40:I40)</f>
        <v>0.29387731481481483</v>
      </c>
    </row>
    <row r="41" spans="1:10" x14ac:dyDescent="0.25">
      <c r="A41" s="8"/>
      <c r="B41" s="8"/>
      <c r="C41" s="8"/>
      <c r="D41" s="10"/>
      <c r="E41" s="2"/>
      <c r="F41" s="8"/>
      <c r="G41" s="2"/>
      <c r="H41" s="29"/>
      <c r="I41" s="13"/>
    </row>
    <row r="42" spans="1:10" ht="15.75" x14ac:dyDescent="0.25">
      <c r="A42" s="40" t="s">
        <v>20</v>
      </c>
      <c r="B42" s="40"/>
      <c r="C42" s="40"/>
      <c r="D42" s="40"/>
      <c r="E42" s="40"/>
      <c r="F42" s="40"/>
      <c r="G42" s="40"/>
      <c r="H42" s="40"/>
      <c r="I42" s="13"/>
    </row>
    <row r="43" spans="1:10" x14ac:dyDescent="0.25">
      <c r="A43" s="8"/>
      <c r="B43" s="8"/>
      <c r="C43" s="8"/>
      <c r="D43" s="9"/>
      <c r="E43" s="2"/>
      <c r="F43" s="8"/>
      <c r="G43" s="2"/>
      <c r="H43" s="15"/>
      <c r="I43" s="13"/>
    </row>
    <row r="44" spans="1:10" ht="15.75" x14ac:dyDescent="0.25">
      <c r="A44" s="14" t="s">
        <v>6</v>
      </c>
      <c r="B44" s="14" t="s">
        <v>3</v>
      </c>
      <c r="C44" s="14" t="s">
        <v>5</v>
      </c>
      <c r="D44" s="14" t="s">
        <v>0</v>
      </c>
      <c r="E44" s="14" t="s">
        <v>1</v>
      </c>
      <c r="F44" s="14" t="s">
        <v>4</v>
      </c>
      <c r="G44" s="14" t="s">
        <v>2</v>
      </c>
      <c r="H44" s="21" t="s">
        <v>73</v>
      </c>
      <c r="I44" s="22" t="s">
        <v>74</v>
      </c>
      <c r="J44" s="14" t="s">
        <v>75</v>
      </c>
    </row>
    <row r="45" spans="1:10" x14ac:dyDescent="0.25">
      <c r="A45" s="3">
        <v>1</v>
      </c>
      <c r="B45" s="26">
        <v>5549</v>
      </c>
      <c r="C45" s="3">
        <v>0</v>
      </c>
      <c r="D45" s="6" t="s">
        <v>62</v>
      </c>
      <c r="E45" s="5" t="s">
        <v>43</v>
      </c>
      <c r="F45" s="3" t="s">
        <v>67</v>
      </c>
      <c r="G45" s="5" t="s">
        <v>68</v>
      </c>
      <c r="H45" s="28">
        <v>5.4155092592592595E-2</v>
      </c>
      <c r="I45" s="28">
        <v>0.13013888888888889</v>
      </c>
      <c r="J45" s="24">
        <f>SUM(H45:I45)</f>
        <v>0.18429398148148149</v>
      </c>
    </row>
    <row r="46" spans="1:10" x14ac:dyDescent="0.25">
      <c r="A46" s="3">
        <v>2</v>
      </c>
      <c r="B46" s="26">
        <v>5579</v>
      </c>
      <c r="C46" s="3">
        <v>0</v>
      </c>
      <c r="D46" s="6" t="s">
        <v>62</v>
      </c>
      <c r="E46" s="5" t="s">
        <v>34</v>
      </c>
      <c r="F46" s="3" t="s">
        <v>67</v>
      </c>
      <c r="G46" s="5" t="s">
        <v>72</v>
      </c>
      <c r="H46" s="28">
        <v>5.8796296296296298E-2</v>
      </c>
      <c r="I46" s="28">
        <v>0.14373842592592592</v>
      </c>
      <c r="J46" s="24">
        <f t="shared" ref="J46:J52" si="1">SUM(I46,H46)</f>
        <v>0.20253472222222221</v>
      </c>
    </row>
    <row r="47" spans="1:10" x14ac:dyDescent="0.25">
      <c r="A47" s="3">
        <v>3</v>
      </c>
      <c r="B47" s="26">
        <v>5572</v>
      </c>
      <c r="C47" s="3">
        <v>105118</v>
      </c>
      <c r="D47" s="6" t="s">
        <v>62</v>
      </c>
      <c r="E47" s="5" t="s">
        <v>30</v>
      </c>
      <c r="F47" s="3" t="s">
        <v>67</v>
      </c>
      <c r="G47" s="5" t="s">
        <v>31</v>
      </c>
      <c r="H47" s="28">
        <v>7.4490740740740746E-2</v>
      </c>
      <c r="I47" s="28">
        <v>0.14018518518518519</v>
      </c>
      <c r="J47" s="24">
        <f t="shared" si="1"/>
        <v>0.21467592592592594</v>
      </c>
    </row>
    <row r="48" spans="1:10" x14ac:dyDescent="0.25">
      <c r="A48" s="3">
        <v>4</v>
      </c>
      <c r="B48" s="26">
        <v>5570</v>
      </c>
      <c r="C48" s="3">
        <v>105115</v>
      </c>
      <c r="D48" s="6" t="s">
        <v>62</v>
      </c>
      <c r="E48" s="5" t="s">
        <v>32</v>
      </c>
      <c r="F48" s="3" t="s">
        <v>67</v>
      </c>
      <c r="G48" s="5" t="s">
        <v>31</v>
      </c>
      <c r="H48" s="28">
        <v>7.1956018518518516E-2</v>
      </c>
      <c r="I48" s="28">
        <v>0.14582175925925925</v>
      </c>
      <c r="J48" s="24">
        <f t="shared" si="1"/>
        <v>0.21777777777777776</v>
      </c>
    </row>
    <row r="49" spans="1:10" x14ac:dyDescent="0.25">
      <c r="A49" s="3">
        <v>5</v>
      </c>
      <c r="B49" s="26">
        <v>5571</v>
      </c>
      <c r="C49" s="3">
        <v>105116</v>
      </c>
      <c r="D49" s="6" t="s">
        <v>62</v>
      </c>
      <c r="E49" s="5" t="s">
        <v>17</v>
      </c>
      <c r="F49" s="3" t="s">
        <v>67</v>
      </c>
      <c r="G49" s="5" t="s">
        <v>71</v>
      </c>
      <c r="H49" s="28">
        <v>6.8738425925925925E-2</v>
      </c>
      <c r="I49" s="28">
        <v>0.16865740740740742</v>
      </c>
      <c r="J49" s="24">
        <f t="shared" si="1"/>
        <v>0.23739583333333336</v>
      </c>
    </row>
    <row r="50" spans="1:10" x14ac:dyDescent="0.25">
      <c r="A50" s="3">
        <v>6</v>
      </c>
      <c r="B50" s="26">
        <v>5567</v>
      </c>
      <c r="C50" s="3">
        <v>105128</v>
      </c>
      <c r="D50" s="6" t="s">
        <v>62</v>
      </c>
      <c r="E50" s="5" t="s">
        <v>33</v>
      </c>
      <c r="F50" s="3" t="s">
        <v>67</v>
      </c>
      <c r="G50" s="5" t="s">
        <v>71</v>
      </c>
      <c r="H50" s="28">
        <v>7.0127314814814809E-2</v>
      </c>
      <c r="I50" s="28">
        <v>0.17429398148148148</v>
      </c>
      <c r="J50" s="24">
        <f t="shared" si="1"/>
        <v>0.24442129629629628</v>
      </c>
    </row>
    <row r="51" spans="1:10" x14ac:dyDescent="0.25">
      <c r="A51" s="3">
        <v>7</v>
      </c>
      <c r="B51" s="26">
        <v>5576</v>
      </c>
      <c r="C51" s="3">
        <v>104966</v>
      </c>
      <c r="D51" s="6" t="s">
        <v>62</v>
      </c>
      <c r="E51" s="5" t="s">
        <v>37</v>
      </c>
      <c r="F51" s="3" t="s">
        <v>67</v>
      </c>
      <c r="G51" s="5" t="s">
        <v>25</v>
      </c>
      <c r="H51" s="28">
        <v>8.2349537037037041E-2</v>
      </c>
      <c r="I51" s="28">
        <v>0.16226851851851851</v>
      </c>
      <c r="J51" s="24">
        <f t="shared" si="1"/>
        <v>0.24461805555555555</v>
      </c>
    </row>
    <row r="52" spans="1:10" x14ac:dyDescent="0.25">
      <c r="A52" s="3">
        <v>8</v>
      </c>
      <c r="B52" s="26">
        <v>5577</v>
      </c>
      <c r="C52" s="3">
        <v>0</v>
      </c>
      <c r="D52" s="6" t="s">
        <v>62</v>
      </c>
      <c r="E52" s="5" t="s">
        <v>35</v>
      </c>
      <c r="F52" s="3" t="s">
        <v>67</v>
      </c>
      <c r="G52" s="5" t="s">
        <v>72</v>
      </c>
      <c r="H52" s="28">
        <v>6.6851851851851843E-2</v>
      </c>
      <c r="I52" s="28">
        <v>0.18679398148148149</v>
      </c>
      <c r="J52" s="24">
        <f t="shared" si="1"/>
        <v>0.25364583333333335</v>
      </c>
    </row>
    <row r="53" spans="1:10" x14ac:dyDescent="0.25">
      <c r="A53" s="3">
        <v>9</v>
      </c>
      <c r="B53" s="26">
        <v>5548</v>
      </c>
      <c r="C53" s="3">
        <v>0</v>
      </c>
      <c r="D53" s="6" t="s">
        <v>62</v>
      </c>
      <c r="E53" s="5" t="s">
        <v>44</v>
      </c>
      <c r="F53" s="3" t="s">
        <v>67</v>
      </c>
      <c r="G53" s="5" t="s">
        <v>68</v>
      </c>
      <c r="H53" s="28">
        <v>8.819444444444445E-2</v>
      </c>
      <c r="I53" s="28">
        <v>0.18364583333333331</v>
      </c>
      <c r="J53" s="24">
        <f>SUM(H53:I53)</f>
        <v>0.27184027777777775</v>
      </c>
    </row>
    <row r="54" spans="1:10" x14ac:dyDescent="0.25">
      <c r="A54" s="2"/>
      <c r="B54" s="2"/>
      <c r="C54" s="2"/>
      <c r="D54" s="2"/>
      <c r="E54" s="2"/>
      <c r="F54" s="2"/>
      <c r="G54" s="2"/>
      <c r="H54" s="15"/>
      <c r="I54" s="13"/>
    </row>
    <row r="55" spans="1:10" x14ac:dyDescent="0.25">
      <c r="A55" s="8"/>
      <c r="B55" s="8"/>
      <c r="C55" s="8"/>
      <c r="D55" s="10"/>
      <c r="E55" s="2"/>
      <c r="F55" s="8"/>
      <c r="G55" s="2"/>
      <c r="H55" s="15"/>
      <c r="I55" s="13"/>
    </row>
    <row r="56" spans="1:10" ht="15.75" x14ac:dyDescent="0.25">
      <c r="A56" s="40" t="s">
        <v>9</v>
      </c>
      <c r="B56" s="40"/>
      <c r="C56" s="40"/>
      <c r="D56" s="40"/>
      <c r="E56" s="40"/>
      <c r="F56" s="40"/>
      <c r="G56" s="40"/>
      <c r="H56" s="40"/>
      <c r="I56" s="11"/>
    </row>
    <row r="57" spans="1:10" x14ac:dyDescent="0.25">
      <c r="I57" s="11"/>
    </row>
    <row r="58" spans="1:10" ht="15.75" x14ac:dyDescent="0.25">
      <c r="A58" s="14" t="s">
        <v>6</v>
      </c>
      <c r="B58" s="14" t="s">
        <v>3</v>
      </c>
      <c r="C58" s="14" t="s">
        <v>5</v>
      </c>
      <c r="D58" s="14" t="s">
        <v>0</v>
      </c>
      <c r="E58" s="14" t="s">
        <v>1</v>
      </c>
      <c r="F58" s="14" t="s">
        <v>4</v>
      </c>
      <c r="G58" s="14" t="s">
        <v>2</v>
      </c>
      <c r="H58" s="21" t="s">
        <v>73</v>
      </c>
      <c r="I58" s="22" t="s">
        <v>74</v>
      </c>
      <c r="J58" s="14" t="s">
        <v>75</v>
      </c>
    </row>
    <row r="59" spans="1:10" x14ac:dyDescent="0.25">
      <c r="A59" s="3">
        <v>1</v>
      </c>
      <c r="B59" s="26">
        <v>5862</v>
      </c>
      <c r="C59" s="3">
        <v>0</v>
      </c>
      <c r="D59" s="6" t="s">
        <v>63</v>
      </c>
      <c r="E59" s="5" t="s">
        <v>51</v>
      </c>
      <c r="F59" s="3" t="s">
        <v>66</v>
      </c>
      <c r="G59" s="5" t="s">
        <v>68</v>
      </c>
      <c r="H59" s="28">
        <v>8.070601851851851E-2</v>
      </c>
      <c r="I59" s="20">
        <v>0.18266203703703701</v>
      </c>
      <c r="J59" s="24">
        <v>0.26336805555555554</v>
      </c>
    </row>
    <row r="60" spans="1:10" x14ac:dyDescent="0.25">
      <c r="A60" s="3">
        <v>2</v>
      </c>
      <c r="B60" s="26">
        <v>5854</v>
      </c>
      <c r="C60" s="3">
        <v>0</v>
      </c>
      <c r="D60" s="6" t="s">
        <v>63</v>
      </c>
      <c r="E60" s="5" t="s">
        <v>52</v>
      </c>
      <c r="F60" s="3" t="s">
        <v>66</v>
      </c>
      <c r="G60" s="5" t="s">
        <v>27</v>
      </c>
      <c r="H60" s="28">
        <v>0.12445601851851852</v>
      </c>
      <c r="I60" s="20">
        <v>0.19651620370370371</v>
      </c>
      <c r="J60" s="24">
        <v>0.32097222222222221</v>
      </c>
    </row>
    <row r="61" spans="1:10" x14ac:dyDescent="0.25">
      <c r="A61" s="3">
        <v>3</v>
      </c>
      <c r="B61" s="26">
        <v>5861</v>
      </c>
      <c r="C61" s="3">
        <v>104642</v>
      </c>
      <c r="D61" s="6" t="s">
        <v>63</v>
      </c>
      <c r="E61" s="5" t="s">
        <v>54</v>
      </c>
      <c r="F61" s="3" t="s">
        <v>66</v>
      </c>
      <c r="G61" s="5" t="s">
        <v>55</v>
      </c>
      <c r="H61" s="28">
        <v>0.10832175925925926</v>
      </c>
      <c r="I61" s="20">
        <v>0.21315972222222224</v>
      </c>
      <c r="J61" s="24">
        <v>0.32148148148148148</v>
      </c>
    </row>
    <row r="62" spans="1:10" x14ac:dyDescent="0.25">
      <c r="A62" s="3">
        <v>4</v>
      </c>
      <c r="B62" s="26">
        <v>5859</v>
      </c>
      <c r="C62" s="3">
        <v>0</v>
      </c>
      <c r="D62" s="6" t="s">
        <v>63</v>
      </c>
      <c r="E62" s="5" t="s">
        <v>50</v>
      </c>
      <c r="F62" s="3" t="s">
        <v>66</v>
      </c>
      <c r="G62" s="5" t="s">
        <v>69</v>
      </c>
      <c r="H62" s="28">
        <v>0.12012731481481481</v>
      </c>
      <c r="I62" s="20">
        <v>0.21462962962962961</v>
      </c>
      <c r="J62" s="24">
        <v>0.33475694444444443</v>
      </c>
    </row>
    <row r="63" spans="1:10" x14ac:dyDescent="0.25">
      <c r="A63" s="3">
        <v>5</v>
      </c>
      <c r="B63" s="26">
        <v>5864</v>
      </c>
      <c r="C63" s="3">
        <v>0</v>
      </c>
      <c r="D63" s="6" t="s">
        <v>63</v>
      </c>
      <c r="E63" s="5" t="s">
        <v>53</v>
      </c>
      <c r="F63" s="3" t="s">
        <v>66</v>
      </c>
      <c r="G63" s="5" t="s">
        <v>68</v>
      </c>
      <c r="H63" s="28">
        <v>0.10484953703703703</v>
      </c>
      <c r="I63" s="20">
        <v>0.24231481481481479</v>
      </c>
      <c r="J63" s="24">
        <v>0.34716435185185179</v>
      </c>
    </row>
    <row r="64" spans="1:10" x14ac:dyDescent="0.25">
      <c r="A64" s="3">
        <v>6</v>
      </c>
      <c r="B64" s="26">
        <v>5849</v>
      </c>
      <c r="C64" s="3">
        <v>0</v>
      </c>
      <c r="D64" s="6" t="s">
        <v>63</v>
      </c>
      <c r="E64" s="5" t="s">
        <v>49</v>
      </c>
      <c r="F64" s="3" t="s">
        <v>66</v>
      </c>
      <c r="G64" s="5" t="s">
        <v>27</v>
      </c>
      <c r="H64" s="28">
        <v>0.18070601851851853</v>
      </c>
      <c r="I64" s="20">
        <v>0.30356481481481484</v>
      </c>
      <c r="J64" s="24">
        <v>0.48427083333333337</v>
      </c>
    </row>
    <row r="65" spans="1:10" x14ac:dyDescent="0.25">
      <c r="A65" s="8"/>
      <c r="B65" s="8"/>
      <c r="C65" s="8"/>
      <c r="D65" s="9"/>
      <c r="E65" s="2"/>
      <c r="F65" s="3"/>
      <c r="G65" s="5"/>
      <c r="H65" s="28"/>
      <c r="I65" s="20"/>
      <c r="J65" s="24"/>
    </row>
    <row r="66" spans="1:10" ht="15.75" x14ac:dyDescent="0.25">
      <c r="A66" s="40" t="s">
        <v>21</v>
      </c>
      <c r="B66" s="40"/>
      <c r="C66" s="40"/>
      <c r="D66" s="40"/>
      <c r="E66" s="40"/>
      <c r="F66" s="40"/>
      <c r="G66" s="40"/>
      <c r="H66" s="40"/>
      <c r="I66" s="11"/>
    </row>
    <row r="67" spans="1:10" x14ac:dyDescent="0.25">
      <c r="A67" s="8"/>
      <c r="B67" s="8"/>
      <c r="C67" s="8"/>
      <c r="D67" s="9"/>
      <c r="E67" s="2"/>
      <c r="F67" s="8"/>
      <c r="G67" s="2"/>
      <c r="H67" s="15"/>
      <c r="I67" s="11"/>
    </row>
    <row r="68" spans="1:10" ht="15.75" x14ac:dyDescent="0.25">
      <c r="A68" s="14" t="s">
        <v>6</v>
      </c>
      <c r="B68" s="14" t="s">
        <v>3</v>
      </c>
      <c r="C68" s="14" t="s">
        <v>5</v>
      </c>
      <c r="D68" s="14" t="s">
        <v>0</v>
      </c>
      <c r="E68" s="14" t="s">
        <v>1</v>
      </c>
      <c r="F68" s="14" t="s">
        <v>4</v>
      </c>
      <c r="G68" s="14" t="s">
        <v>2</v>
      </c>
      <c r="H68" s="21" t="s">
        <v>73</v>
      </c>
      <c r="I68" s="22" t="s">
        <v>74</v>
      </c>
      <c r="J68" s="14" t="s">
        <v>75</v>
      </c>
    </row>
    <row r="69" spans="1:10" x14ac:dyDescent="0.25">
      <c r="A69" s="3">
        <v>1</v>
      </c>
      <c r="B69" s="27">
        <v>314</v>
      </c>
      <c r="C69" s="3">
        <v>104244</v>
      </c>
      <c r="D69" s="6" t="s">
        <v>63</v>
      </c>
      <c r="E69" s="5" t="s">
        <v>12</v>
      </c>
      <c r="F69" s="3" t="s">
        <v>67</v>
      </c>
      <c r="G69" s="5" t="s">
        <v>25</v>
      </c>
      <c r="H69" s="28">
        <v>8.8993055555555547E-2</v>
      </c>
      <c r="I69" s="28">
        <v>0.20832175925925925</v>
      </c>
      <c r="J69" s="24">
        <f>SUM(H69:I69)</f>
        <v>0.29731481481481481</v>
      </c>
    </row>
    <row r="70" spans="1:10" x14ac:dyDescent="0.25">
      <c r="A70" s="3">
        <v>2</v>
      </c>
      <c r="B70" s="26">
        <v>5842</v>
      </c>
      <c r="C70" s="3">
        <v>0</v>
      </c>
      <c r="D70" s="6" t="s">
        <v>63</v>
      </c>
      <c r="E70" s="5" t="s">
        <v>48</v>
      </c>
      <c r="F70" s="3" t="s">
        <v>67</v>
      </c>
      <c r="G70" s="5" t="s">
        <v>72</v>
      </c>
      <c r="H70" s="28">
        <v>9.0960648148148152E-2</v>
      </c>
      <c r="I70" s="28">
        <v>0.21944444444444444</v>
      </c>
      <c r="J70" s="24">
        <f>SUM(H70:I70)</f>
        <v>0.31040509259259258</v>
      </c>
    </row>
    <row r="71" spans="1:10" x14ac:dyDescent="0.25">
      <c r="A71" s="3">
        <v>3</v>
      </c>
      <c r="B71" s="26">
        <v>5837</v>
      </c>
      <c r="C71" s="3">
        <v>0</v>
      </c>
      <c r="D71" s="6" t="s">
        <v>63</v>
      </c>
      <c r="E71" s="5" t="s">
        <v>93</v>
      </c>
      <c r="F71" s="3" t="s">
        <v>67</v>
      </c>
      <c r="G71" s="5" t="s">
        <v>68</v>
      </c>
      <c r="H71" s="28">
        <v>9.0960648148148152E-2</v>
      </c>
      <c r="I71" s="28">
        <v>0.2543287037037037</v>
      </c>
      <c r="J71" s="24">
        <f>SUM(H71:I71)</f>
        <v>0.34528935185185183</v>
      </c>
    </row>
    <row r="72" spans="1:10" x14ac:dyDescent="0.25">
      <c r="A72" s="3">
        <v>4</v>
      </c>
      <c r="B72" s="3">
        <v>5889</v>
      </c>
      <c r="C72" s="3">
        <v>105111</v>
      </c>
      <c r="D72" s="6" t="s">
        <v>63</v>
      </c>
      <c r="E72" s="5" t="s">
        <v>82</v>
      </c>
      <c r="F72" s="3" t="s">
        <v>67</v>
      </c>
      <c r="G72" s="5" t="s">
        <v>78</v>
      </c>
      <c r="H72" s="28">
        <v>0.1416550925925926</v>
      </c>
      <c r="I72" s="28">
        <v>0.2242939814814815</v>
      </c>
      <c r="J72" s="24">
        <f>SUM(H72:I72)</f>
        <v>0.36594907407407407</v>
      </c>
    </row>
    <row r="75" spans="1:10" ht="15.75" x14ac:dyDescent="0.25">
      <c r="A75" s="40" t="s">
        <v>10</v>
      </c>
      <c r="B75" s="40"/>
      <c r="C75" s="40"/>
      <c r="D75" s="40"/>
      <c r="E75" s="40"/>
      <c r="F75" s="40"/>
      <c r="G75" s="40"/>
      <c r="H75" s="40"/>
      <c r="I75" s="11"/>
    </row>
    <row r="76" spans="1:10" x14ac:dyDescent="0.25">
      <c r="I76" s="11"/>
    </row>
    <row r="77" spans="1:10" ht="15.75" x14ac:dyDescent="0.25">
      <c r="A77" s="14" t="s">
        <v>6</v>
      </c>
      <c r="B77" s="14" t="s">
        <v>3</v>
      </c>
      <c r="C77" s="14" t="s">
        <v>5</v>
      </c>
      <c r="D77" s="14" t="s">
        <v>0</v>
      </c>
      <c r="E77" s="14" t="s">
        <v>1</v>
      </c>
      <c r="F77" s="14" t="s">
        <v>4</v>
      </c>
      <c r="G77" s="14" t="s">
        <v>2</v>
      </c>
      <c r="H77" s="21" t="s">
        <v>73</v>
      </c>
      <c r="I77" s="22" t="s">
        <v>74</v>
      </c>
      <c r="J77" s="14" t="s">
        <v>75</v>
      </c>
    </row>
    <row r="78" spans="1:10" x14ac:dyDescent="0.25">
      <c r="A78" s="3">
        <v>1</v>
      </c>
      <c r="B78" s="26">
        <v>5894</v>
      </c>
      <c r="C78" s="3">
        <v>0</v>
      </c>
      <c r="D78" s="4" t="s">
        <v>64</v>
      </c>
      <c r="E78" s="5" t="s">
        <v>90</v>
      </c>
      <c r="F78" s="3" t="s">
        <v>66</v>
      </c>
      <c r="G78" s="5" t="s">
        <v>76</v>
      </c>
      <c r="H78" s="28">
        <v>0.10762731481481481</v>
      </c>
      <c r="I78" s="20">
        <v>0.24048611111111109</v>
      </c>
      <c r="J78" s="24">
        <f t="shared" ref="J78:J83" si="2">SUM(H78:I78)</f>
        <v>0.34811342592592592</v>
      </c>
    </row>
    <row r="79" spans="1:10" x14ac:dyDescent="0.25">
      <c r="A79" s="3">
        <v>2</v>
      </c>
      <c r="B79" s="26">
        <v>5893</v>
      </c>
      <c r="C79" s="3">
        <v>0</v>
      </c>
      <c r="D79" s="4" t="s">
        <v>64</v>
      </c>
      <c r="E79" s="5" t="s">
        <v>89</v>
      </c>
      <c r="F79" s="3" t="s">
        <v>66</v>
      </c>
      <c r="G79" s="5" t="s">
        <v>76</v>
      </c>
      <c r="H79" s="28">
        <v>0.11457175925925926</v>
      </c>
      <c r="I79" s="20">
        <v>0.25751157407407405</v>
      </c>
      <c r="J79" s="24">
        <f t="shared" si="2"/>
        <v>0.37208333333333332</v>
      </c>
    </row>
    <row r="80" spans="1:10" x14ac:dyDescent="0.25">
      <c r="A80" s="3">
        <v>3</v>
      </c>
      <c r="B80" s="26">
        <v>5880</v>
      </c>
      <c r="C80" s="3">
        <v>105126</v>
      </c>
      <c r="D80" s="4" t="s">
        <v>64</v>
      </c>
      <c r="E80" s="5" t="s">
        <v>15</v>
      </c>
      <c r="F80" s="3" t="s">
        <v>66</v>
      </c>
      <c r="G80" s="5" t="s">
        <v>71</v>
      </c>
      <c r="H80" s="28">
        <v>0.1052199074074074</v>
      </c>
      <c r="I80" s="20">
        <v>0.27221064814814816</v>
      </c>
      <c r="J80" s="24">
        <f t="shared" si="2"/>
        <v>0.37743055555555555</v>
      </c>
    </row>
    <row r="81" spans="1:10" x14ac:dyDescent="0.25">
      <c r="A81" s="3">
        <v>4</v>
      </c>
      <c r="B81" s="26">
        <v>5874</v>
      </c>
      <c r="C81" s="3">
        <v>0</v>
      </c>
      <c r="D81" s="4" t="s">
        <v>64</v>
      </c>
      <c r="E81" s="5" t="s">
        <v>59</v>
      </c>
      <c r="F81" s="3" t="s">
        <v>66</v>
      </c>
      <c r="G81" s="5" t="s">
        <v>69</v>
      </c>
      <c r="H81" s="28">
        <v>0.14512731481481481</v>
      </c>
      <c r="I81" s="20">
        <v>0.28108796296296296</v>
      </c>
      <c r="J81" s="24">
        <f t="shared" si="2"/>
        <v>0.42621527777777779</v>
      </c>
    </row>
    <row r="82" spans="1:10" x14ac:dyDescent="0.25">
      <c r="A82" s="3">
        <v>5</v>
      </c>
      <c r="B82" s="26">
        <v>5890</v>
      </c>
      <c r="C82" s="3">
        <v>105110</v>
      </c>
      <c r="D82" s="4" t="s">
        <v>64</v>
      </c>
      <c r="E82" s="5" t="s">
        <v>83</v>
      </c>
      <c r="F82" s="3" t="s">
        <v>66</v>
      </c>
      <c r="G82" s="5" t="s">
        <v>78</v>
      </c>
      <c r="H82" s="28">
        <v>0.15762731481481482</v>
      </c>
      <c r="I82" s="20">
        <v>0.26921296296296299</v>
      </c>
      <c r="J82" s="24">
        <f t="shared" si="2"/>
        <v>0.42684027777777778</v>
      </c>
    </row>
    <row r="83" spans="1:10" x14ac:dyDescent="0.25">
      <c r="A83" s="3">
        <v>6</v>
      </c>
      <c r="B83" s="26">
        <v>5873</v>
      </c>
      <c r="C83" s="3">
        <v>0</v>
      </c>
      <c r="D83" s="4" t="s">
        <v>64</v>
      </c>
      <c r="E83" s="5" t="s">
        <v>58</v>
      </c>
      <c r="F83" s="3" t="s">
        <v>66</v>
      </c>
      <c r="G83" s="5" t="s">
        <v>69</v>
      </c>
      <c r="H83" s="28">
        <v>0.22054398148148147</v>
      </c>
      <c r="I83" s="20">
        <v>0.43471064814814814</v>
      </c>
      <c r="J83" s="24">
        <f t="shared" si="2"/>
        <v>0.65525462962962955</v>
      </c>
    </row>
    <row r="84" spans="1:10" x14ac:dyDescent="0.25">
      <c r="A84" s="8"/>
      <c r="B84" s="8"/>
      <c r="C84" s="8"/>
      <c r="D84" s="9"/>
      <c r="E84" s="2"/>
      <c r="F84" s="8"/>
      <c r="G84" s="2"/>
      <c r="H84" s="29"/>
      <c r="I84" s="13"/>
    </row>
    <row r="85" spans="1:10" ht="15.75" x14ac:dyDescent="0.25">
      <c r="A85" s="40" t="s">
        <v>22</v>
      </c>
      <c r="B85" s="40"/>
      <c r="C85" s="40"/>
      <c r="D85" s="40"/>
      <c r="E85" s="40"/>
      <c r="F85" s="40"/>
      <c r="G85" s="40"/>
      <c r="H85" s="40"/>
      <c r="I85" s="13"/>
    </row>
    <row r="86" spans="1:10" x14ac:dyDescent="0.25">
      <c r="A86" s="8"/>
      <c r="B86" s="8"/>
      <c r="C86" s="8"/>
      <c r="D86" s="9"/>
      <c r="E86" s="2"/>
      <c r="F86" s="8"/>
      <c r="G86" s="2"/>
      <c r="H86" s="15"/>
      <c r="I86" s="13"/>
    </row>
    <row r="87" spans="1:10" ht="15.75" x14ac:dyDescent="0.25">
      <c r="A87" s="14" t="s">
        <v>6</v>
      </c>
      <c r="B87" s="14" t="s">
        <v>3</v>
      </c>
      <c r="C87" s="14" t="s">
        <v>5</v>
      </c>
      <c r="D87" s="14" t="s">
        <v>0</v>
      </c>
      <c r="E87" s="14" t="s">
        <v>1</v>
      </c>
      <c r="F87" s="14" t="s">
        <v>4</v>
      </c>
      <c r="G87" s="14" t="s">
        <v>2</v>
      </c>
      <c r="H87" s="21" t="s">
        <v>73</v>
      </c>
      <c r="I87" s="22" t="s">
        <v>74</v>
      </c>
      <c r="J87" s="14" t="s">
        <v>75</v>
      </c>
    </row>
    <row r="88" spans="1:10" x14ac:dyDescent="0.25">
      <c r="A88" s="3">
        <v>1</v>
      </c>
      <c r="B88" s="26">
        <v>5870</v>
      </c>
      <c r="C88" s="3">
        <v>105130</v>
      </c>
      <c r="D88" s="6" t="s">
        <v>64</v>
      </c>
      <c r="E88" s="5" t="s">
        <v>56</v>
      </c>
      <c r="F88" s="3" t="s">
        <v>67</v>
      </c>
      <c r="G88" s="5" t="s">
        <v>71</v>
      </c>
      <c r="H88" s="28">
        <v>0.10762731481481481</v>
      </c>
      <c r="I88" s="28">
        <v>0.27289351851851851</v>
      </c>
      <c r="J88" s="24">
        <f t="shared" ref="J88:J93" si="3">SUM(H88:I88)</f>
        <v>0.38052083333333331</v>
      </c>
    </row>
    <row r="89" spans="1:10" x14ac:dyDescent="0.25">
      <c r="A89" s="3">
        <v>2</v>
      </c>
      <c r="B89" s="26">
        <v>5869</v>
      </c>
      <c r="C89" s="3">
        <v>105129</v>
      </c>
      <c r="D89" s="6" t="s">
        <v>64</v>
      </c>
      <c r="E89" s="5" t="s">
        <v>13</v>
      </c>
      <c r="F89" s="3" t="s">
        <v>67</v>
      </c>
      <c r="G89" s="5" t="s">
        <v>71</v>
      </c>
      <c r="H89" s="28">
        <v>0.11245370370370371</v>
      </c>
      <c r="I89" s="28">
        <v>0.3031712962962963</v>
      </c>
      <c r="J89" s="24">
        <f t="shared" si="3"/>
        <v>0.41562500000000002</v>
      </c>
    </row>
    <row r="90" spans="1:10" x14ac:dyDescent="0.25">
      <c r="A90" s="3">
        <v>3</v>
      </c>
      <c r="B90" s="26">
        <v>5866</v>
      </c>
      <c r="C90" s="3">
        <v>105127</v>
      </c>
      <c r="D90" s="6" t="s">
        <v>64</v>
      </c>
      <c r="E90" s="5" t="s">
        <v>18</v>
      </c>
      <c r="F90" s="3" t="s">
        <v>67</v>
      </c>
      <c r="G90" s="5" t="s">
        <v>71</v>
      </c>
      <c r="H90" s="28">
        <v>0.11943287037037037</v>
      </c>
      <c r="I90" s="28">
        <v>0.29928240740740741</v>
      </c>
      <c r="J90" s="24">
        <f t="shared" si="3"/>
        <v>0.41871527777777778</v>
      </c>
    </row>
    <row r="91" spans="1:10" x14ac:dyDescent="0.25">
      <c r="A91" s="3">
        <v>4</v>
      </c>
      <c r="B91" s="26">
        <v>5839</v>
      </c>
      <c r="C91" s="3"/>
      <c r="D91" s="6" t="s">
        <v>64</v>
      </c>
      <c r="E91" s="5" t="s">
        <v>91</v>
      </c>
      <c r="F91" s="3" t="s">
        <v>67</v>
      </c>
      <c r="G91" s="5" t="s">
        <v>92</v>
      </c>
      <c r="H91" s="28">
        <v>0.12280092592592594</v>
      </c>
      <c r="I91" s="37">
        <v>0.31624999999999998</v>
      </c>
      <c r="J91" s="24">
        <f t="shared" si="3"/>
        <v>0.43905092592592593</v>
      </c>
    </row>
    <row r="92" spans="1:10" x14ac:dyDescent="0.25">
      <c r="A92" s="30">
        <v>5</v>
      </c>
      <c r="B92" s="30">
        <v>5872</v>
      </c>
      <c r="C92" s="30">
        <v>0</v>
      </c>
      <c r="D92" s="6" t="s">
        <v>64</v>
      </c>
      <c r="E92" s="5" t="s">
        <v>57</v>
      </c>
      <c r="F92" s="3" t="s">
        <v>67</v>
      </c>
      <c r="G92" s="5" t="s">
        <v>72</v>
      </c>
      <c r="H92" s="28">
        <v>0.12378472222222221</v>
      </c>
      <c r="I92" s="31">
        <v>0.32012731481481482</v>
      </c>
      <c r="J92" s="24">
        <f t="shared" si="3"/>
        <v>0.44391203703703702</v>
      </c>
    </row>
    <row r="93" spans="1:10" x14ac:dyDescent="0.25">
      <c r="A93" s="3">
        <v>6</v>
      </c>
      <c r="B93" s="3">
        <v>5899</v>
      </c>
      <c r="C93" s="3"/>
      <c r="D93" s="6" t="s">
        <v>64</v>
      </c>
      <c r="E93" s="5" t="s">
        <v>84</v>
      </c>
      <c r="F93" s="3" t="s">
        <v>67</v>
      </c>
      <c r="G93" s="5" t="s">
        <v>85</v>
      </c>
      <c r="H93" s="28">
        <v>0.11804398148148149</v>
      </c>
      <c r="I93" s="37">
        <v>0.36215277777777777</v>
      </c>
      <c r="J93" s="24">
        <f t="shared" si="3"/>
        <v>0.48019675925925925</v>
      </c>
    </row>
    <row r="96" spans="1:10" ht="15.75" x14ac:dyDescent="0.25">
      <c r="D96" s="14" t="s">
        <v>6</v>
      </c>
      <c r="E96" s="14" t="s">
        <v>2</v>
      </c>
      <c r="F96" s="14" t="s">
        <v>94</v>
      </c>
    </row>
    <row r="97" spans="4:6" ht="15.75" x14ac:dyDescent="0.25">
      <c r="D97" s="38">
        <v>1</v>
      </c>
      <c r="E97" s="39" t="s">
        <v>78</v>
      </c>
      <c r="F97" s="39">
        <v>584</v>
      </c>
    </row>
    <row r="98" spans="4:6" ht="15.75" x14ac:dyDescent="0.25">
      <c r="D98" s="38">
        <v>2</v>
      </c>
      <c r="E98" s="39" t="s">
        <v>25</v>
      </c>
      <c r="F98" s="39">
        <v>496</v>
      </c>
    </row>
    <row r="99" spans="4:6" ht="15.75" x14ac:dyDescent="0.25">
      <c r="D99" s="38">
        <v>3</v>
      </c>
      <c r="E99" s="39" t="s">
        <v>31</v>
      </c>
      <c r="F99" s="39">
        <v>398</v>
      </c>
    </row>
    <row r="100" spans="4:6" ht="15.75" x14ac:dyDescent="0.25">
      <c r="D100" s="38">
        <v>4</v>
      </c>
      <c r="E100" s="39" t="s">
        <v>27</v>
      </c>
      <c r="F100" s="39">
        <v>393</v>
      </c>
    </row>
    <row r="101" spans="4:6" ht="15.75" x14ac:dyDescent="0.25">
      <c r="D101" s="38">
        <v>5</v>
      </c>
      <c r="E101" s="39" t="s">
        <v>55</v>
      </c>
      <c r="F101" s="39">
        <v>99</v>
      </c>
    </row>
  </sheetData>
  <sortState ref="A3:C22">
    <sortCondition descending="1" ref="B3:B22"/>
  </sortState>
  <mergeCells count="10">
    <mergeCell ref="A56:H56"/>
    <mergeCell ref="A66:H66"/>
    <mergeCell ref="A75:H75"/>
    <mergeCell ref="A85:H85"/>
    <mergeCell ref="A1:H1"/>
    <mergeCell ref="A2:G2"/>
    <mergeCell ref="A4:H4"/>
    <mergeCell ref="A14:H14"/>
    <mergeCell ref="A25:H25"/>
    <mergeCell ref="A42:H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lastPrinted>2018-02-10T16:54:56Z</cp:lastPrinted>
  <dcterms:created xsi:type="dcterms:W3CDTF">2016-04-26T14:30:14Z</dcterms:created>
  <dcterms:modified xsi:type="dcterms:W3CDTF">2018-02-12T18:28:27Z</dcterms:modified>
</cp:coreProperties>
</file>