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arreira\Desktop\2017\DELEG REGIONAIS\ALGARVE\2017_09_16_Triatlo Jovem 2017 minutos_Loulé\"/>
    </mc:Choice>
  </mc:AlternateContent>
  <bookViews>
    <workbookView xWindow="0" yWindow="0" windowWidth="19200" windowHeight="8010"/>
  </bookViews>
  <sheets>
    <sheet name="Classif Indiv" sheetId="4" r:id="rId1"/>
    <sheet name="Classif Clubes" sheetId="5" r:id="rId2"/>
    <sheet name="Pontos" sheetId="3" r:id="rId3"/>
  </sheets>
  <externalReferences>
    <externalReference r:id="rId4"/>
  </externalReferences>
  <definedNames>
    <definedName name="_xlnm.Print_Area" localSheetId="1">'Classif Clubes'!$A$1:$D$48</definedName>
  </definedNames>
  <calcPr calcId="152511"/>
</workbook>
</file>

<file path=xl/calcChain.xml><?xml version="1.0" encoding="utf-8"?>
<calcChain xmlns="http://schemas.openxmlformats.org/spreadsheetml/2006/main">
  <c r="C48" i="5" l="1"/>
  <c r="C42" i="5"/>
  <c r="C35" i="5" l="1"/>
  <c r="C28" i="5"/>
  <c r="C19" i="5"/>
  <c r="G27" i="4"/>
  <c r="E27" i="4"/>
  <c r="D27" i="4"/>
  <c r="C27" i="4"/>
  <c r="A27" i="4"/>
  <c r="G26" i="4"/>
  <c r="E26" i="4"/>
  <c r="D26" i="4"/>
  <c r="C26" i="4"/>
  <c r="A26" i="4"/>
  <c r="G25" i="4"/>
  <c r="E25" i="4"/>
  <c r="D25" i="4"/>
  <c r="C25" i="4"/>
  <c r="A25" i="4"/>
  <c r="G24" i="4"/>
  <c r="E24" i="4"/>
  <c r="D24" i="4"/>
  <c r="C24" i="4"/>
  <c r="A24" i="4"/>
  <c r="C14" i="4"/>
  <c r="C12" i="4"/>
  <c r="C11" i="4"/>
  <c r="C10" i="4"/>
  <c r="C9" i="4"/>
</calcChain>
</file>

<file path=xl/sharedStrings.xml><?xml version="1.0" encoding="utf-8"?>
<sst xmlns="http://schemas.openxmlformats.org/spreadsheetml/2006/main" count="178" uniqueCount="59">
  <si>
    <t>Nome</t>
  </si>
  <si>
    <t>Clube</t>
  </si>
  <si>
    <t>Lugar</t>
  </si>
  <si>
    <t>Pontos</t>
  </si>
  <si>
    <t>BENJAMINS MASCULINOS</t>
  </si>
  <si>
    <t>Pos</t>
  </si>
  <si>
    <t xml:space="preserve">Dorsal </t>
  </si>
  <si>
    <t>Licença</t>
  </si>
  <si>
    <t>Tempo</t>
  </si>
  <si>
    <t>BENJAMINS FEMININOS</t>
  </si>
  <si>
    <t>INFANTIS MASCULINOS</t>
  </si>
  <si>
    <t>INFANTIS FEMININOS</t>
  </si>
  <si>
    <t>INICIADOS MASCULINOS</t>
  </si>
  <si>
    <t>INICIADOS FEMININOS</t>
  </si>
  <si>
    <t>JUVENIS MASCULINOS</t>
  </si>
  <si>
    <t>JUVENIS FEMININOS</t>
  </si>
  <si>
    <t>CLASSIFICAÇÃO POR CLUBES</t>
  </si>
  <si>
    <t>CLUBE</t>
  </si>
  <si>
    <t>PONT.</t>
  </si>
  <si>
    <t>SOMA</t>
  </si>
  <si>
    <t>Clube G.D.C.T. da REPSOL Polímeros</t>
  </si>
  <si>
    <t>Portinado</t>
  </si>
  <si>
    <t>Lusitano FC - Frusoal</t>
  </si>
  <si>
    <t>Martim Maquinista</t>
  </si>
  <si>
    <t>Clube G.D.C.T da Repsol</t>
  </si>
  <si>
    <t>Eva Ferreira</t>
  </si>
  <si>
    <t>Vitoria Pita</t>
  </si>
  <si>
    <t>Dinis Shevchun</t>
  </si>
  <si>
    <t>Tomás Moreno</t>
  </si>
  <si>
    <t>Vanda Stanislavskiy</t>
  </si>
  <si>
    <t>Gabriel Miravent</t>
  </si>
  <si>
    <t>I Triatlo Jovem Loulé 2017 minutos - CIRCUITO JOVEM ALGARVE</t>
  </si>
  <si>
    <t>16 DE SETEMBRO DE 2017</t>
  </si>
  <si>
    <t>Eduardo Jarimba Gaspar</t>
  </si>
  <si>
    <t>Louletano</t>
  </si>
  <si>
    <t>Guilherme Ornellas</t>
  </si>
  <si>
    <t>Francisco Brás Romão</t>
  </si>
  <si>
    <t>Martim Diogo</t>
  </si>
  <si>
    <t>Francisco Diogo</t>
  </si>
  <si>
    <t>Rita Pinto Ferraz</t>
  </si>
  <si>
    <t>Madalena Gloria Correia</t>
  </si>
  <si>
    <t>Matilde Rasquilho</t>
  </si>
  <si>
    <t>Afonso Rochate</t>
  </si>
  <si>
    <t>Joana Cabral e Silva</t>
  </si>
  <si>
    <t>FCFerreiras</t>
  </si>
  <si>
    <t>Vitali Martsynyshy</t>
  </si>
  <si>
    <t>Andry Federov</t>
  </si>
  <si>
    <t>Julia Drentje</t>
  </si>
  <si>
    <t>Laura Bolim</t>
  </si>
  <si>
    <t>Kiana Advani</t>
  </si>
  <si>
    <t>Diana Melissa Santos</t>
  </si>
  <si>
    <t>Alexandre Rijo Arvela</t>
  </si>
  <si>
    <t>Natacha Santos</t>
  </si>
  <si>
    <t>Gonçalo Diogo</t>
  </si>
  <si>
    <t>Leonardo Silva </t>
  </si>
  <si>
    <t>Vasco Diogo</t>
  </si>
  <si>
    <t>Ana Carolina Sabóia</t>
  </si>
  <si>
    <t>Joana Mourão Drago</t>
  </si>
  <si>
    <t>Maria Sofia Romão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</si>
</sst>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Verdana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9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9" fillId="0" borderId="0" xfId="0" applyFont="1" applyBorder="1" applyAlignment="1">
      <alignment vertical="center"/>
    </xf>
    <xf numFmtId="0" fontId="0" fillId="0" borderId="0" xfId="0" applyBorder="1"/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/>
    <xf numFmtId="0" fontId="19" fillId="34" borderId="10" xfId="0" applyFont="1" applyFill="1" applyBorder="1" applyAlignment="1">
      <alignment horizontal="center" vertical="center"/>
    </xf>
    <xf numFmtId="45" fontId="16" fillId="34" borderId="10" xfId="0" applyNumberFormat="1" applyFont="1" applyFill="1" applyBorder="1" applyAlignment="1">
      <alignment horizontal="center" vertical="center"/>
    </xf>
    <xf numFmtId="0" fontId="16" fillId="34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21" fontId="0" fillId="0" borderId="10" xfId="0" applyNumberFormat="1" applyBorder="1" applyAlignment="1">
      <alignment horizontal="center" vertical="center"/>
    </xf>
    <xf numFmtId="0" fontId="0" fillId="0" borderId="10" xfId="0" applyNumberFormat="1" applyFill="1" applyBorder="1" applyAlignment="1">
      <alignment horizontal="center" vertical="center"/>
    </xf>
    <xf numFmtId="45" fontId="0" fillId="0" borderId="1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45" fontId="0" fillId="0" borderId="0" xfId="0" applyNumberFormat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0" xfId="0" applyBorder="1" applyAlignment="1"/>
    <xf numFmtId="0" fontId="19" fillId="34" borderId="10" xfId="0" applyFont="1" applyFill="1" applyBorder="1" applyAlignment="1">
      <alignment horizontal="center"/>
    </xf>
    <xf numFmtId="0" fontId="19" fillId="34" borderId="10" xfId="0" applyFont="1" applyFill="1" applyBorder="1" applyAlignment="1"/>
    <xf numFmtId="0" fontId="0" fillId="0" borderId="10" xfId="0" applyBorder="1" applyAlignment="1">
      <alignment horizontal="center"/>
    </xf>
    <xf numFmtId="0" fontId="18" fillId="33" borderId="10" xfId="0" applyFont="1" applyFill="1" applyBorder="1" applyAlignment="1"/>
    <xf numFmtId="0" fontId="18" fillId="33" borderId="10" xfId="0" applyFont="1" applyFill="1" applyBorder="1" applyAlignment="1">
      <alignment wrapText="1"/>
    </xf>
    <xf numFmtId="0" fontId="18" fillId="33" borderId="10" xfId="0" applyFont="1" applyFill="1" applyBorder="1"/>
    <xf numFmtId="0" fontId="0" fillId="0" borderId="10" xfId="0" applyNumberForma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18" fillId="33" borderId="10" xfId="0" applyFont="1" applyFill="1" applyBorder="1" applyAlignment="1">
      <alignment vertical="center"/>
    </xf>
    <xf numFmtId="0" fontId="18" fillId="33" borderId="10" xfId="0" applyFont="1" applyFill="1" applyBorder="1" applyAlignment="1">
      <alignment vertical="center" wrapText="1"/>
    </xf>
    <xf numFmtId="0" fontId="20" fillId="34" borderId="10" xfId="0" applyFont="1" applyFill="1" applyBorder="1"/>
    <xf numFmtId="0" fontId="16" fillId="34" borderId="10" xfId="0" applyNumberFormat="1" applyFont="1" applyFill="1" applyBorder="1" applyAlignment="1">
      <alignment horizontal="center"/>
    </xf>
    <xf numFmtId="0" fontId="20" fillId="33" borderId="10" xfId="0" applyFont="1" applyFill="1" applyBorder="1" applyAlignment="1"/>
    <xf numFmtId="0" fontId="20" fillId="33" borderId="10" xfId="0" applyFont="1" applyFill="1" applyBorder="1"/>
    <xf numFmtId="0" fontId="16" fillId="0" borderId="10" xfId="0" applyFont="1" applyBorder="1" applyAlignment="1"/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/>
    </xf>
    <xf numFmtId="0" fontId="0" fillId="0" borderId="10" xfId="0" applyBorder="1"/>
    <xf numFmtId="0" fontId="0" fillId="0" borderId="10" xfId="0" applyFill="1" applyBorder="1"/>
    <xf numFmtId="0" fontId="0" fillId="0" borderId="11" xfId="0" applyFill="1" applyBorder="1"/>
    <xf numFmtId="0" fontId="0" fillId="0" borderId="11" xfId="0" applyBorder="1"/>
    <xf numFmtId="0" fontId="16" fillId="34" borderId="10" xfId="0" applyFont="1" applyFill="1" applyBorder="1" applyAlignment="1">
      <alignment horizont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</cellXfs>
  <cellStyles count="42">
    <cellStyle name="20% - Cor1" xfId="19" builtinId="30" customBuiltin="1"/>
    <cellStyle name="20% - Cor2" xfId="23" builtinId="34" customBuiltin="1"/>
    <cellStyle name="20% - Cor3" xfId="27" builtinId="38" customBuiltin="1"/>
    <cellStyle name="20% - Cor4" xfId="31" builtinId="42" customBuiltin="1"/>
    <cellStyle name="20% - Cor5" xfId="35" builtinId="46" customBuiltin="1"/>
    <cellStyle name="20% - Cor6" xfId="39" builtinId="50" customBuiltin="1"/>
    <cellStyle name="40% - Cor1" xfId="20" builtinId="31" customBuiltin="1"/>
    <cellStyle name="40% - Cor2" xfId="24" builtinId="35" customBuiltin="1"/>
    <cellStyle name="40% - Cor3" xfId="28" builtinId="39" customBuiltin="1"/>
    <cellStyle name="40% - Cor4" xfId="32" builtinId="43" customBuiltin="1"/>
    <cellStyle name="40% - Cor5" xfId="36" builtinId="47" customBuiltin="1"/>
    <cellStyle name="40% - Cor6" xfId="40" builtinId="51" customBuiltin="1"/>
    <cellStyle name="60% - Cor1" xfId="21" builtinId="32" customBuiltin="1"/>
    <cellStyle name="60% - Cor2" xfId="25" builtinId="36" customBuiltin="1"/>
    <cellStyle name="60% - Cor3" xfId="29" builtinId="40" customBuiltin="1"/>
    <cellStyle name="60% - Cor4" xfId="33" builtinId="44" customBuiltin="1"/>
    <cellStyle name="60% - Cor5" xfId="37" builtinId="48" customBuiltin="1"/>
    <cellStyle name="60% - Cor6" xfId="41" builtinId="52" customBuiltin="1"/>
    <cellStyle name="Cabeçalho 1" xfId="2" builtinId="16" customBuiltin="1"/>
    <cellStyle name="Cabeçalho 2" xfId="3" builtinId="17" customBuiltin="1"/>
    <cellStyle name="Cabeçalho 3" xfId="4" builtinId="18" customBuiltin="1"/>
    <cellStyle name="Cabeçalho 4" xfId="5" builtinId="19" customBuiltin="1"/>
    <cellStyle name="Cálculo" xfId="11" builtinId="22" customBuiltin="1"/>
    <cellStyle name="Célula Ligada" xfId="12" builtinId="24" customBuiltin="1"/>
    <cellStyle name="Cor1" xfId="18" builtinId="29" customBuiltin="1"/>
    <cellStyle name="Cor2" xfId="22" builtinId="33" customBuiltin="1"/>
    <cellStyle name="Cor3" xfId="26" builtinId="37" customBuiltin="1"/>
    <cellStyle name="Cor4" xfId="30" builtinId="41" customBuiltin="1"/>
    <cellStyle name="Cor5" xfId="34" builtinId="45" customBuiltin="1"/>
    <cellStyle name="Cor6" xfId="38" builtinId="49" customBuiltin="1"/>
    <cellStyle name="Correto" xfId="6" builtinId="26" customBuiltin="1"/>
    <cellStyle name="Entrada" xfId="9" builtinId="20" customBuiltin="1"/>
    <cellStyle name="Incorreto" xfId="7" builtinId="27" customBuiltin="1"/>
    <cellStyle name="Neutro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otal" xfId="17" builtinId="25" customBuiltin="1"/>
    <cellStyle name="Verificar Célula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rreira/Desktop/2017/DELEG%20REGIONAIS/ALGARVE/2017_07_02_II%20Triatlo%20Lusitano%20Centen&#225;rio/RESULTADOS/I%20AQUATLO%20JOVEM%20LUSITANO%20CENTEN&#193;RIO%20Result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TOS"/>
      <sheetName val="BEN F"/>
      <sheetName val="BEN M"/>
      <sheetName val="INF F"/>
      <sheetName val="INF M"/>
      <sheetName val="INI F"/>
      <sheetName val="INI M"/>
      <sheetName val="JUV F"/>
      <sheetName val="JUV M"/>
      <sheetName val="Classif indiv"/>
      <sheetName val="Classif Equipas Total"/>
      <sheetName val="PONTOS"/>
    </sheetNames>
    <sheetDataSet>
      <sheetData sheetId="0">
        <row r="1">
          <cell r="A1" t="str">
            <v xml:space="preserve">Dorsal </v>
          </cell>
          <cell r="B1" t="str">
            <v>Licença</v>
          </cell>
          <cell r="C1" t="str">
            <v>Escalão</v>
          </cell>
          <cell r="D1" t="str">
            <v>Nome</v>
          </cell>
          <cell r="E1" t="str">
            <v>Data Nasc.</v>
          </cell>
          <cell r="F1" t="str">
            <v>Género</v>
          </cell>
          <cell r="G1" t="str">
            <v>EMD</v>
          </cell>
          <cell r="H1" t="str">
            <v>Cod</v>
          </cell>
          <cell r="I1" t="str">
            <v>Clube</v>
          </cell>
        </row>
        <row r="2">
          <cell r="A2">
            <v>2506</v>
          </cell>
          <cell r="B2">
            <v>29623903</v>
          </cell>
          <cell r="C2" t="str">
            <v>INI</v>
          </cell>
          <cell r="D2" t="str">
            <v>Enrique Rodíguez Hernandes Abreu</v>
          </cell>
          <cell r="E2">
            <v>38545</v>
          </cell>
          <cell r="F2" t="str">
            <v>M</v>
          </cell>
          <cell r="G2"/>
          <cell r="H2">
            <v>0</v>
          </cell>
          <cell r="I2" t="str">
            <v>C. A. Ayamonte</v>
          </cell>
        </row>
        <row r="3">
          <cell r="A3">
            <v>2507</v>
          </cell>
          <cell r="B3">
            <v>29621378</v>
          </cell>
          <cell r="C3" t="str">
            <v>INI</v>
          </cell>
          <cell r="D3" t="str">
            <v>Andrea Garcia Jesus</v>
          </cell>
          <cell r="E3">
            <v>38268</v>
          </cell>
          <cell r="F3" t="str">
            <v>F</v>
          </cell>
          <cell r="G3"/>
          <cell r="H3">
            <v>0</v>
          </cell>
          <cell r="I3" t="str">
            <v>C. A. Ayamonte</v>
          </cell>
        </row>
        <row r="4">
          <cell r="A4">
            <v>2508</v>
          </cell>
          <cell r="B4">
            <v>29627005</v>
          </cell>
          <cell r="C4" t="str">
            <v>BEN</v>
          </cell>
          <cell r="D4" t="str">
            <v>Amanda Rincon Cardeno</v>
          </cell>
          <cell r="E4">
            <v>39779</v>
          </cell>
          <cell r="F4" t="str">
            <v>F</v>
          </cell>
          <cell r="G4"/>
          <cell r="H4">
            <v>0</v>
          </cell>
          <cell r="I4" t="str">
            <v>C. A. Ayamonte</v>
          </cell>
        </row>
        <row r="5">
          <cell r="A5">
            <v>2573</v>
          </cell>
          <cell r="B5">
            <v>29618520</v>
          </cell>
          <cell r="C5" t="str">
            <v>INI</v>
          </cell>
          <cell r="D5" t="str">
            <v>JUAN RAMÓN LÓPEZ RAMOS</v>
          </cell>
          <cell r="E5">
            <v>38041</v>
          </cell>
          <cell r="F5" t="str">
            <v>M</v>
          </cell>
          <cell r="G5"/>
          <cell r="H5">
            <v>0</v>
          </cell>
          <cell r="I5" t="str">
            <v>C. A. Ayamonte</v>
          </cell>
        </row>
        <row r="6">
          <cell r="A6">
            <v>2509</v>
          </cell>
          <cell r="B6">
            <v>0</v>
          </cell>
          <cell r="C6" t="str">
            <v>INF</v>
          </cell>
          <cell r="D6" t="str">
            <v>Sofia Limon Gamez</v>
          </cell>
          <cell r="E6">
            <v>38796</v>
          </cell>
          <cell r="F6" t="str">
            <v>F</v>
          </cell>
          <cell r="G6"/>
          <cell r="H6">
            <v>0</v>
          </cell>
          <cell r="I6" t="str">
            <v>C. D. TRIATLON HUELVA</v>
          </cell>
        </row>
        <row r="7">
          <cell r="A7">
            <v>2510</v>
          </cell>
          <cell r="B7">
            <v>49731941</v>
          </cell>
          <cell r="C7" t="str">
            <v>INF</v>
          </cell>
          <cell r="D7" t="str">
            <v>Julia Barrera Rodriguez</v>
          </cell>
          <cell r="E7">
            <v>38801</v>
          </cell>
          <cell r="F7" t="str">
            <v>F</v>
          </cell>
          <cell r="G7"/>
          <cell r="H7">
            <v>0</v>
          </cell>
          <cell r="I7" t="str">
            <v>C. D. TRIATLON HUELVA</v>
          </cell>
        </row>
        <row r="8">
          <cell r="A8">
            <v>2511</v>
          </cell>
          <cell r="B8">
            <v>0</v>
          </cell>
          <cell r="C8" t="str">
            <v>BEN</v>
          </cell>
          <cell r="D8" t="str">
            <v>Claudio Barrera Rodriguez</v>
          </cell>
          <cell r="E8">
            <v>40028</v>
          </cell>
          <cell r="F8" t="str">
            <v>M</v>
          </cell>
          <cell r="G8"/>
          <cell r="H8">
            <v>0</v>
          </cell>
          <cell r="I8" t="str">
            <v>C. D. TRIATLON HUELVA</v>
          </cell>
        </row>
        <row r="9">
          <cell r="A9">
            <v>2512</v>
          </cell>
          <cell r="B9" t="str">
            <v>L01000265</v>
          </cell>
          <cell r="C9" t="str">
            <v>BEN</v>
          </cell>
          <cell r="D9" t="str">
            <v>Alberto Limon Gamez</v>
          </cell>
          <cell r="E9">
            <v>39745</v>
          </cell>
          <cell r="F9" t="str">
            <v>M</v>
          </cell>
          <cell r="G9"/>
          <cell r="H9">
            <v>0</v>
          </cell>
          <cell r="I9" t="str">
            <v>C. D. TRIATLON HUELVA</v>
          </cell>
        </row>
        <row r="10">
          <cell r="A10">
            <v>2528</v>
          </cell>
          <cell r="B10">
            <v>0</v>
          </cell>
          <cell r="C10" t="str">
            <v>BEN</v>
          </cell>
          <cell r="D10" t="str">
            <v>Irene Cerdan</v>
          </cell>
          <cell r="E10">
            <v>40054</v>
          </cell>
          <cell r="F10" t="str">
            <v>F</v>
          </cell>
          <cell r="G10"/>
          <cell r="H10">
            <v>0</v>
          </cell>
          <cell r="I10" t="str">
            <v>C. D. TRIATLON HUELVA</v>
          </cell>
        </row>
        <row r="11">
          <cell r="A11">
            <v>2513</v>
          </cell>
          <cell r="B11">
            <v>49957263</v>
          </cell>
          <cell r="C11" t="str">
            <v>INF</v>
          </cell>
          <cell r="D11" t="str">
            <v>Jose Jimenes Bravo</v>
          </cell>
          <cell r="E11">
            <v>39176</v>
          </cell>
          <cell r="F11" t="str">
            <v>M</v>
          </cell>
          <cell r="G11"/>
          <cell r="H11">
            <v>0</v>
          </cell>
          <cell r="I11" t="str">
            <v>C. TRIATLON COSTA DE LA LUZ</v>
          </cell>
        </row>
        <row r="12">
          <cell r="A12">
            <v>2515</v>
          </cell>
          <cell r="B12">
            <v>0</v>
          </cell>
          <cell r="C12" t="str">
            <v>BEN</v>
          </cell>
          <cell r="D12" t="str">
            <v>Rita Pinto Ferraz</v>
          </cell>
          <cell r="E12">
            <v>40362</v>
          </cell>
          <cell r="F12" t="str">
            <v>F</v>
          </cell>
          <cell r="G12"/>
          <cell r="H12">
            <v>0</v>
          </cell>
          <cell r="I12" t="str">
            <v>PORTINADO</v>
          </cell>
        </row>
        <row r="13">
          <cell r="A13">
            <v>2517</v>
          </cell>
          <cell r="B13">
            <v>0</v>
          </cell>
          <cell r="C13" t="str">
            <v>BEN</v>
          </cell>
          <cell r="D13" t="str">
            <v>Vitória Pita</v>
          </cell>
          <cell r="E13">
            <v>40117</v>
          </cell>
          <cell r="F13" t="str">
            <v>F</v>
          </cell>
          <cell r="G13"/>
          <cell r="H13">
            <v>0</v>
          </cell>
          <cell r="I13" t="str">
            <v>PORTINADO</v>
          </cell>
        </row>
        <row r="14">
          <cell r="A14">
            <v>2518</v>
          </cell>
          <cell r="B14">
            <v>0</v>
          </cell>
          <cell r="C14" t="str">
            <v>BEN</v>
          </cell>
          <cell r="D14" t="str">
            <v>Afonso Rochate</v>
          </cell>
          <cell r="E14">
            <v>40110</v>
          </cell>
          <cell r="F14" t="str">
            <v>M</v>
          </cell>
          <cell r="G14"/>
          <cell r="H14">
            <v>0</v>
          </cell>
          <cell r="I14" t="str">
            <v>PORTINADO</v>
          </cell>
        </row>
        <row r="15">
          <cell r="A15">
            <v>2519</v>
          </cell>
          <cell r="B15">
            <v>0</v>
          </cell>
          <cell r="C15" t="str">
            <v>INI</v>
          </cell>
          <cell r="D15" t="str">
            <v>Marta Rodrigues</v>
          </cell>
          <cell r="E15">
            <v>38523</v>
          </cell>
          <cell r="F15" t="str">
            <v>F</v>
          </cell>
          <cell r="G15"/>
          <cell r="H15">
            <v>0</v>
          </cell>
          <cell r="I15" t="str">
            <v>PORTINADO</v>
          </cell>
        </row>
        <row r="16">
          <cell r="A16">
            <v>2520</v>
          </cell>
          <cell r="B16">
            <v>0</v>
          </cell>
          <cell r="C16" t="str">
            <v>INF</v>
          </cell>
          <cell r="D16" t="str">
            <v>Beatriz Ramos</v>
          </cell>
          <cell r="E16">
            <v>39204</v>
          </cell>
          <cell r="F16" t="str">
            <v>F</v>
          </cell>
          <cell r="G16"/>
          <cell r="H16">
            <v>0</v>
          </cell>
          <cell r="I16" t="str">
            <v>CCD / INTERMARCHÉ - Lagos</v>
          </cell>
        </row>
        <row r="17">
          <cell r="A17">
            <v>2525</v>
          </cell>
          <cell r="B17">
            <v>0</v>
          </cell>
          <cell r="C17" t="str">
            <v>INF</v>
          </cell>
          <cell r="D17" t="str">
            <v>Carolina Carmelino</v>
          </cell>
          <cell r="E17">
            <v>39396</v>
          </cell>
          <cell r="F17" t="str">
            <v>F</v>
          </cell>
          <cell r="G17"/>
          <cell r="H17">
            <v>0</v>
          </cell>
          <cell r="I17" t="str">
            <v>CCD / INTERMARCHÉ - Lagos</v>
          </cell>
        </row>
        <row r="18">
          <cell r="A18">
            <v>2526</v>
          </cell>
          <cell r="B18">
            <v>0</v>
          </cell>
          <cell r="C18" t="str">
            <v>INF</v>
          </cell>
          <cell r="D18" t="str">
            <v>Diego Lange</v>
          </cell>
          <cell r="E18">
            <v>38987</v>
          </cell>
          <cell r="F18" t="str">
            <v>M</v>
          </cell>
          <cell r="G18"/>
          <cell r="H18">
            <v>0</v>
          </cell>
          <cell r="I18" t="str">
            <v>CCD / INTERMARCHÉ - Lagos</v>
          </cell>
        </row>
        <row r="19">
          <cell r="A19">
            <v>2527</v>
          </cell>
          <cell r="B19">
            <v>0</v>
          </cell>
          <cell r="C19" t="str">
            <v>INF</v>
          </cell>
          <cell r="D19" t="str">
            <v>Diogo Fernandes</v>
          </cell>
          <cell r="E19">
            <v>39197</v>
          </cell>
          <cell r="F19" t="str">
            <v>M</v>
          </cell>
          <cell r="G19"/>
          <cell r="H19">
            <v>0</v>
          </cell>
          <cell r="I19" t="str">
            <v>CCD / INTERMARCHÉ - Lagos</v>
          </cell>
        </row>
        <row r="20">
          <cell r="A20" t="str">
            <v>F</v>
          </cell>
          <cell r="B20">
            <v>0</v>
          </cell>
          <cell r="C20" t="str">
            <v>INF</v>
          </cell>
          <cell r="D20" t="str">
            <v>Rodrigo Silva</v>
          </cell>
          <cell r="E20">
            <v>39262</v>
          </cell>
          <cell r="F20" t="str">
            <v>M</v>
          </cell>
          <cell r="G20"/>
          <cell r="H20">
            <v>0</v>
          </cell>
          <cell r="I20" t="str">
            <v>CCD / INTERMARCHÉ - Lagos</v>
          </cell>
        </row>
        <row r="21">
          <cell r="A21">
            <v>2530</v>
          </cell>
          <cell r="B21">
            <v>0</v>
          </cell>
          <cell r="C21" t="str">
            <v>BEN</v>
          </cell>
          <cell r="D21" t="str">
            <v>Matilde Gonçalves</v>
          </cell>
          <cell r="E21">
            <v>40247</v>
          </cell>
          <cell r="F21" t="str">
            <v>F</v>
          </cell>
          <cell r="G21"/>
          <cell r="H21">
            <v>0</v>
          </cell>
          <cell r="I21" t="str">
            <v>CCD / INTERMARCHÉ - Lagos</v>
          </cell>
        </row>
        <row r="22">
          <cell r="A22">
            <v>2531</v>
          </cell>
          <cell r="B22">
            <v>0</v>
          </cell>
          <cell r="C22" t="str">
            <v>BEN</v>
          </cell>
          <cell r="D22" t="str">
            <v>José Maria C. de Abreu Andrade</v>
          </cell>
          <cell r="E22">
            <v>39500</v>
          </cell>
          <cell r="F22" t="str">
            <v>M</v>
          </cell>
          <cell r="G22"/>
          <cell r="H22">
            <v>0</v>
          </cell>
          <cell r="I22" t="str">
            <v>Individual</v>
          </cell>
        </row>
        <row r="23">
          <cell r="A23">
            <v>2532</v>
          </cell>
          <cell r="B23">
            <v>0</v>
          </cell>
          <cell r="C23" t="str">
            <v>INI</v>
          </cell>
          <cell r="D23" t="str">
            <v>Lucía Lópes Ruiz</v>
          </cell>
          <cell r="E23">
            <v>38551</v>
          </cell>
          <cell r="F23" t="str">
            <v>F</v>
          </cell>
          <cell r="G23"/>
          <cell r="H23">
            <v>0</v>
          </cell>
          <cell r="I23" t="str">
            <v>Individual</v>
          </cell>
        </row>
        <row r="24">
          <cell r="A24">
            <v>2533</v>
          </cell>
          <cell r="B24">
            <v>0</v>
          </cell>
          <cell r="C24" t="str">
            <v>BEN</v>
          </cell>
          <cell r="D24" t="str">
            <v>Leonor Lima Cabrita</v>
          </cell>
          <cell r="E24">
            <v>39512</v>
          </cell>
          <cell r="F24" t="str">
            <v>F</v>
          </cell>
          <cell r="G24"/>
          <cell r="H24">
            <v>0</v>
          </cell>
          <cell r="I24" t="str">
            <v>Individual</v>
          </cell>
        </row>
        <row r="25">
          <cell r="A25">
            <v>2534</v>
          </cell>
          <cell r="B25">
            <v>0</v>
          </cell>
          <cell r="C25" t="str">
            <v>BEN</v>
          </cell>
          <cell r="D25" t="str">
            <v>Helena Lima Cabrita</v>
          </cell>
          <cell r="E25">
            <v>40146</v>
          </cell>
          <cell r="F25" t="str">
            <v>F</v>
          </cell>
          <cell r="G25"/>
          <cell r="H25">
            <v>0</v>
          </cell>
          <cell r="I25" t="str">
            <v>Individual</v>
          </cell>
        </row>
        <row r="26">
          <cell r="A26">
            <v>2536</v>
          </cell>
          <cell r="B26">
            <v>49399668</v>
          </cell>
          <cell r="C26" t="str">
            <v>BEN</v>
          </cell>
          <cell r="D26" t="str">
            <v>Martina Ortiz Bravo</v>
          </cell>
          <cell r="E26">
            <v>40109</v>
          </cell>
          <cell r="F26" t="str">
            <v>F</v>
          </cell>
          <cell r="G26"/>
          <cell r="H26">
            <v>0</v>
          </cell>
          <cell r="I26" t="str">
            <v>Individual</v>
          </cell>
        </row>
        <row r="27">
          <cell r="A27">
            <v>2541</v>
          </cell>
          <cell r="B27">
            <v>49399473</v>
          </cell>
          <cell r="C27" t="str">
            <v>INF</v>
          </cell>
          <cell r="D27" t="str">
            <v>Irene Ortega Mojarro</v>
          </cell>
          <cell r="E27">
            <v>38902</v>
          </cell>
          <cell r="F27" t="str">
            <v>F</v>
          </cell>
          <cell r="G27"/>
          <cell r="H27">
            <v>0</v>
          </cell>
          <cell r="I27" t="str">
            <v>Individual</v>
          </cell>
        </row>
        <row r="28">
          <cell r="A28">
            <v>2542</v>
          </cell>
          <cell r="B28">
            <v>49399474</v>
          </cell>
          <cell r="C28" t="str">
            <v>INF</v>
          </cell>
          <cell r="D28" t="str">
            <v>Almudena Ortega Mojarro</v>
          </cell>
          <cell r="E28">
            <v>38902</v>
          </cell>
          <cell r="F28" t="str">
            <v>F</v>
          </cell>
          <cell r="G28"/>
          <cell r="H28">
            <v>0</v>
          </cell>
          <cell r="I28" t="str">
            <v>Individual</v>
          </cell>
        </row>
        <row r="29">
          <cell r="A29">
            <v>2543</v>
          </cell>
          <cell r="B29">
            <v>49161089</v>
          </cell>
          <cell r="C29" t="str">
            <v>JUV</v>
          </cell>
          <cell r="D29" t="str">
            <v>Marta Lozano Serrano</v>
          </cell>
          <cell r="E29">
            <v>37427</v>
          </cell>
          <cell r="F29" t="str">
            <v>F</v>
          </cell>
          <cell r="G29"/>
          <cell r="H29">
            <v>0</v>
          </cell>
          <cell r="I29" t="str">
            <v>Individual</v>
          </cell>
        </row>
        <row r="30">
          <cell r="A30">
            <v>2545</v>
          </cell>
          <cell r="B30">
            <v>0</v>
          </cell>
          <cell r="C30" t="str">
            <v>INF</v>
          </cell>
          <cell r="D30" t="str">
            <v>Julia Drentje</v>
          </cell>
          <cell r="E30">
            <v>39295</v>
          </cell>
          <cell r="F30" t="str">
            <v>F</v>
          </cell>
          <cell r="G30"/>
          <cell r="H30">
            <v>0</v>
          </cell>
          <cell r="I30" t="str">
            <v>Louletano DC - Triatlo</v>
          </cell>
        </row>
        <row r="31">
          <cell r="A31">
            <v>2547</v>
          </cell>
          <cell r="B31">
            <v>0</v>
          </cell>
          <cell r="C31" t="str">
            <v>JUV</v>
          </cell>
          <cell r="D31" t="str">
            <v>Vasco Diogo</v>
          </cell>
          <cell r="E31">
            <v>37892</v>
          </cell>
          <cell r="F31" t="str">
            <v>M</v>
          </cell>
          <cell r="G31"/>
          <cell r="H31">
            <v>0</v>
          </cell>
          <cell r="I31" t="str">
            <v>Louletano DC - Triatlo</v>
          </cell>
        </row>
        <row r="32">
          <cell r="A32">
            <v>2548</v>
          </cell>
          <cell r="B32">
            <v>0</v>
          </cell>
          <cell r="C32" t="str">
            <v>INI</v>
          </cell>
          <cell r="D32" t="str">
            <v>Gonçalo Diogo</v>
          </cell>
          <cell r="E32">
            <v>38342</v>
          </cell>
          <cell r="F32" t="str">
            <v>M</v>
          </cell>
          <cell r="G32"/>
          <cell r="H32">
            <v>0</v>
          </cell>
          <cell r="I32" t="str">
            <v>Louletano DC - Triatlo</v>
          </cell>
        </row>
        <row r="33">
          <cell r="A33">
            <v>2551</v>
          </cell>
          <cell r="B33">
            <v>0</v>
          </cell>
          <cell r="C33" t="str">
            <v>BEN</v>
          </cell>
          <cell r="D33" t="str">
            <v>Martim Diogo</v>
          </cell>
          <cell r="E33">
            <v>39706</v>
          </cell>
          <cell r="F33" t="str">
            <v>M</v>
          </cell>
          <cell r="G33"/>
          <cell r="H33">
            <v>0</v>
          </cell>
          <cell r="I33" t="str">
            <v>Louletano DC - Triatlo</v>
          </cell>
        </row>
        <row r="34">
          <cell r="A34">
            <v>2553</v>
          </cell>
          <cell r="B34">
            <v>0</v>
          </cell>
          <cell r="C34" t="str">
            <v>BEN</v>
          </cell>
          <cell r="D34" t="str">
            <v>Francisco Diogo</v>
          </cell>
          <cell r="E34">
            <v>40135</v>
          </cell>
          <cell r="F34" t="str">
            <v>M</v>
          </cell>
          <cell r="G34"/>
          <cell r="H34">
            <v>0</v>
          </cell>
          <cell r="I34" t="str">
            <v>Louletano DC - Triatlo</v>
          </cell>
        </row>
        <row r="35">
          <cell r="A35">
            <v>2554</v>
          </cell>
          <cell r="B35" t="str">
            <v>49161089S</v>
          </cell>
          <cell r="C35" t="str">
            <v>JUV</v>
          </cell>
          <cell r="D35" t="str">
            <v>Marta Lozano Serrano</v>
          </cell>
          <cell r="E35">
            <v>37427</v>
          </cell>
          <cell r="F35" t="str">
            <v>F</v>
          </cell>
          <cell r="G35"/>
          <cell r="H35">
            <v>0</v>
          </cell>
          <cell r="I35" t="str">
            <v>Cáceres-Los Delfines</v>
          </cell>
        </row>
        <row r="36">
          <cell r="A36">
            <v>2555</v>
          </cell>
          <cell r="B36">
            <v>0</v>
          </cell>
          <cell r="C36" t="str">
            <v>INF</v>
          </cell>
          <cell r="D36" t="str">
            <v>Cristina Jimenez Orta Guerrero</v>
          </cell>
          <cell r="E36">
            <v>38949</v>
          </cell>
          <cell r="F36" t="str">
            <v>F</v>
          </cell>
          <cell r="G36"/>
          <cell r="H36">
            <v>0</v>
          </cell>
          <cell r="I36" t="str">
            <v>Club Deportivo Iberman</v>
          </cell>
        </row>
        <row r="37">
          <cell r="A37">
            <v>2557</v>
          </cell>
          <cell r="B37">
            <v>0</v>
          </cell>
          <cell r="C37" t="str">
            <v>JUV</v>
          </cell>
          <cell r="D37" t="str">
            <v>Maite Jimenez Orta Guerrero</v>
          </cell>
          <cell r="E37">
            <v>37698</v>
          </cell>
          <cell r="F37" t="str">
            <v>F</v>
          </cell>
          <cell r="G37"/>
          <cell r="H37">
            <v>0</v>
          </cell>
          <cell r="I37" t="str">
            <v>Club Deportivo Iberman</v>
          </cell>
        </row>
        <row r="38">
          <cell r="A38">
            <v>2558</v>
          </cell>
          <cell r="B38">
            <v>0</v>
          </cell>
          <cell r="C38" t="str">
            <v>INF</v>
          </cell>
          <cell r="D38" t="str">
            <v>João Viegas</v>
          </cell>
          <cell r="E38">
            <v>38749</v>
          </cell>
          <cell r="F38" t="str">
            <v>M</v>
          </cell>
          <cell r="G38"/>
          <cell r="H38">
            <v>0</v>
          </cell>
          <cell r="I38" t="str">
            <v>Clube Náutico do Guadiana</v>
          </cell>
        </row>
        <row r="39">
          <cell r="A39">
            <v>2559</v>
          </cell>
          <cell r="B39">
            <v>0</v>
          </cell>
          <cell r="C39" t="str">
            <v>INF</v>
          </cell>
          <cell r="D39" t="str">
            <v>Lucas Brito</v>
          </cell>
          <cell r="E39">
            <v>39032</v>
          </cell>
          <cell r="F39" t="str">
            <v>M</v>
          </cell>
          <cell r="G39"/>
          <cell r="H39">
            <v>0</v>
          </cell>
          <cell r="I39" t="str">
            <v>Individual</v>
          </cell>
        </row>
        <row r="40">
          <cell r="A40">
            <v>2560</v>
          </cell>
          <cell r="B40">
            <v>0</v>
          </cell>
          <cell r="C40" t="str">
            <v>INF</v>
          </cell>
          <cell r="D40" t="str">
            <v>Diana Melissa Santos</v>
          </cell>
          <cell r="E40">
            <v>39211</v>
          </cell>
          <cell r="F40" t="str">
            <v>F</v>
          </cell>
          <cell r="G40"/>
          <cell r="H40">
            <v>0</v>
          </cell>
          <cell r="I40" t="str">
            <v>F.C. Ferreiras</v>
          </cell>
        </row>
        <row r="41">
          <cell r="A41">
            <v>2561</v>
          </cell>
          <cell r="B41">
            <v>0</v>
          </cell>
          <cell r="C41" t="str">
            <v>INF</v>
          </cell>
          <cell r="D41" t="str">
            <v>Raquel Rodrigues Augusto</v>
          </cell>
          <cell r="E41">
            <v>39437</v>
          </cell>
          <cell r="F41" t="str">
            <v>F</v>
          </cell>
          <cell r="G41"/>
          <cell r="H41">
            <v>0</v>
          </cell>
          <cell r="I41" t="str">
            <v>F.C. Ferreiras</v>
          </cell>
        </row>
        <row r="42">
          <cell r="A42">
            <v>2562</v>
          </cell>
          <cell r="B42">
            <v>0</v>
          </cell>
          <cell r="C42" t="str">
            <v>INF</v>
          </cell>
          <cell r="D42" t="str">
            <v>Alexandre Rijo Arvela</v>
          </cell>
          <cell r="E42">
            <v>39294</v>
          </cell>
          <cell r="F42" t="str">
            <v>M</v>
          </cell>
          <cell r="G42"/>
          <cell r="H42">
            <v>0</v>
          </cell>
          <cell r="I42" t="str">
            <v>F.C. Ferreiras</v>
          </cell>
        </row>
        <row r="43">
          <cell r="A43">
            <v>2563</v>
          </cell>
          <cell r="B43">
            <v>0</v>
          </cell>
          <cell r="C43" t="str">
            <v>BEN</v>
          </cell>
          <cell r="D43" t="str">
            <v>Joana Cabral e Silva</v>
          </cell>
          <cell r="E43">
            <v>39664</v>
          </cell>
          <cell r="F43" t="str">
            <v>F</v>
          </cell>
          <cell r="G43"/>
          <cell r="H43">
            <v>0</v>
          </cell>
          <cell r="I43" t="str">
            <v>F.C. Ferreiras</v>
          </cell>
        </row>
        <row r="44">
          <cell r="A44">
            <v>2565</v>
          </cell>
          <cell r="B44">
            <v>0</v>
          </cell>
          <cell r="C44" t="str">
            <v>BEN</v>
          </cell>
          <cell r="D44" t="str">
            <v>Vitali Martsynyshy</v>
          </cell>
          <cell r="E44">
            <v>39488</v>
          </cell>
          <cell r="F44" t="str">
            <v>M</v>
          </cell>
          <cell r="G44"/>
          <cell r="H44">
            <v>0</v>
          </cell>
          <cell r="I44" t="str">
            <v>F.C. Ferreiras</v>
          </cell>
        </row>
        <row r="45">
          <cell r="A45">
            <v>2568</v>
          </cell>
          <cell r="B45">
            <v>0</v>
          </cell>
          <cell r="C45" t="str">
            <v>INI</v>
          </cell>
          <cell r="D45" t="str">
            <v>Pedro Encarnação</v>
          </cell>
          <cell r="E45">
            <v>38123</v>
          </cell>
          <cell r="F45" t="str">
            <v>M</v>
          </cell>
          <cell r="G45"/>
          <cell r="H45">
            <v>0</v>
          </cell>
          <cell r="I45" t="str">
            <v>F.C. Ferreiras</v>
          </cell>
        </row>
        <row r="46">
          <cell r="A46">
            <v>2569</v>
          </cell>
          <cell r="B46">
            <v>0</v>
          </cell>
          <cell r="C46" t="str">
            <v>INF</v>
          </cell>
          <cell r="D46" t="str">
            <v>Krishkumar Patel</v>
          </cell>
          <cell r="E46">
            <v>39148</v>
          </cell>
          <cell r="F46" t="str">
            <v>M</v>
          </cell>
          <cell r="G46"/>
          <cell r="H46">
            <v>0</v>
          </cell>
          <cell r="I46" t="str">
            <v>F.C. Ferreiras</v>
          </cell>
        </row>
        <row r="47">
          <cell r="A47" t="str">
            <v>F</v>
          </cell>
          <cell r="B47">
            <v>0</v>
          </cell>
          <cell r="C47" t="str">
            <v>INF</v>
          </cell>
          <cell r="D47" t="str">
            <v>Sérgio Kulyk</v>
          </cell>
          <cell r="E47">
            <v>38947</v>
          </cell>
          <cell r="F47" t="str">
            <v>M</v>
          </cell>
          <cell r="G47"/>
          <cell r="H47">
            <v>0</v>
          </cell>
          <cell r="I47" t="str">
            <v>F.C. Ferreiras</v>
          </cell>
        </row>
        <row r="48">
          <cell r="A48">
            <v>2572</v>
          </cell>
          <cell r="B48">
            <v>0</v>
          </cell>
          <cell r="C48" t="str">
            <v>JUV</v>
          </cell>
          <cell r="D48" t="str">
            <v>Guilherme Vairinhos</v>
          </cell>
          <cell r="E48">
            <v>37602</v>
          </cell>
          <cell r="F48" t="str">
            <v>M</v>
          </cell>
          <cell r="G48"/>
          <cell r="H48">
            <v>0</v>
          </cell>
          <cell r="I48" t="str">
            <v>Lusitano FC / Frusoal</v>
          </cell>
        </row>
        <row r="49">
          <cell r="A49">
            <v>2570</v>
          </cell>
          <cell r="B49">
            <v>0</v>
          </cell>
          <cell r="C49" t="str">
            <v>INF</v>
          </cell>
          <cell r="D49" t="str">
            <v>Lucas Vidal</v>
          </cell>
          <cell r="E49">
            <v>39179</v>
          </cell>
          <cell r="F49" t="str">
            <v>M</v>
          </cell>
          <cell r="G49"/>
          <cell r="H49">
            <v>0</v>
          </cell>
          <cell r="I49" t="str">
            <v>Individual</v>
          </cell>
        </row>
        <row r="50">
          <cell r="A50">
            <v>696</v>
          </cell>
          <cell r="B50">
            <v>103877</v>
          </cell>
          <cell r="C50" t="str">
            <v>BEN</v>
          </cell>
          <cell r="D50" t="str">
            <v>Eva Ferreira</v>
          </cell>
          <cell r="E50">
            <v>39699</v>
          </cell>
          <cell r="F50" t="str">
            <v>F</v>
          </cell>
          <cell r="G50" t="str">
            <v>VAL</v>
          </cell>
          <cell r="H50">
            <v>343</v>
          </cell>
          <cell r="I50" t="str">
            <v>REPSOL / TRIATLO</v>
          </cell>
        </row>
        <row r="51">
          <cell r="A51">
            <v>167</v>
          </cell>
          <cell r="B51">
            <v>103871</v>
          </cell>
          <cell r="C51" t="str">
            <v>BEN</v>
          </cell>
          <cell r="D51" t="str">
            <v>Martim Maquinista</v>
          </cell>
          <cell r="E51">
            <v>39515</v>
          </cell>
          <cell r="F51" t="str">
            <v>M</v>
          </cell>
          <cell r="G51" t="str">
            <v>VAL</v>
          </cell>
          <cell r="H51">
            <v>343</v>
          </cell>
          <cell r="I51" t="str">
            <v>REPSOL / TRIATLO</v>
          </cell>
        </row>
        <row r="52">
          <cell r="A52">
            <v>502</v>
          </cell>
          <cell r="B52">
            <v>103872</v>
          </cell>
          <cell r="C52" t="str">
            <v>INF</v>
          </cell>
          <cell r="D52" t="str">
            <v>Laura Bolim</v>
          </cell>
          <cell r="E52">
            <v>38810</v>
          </cell>
          <cell r="F52" t="str">
            <v>F</v>
          </cell>
          <cell r="G52" t="str">
            <v>VAL</v>
          </cell>
          <cell r="H52">
            <v>343</v>
          </cell>
          <cell r="I52" t="str">
            <v>REPSOL / TRIATLO</v>
          </cell>
        </row>
        <row r="53">
          <cell r="A53">
            <v>851</v>
          </cell>
          <cell r="B53">
            <v>102043</v>
          </cell>
          <cell r="C53" t="str">
            <v>INI</v>
          </cell>
          <cell r="D53" t="str">
            <v>Dinis Shevchun</v>
          </cell>
          <cell r="E53">
            <v>38202</v>
          </cell>
          <cell r="F53" t="str">
            <v>M</v>
          </cell>
          <cell r="G53" t="str">
            <v>VAL</v>
          </cell>
          <cell r="H53">
            <v>343</v>
          </cell>
          <cell r="I53" t="str">
            <v>REPSOL / TRIATLO</v>
          </cell>
        </row>
        <row r="54">
          <cell r="A54">
            <v>457</v>
          </cell>
          <cell r="B54">
            <v>104342</v>
          </cell>
          <cell r="C54" t="str">
            <v>INI</v>
          </cell>
          <cell r="D54" t="str">
            <v>Tomás Moreno</v>
          </cell>
          <cell r="E54">
            <v>38369</v>
          </cell>
          <cell r="F54" t="str">
            <v>M</v>
          </cell>
          <cell r="G54" t="str">
            <v>VAL</v>
          </cell>
          <cell r="H54">
            <v>343</v>
          </cell>
          <cell r="I54" t="str">
            <v>REPSOL / TRIATLO</v>
          </cell>
        </row>
        <row r="55">
          <cell r="A55">
            <v>555</v>
          </cell>
          <cell r="B55">
            <v>104439</v>
          </cell>
          <cell r="C55" t="str">
            <v>JUV</v>
          </cell>
          <cell r="D55" t="str">
            <v>Pedro Matias</v>
          </cell>
          <cell r="E55">
            <v>37985</v>
          </cell>
          <cell r="F55" t="str">
            <v>M</v>
          </cell>
          <cell r="G55" t="str">
            <v>VAL</v>
          </cell>
          <cell r="H55">
            <v>343</v>
          </cell>
          <cell r="I55" t="str">
            <v>REPSOL / TRIATLO</v>
          </cell>
        </row>
        <row r="56">
          <cell r="A56">
            <v>726</v>
          </cell>
          <cell r="B56">
            <v>104561</v>
          </cell>
          <cell r="C56" t="str">
            <v>INI</v>
          </cell>
          <cell r="D56" t="str">
            <v>André Cavaco</v>
          </cell>
          <cell r="E56">
            <v>38352</v>
          </cell>
          <cell r="F56" t="str">
            <v>M</v>
          </cell>
          <cell r="G56" t="str">
            <v>VAL</v>
          </cell>
          <cell r="H56">
            <v>716</v>
          </cell>
          <cell r="I56" t="str">
            <v>Lusitano FC / Frusoal</v>
          </cell>
        </row>
        <row r="57">
          <cell r="A57">
            <v>314</v>
          </cell>
          <cell r="B57">
            <v>104244</v>
          </cell>
          <cell r="C57" t="str">
            <v>INF</v>
          </cell>
          <cell r="D57" t="str">
            <v>Natacha Ferreira Santos</v>
          </cell>
          <cell r="E57">
            <v>38959</v>
          </cell>
          <cell r="F57" t="str">
            <v>F</v>
          </cell>
          <cell r="G57" t="str">
            <v>VAL</v>
          </cell>
          <cell r="H57">
            <v>716</v>
          </cell>
          <cell r="I57" t="str">
            <v>Lusitano FC / Frusoal</v>
          </cell>
        </row>
        <row r="58">
          <cell r="A58">
            <v>318</v>
          </cell>
          <cell r="B58">
            <v>104245</v>
          </cell>
          <cell r="C58" t="str">
            <v>INF</v>
          </cell>
          <cell r="D58" t="str">
            <v>Filipa Bento Costa</v>
          </cell>
          <cell r="E58">
            <v>38814</v>
          </cell>
          <cell r="F58" t="str">
            <v>F</v>
          </cell>
          <cell r="G58" t="str">
            <v>VAL</v>
          </cell>
          <cell r="H58">
            <v>716</v>
          </cell>
          <cell r="I58" t="str">
            <v>Lusitano FC / Frusoal</v>
          </cell>
        </row>
        <row r="59">
          <cell r="A59">
            <v>319</v>
          </cell>
          <cell r="B59">
            <v>104246</v>
          </cell>
          <cell r="C59" t="str">
            <v>INI</v>
          </cell>
          <cell r="D59" t="str">
            <v>Filipa Munhóz Joaquim</v>
          </cell>
          <cell r="E59">
            <v>38678</v>
          </cell>
          <cell r="F59" t="str">
            <v>F</v>
          </cell>
          <cell r="G59" t="str">
            <v>VAL</v>
          </cell>
          <cell r="H59">
            <v>716</v>
          </cell>
          <cell r="I59" t="str">
            <v>Lusitano FC / Frusoal</v>
          </cell>
        </row>
        <row r="60">
          <cell r="A60" t="str">
            <v xml:space="preserve">326 (2575) </v>
          </cell>
          <cell r="B60">
            <v>104248</v>
          </cell>
          <cell r="C60" t="str">
            <v>JUV</v>
          </cell>
          <cell r="D60" t="str">
            <v>Ana Carolina Sabóia</v>
          </cell>
          <cell r="E60">
            <v>37959</v>
          </cell>
          <cell r="F60" t="str">
            <v>F</v>
          </cell>
          <cell r="G60" t="str">
            <v>VAL</v>
          </cell>
          <cell r="H60">
            <v>716</v>
          </cell>
          <cell r="I60" t="str">
            <v>Lusitano FC / Frusoal</v>
          </cell>
        </row>
        <row r="61">
          <cell r="A61" t="str">
            <v>330 (2576)</v>
          </cell>
          <cell r="B61">
            <v>104249</v>
          </cell>
          <cell r="C61" t="str">
            <v>JUV</v>
          </cell>
          <cell r="D61" t="str">
            <v>Joana Mourão Drago</v>
          </cell>
          <cell r="E61">
            <v>37393</v>
          </cell>
          <cell r="F61" t="str">
            <v>F</v>
          </cell>
          <cell r="G61" t="str">
            <v>VAL</v>
          </cell>
          <cell r="H61">
            <v>716</v>
          </cell>
          <cell r="I61" t="str">
            <v>Lusitano FC / Frusoal</v>
          </cell>
        </row>
        <row r="62">
          <cell r="A62">
            <v>464</v>
          </cell>
          <cell r="B62">
            <v>104347</v>
          </cell>
          <cell r="C62" t="str">
            <v>JUV</v>
          </cell>
          <cell r="D62" t="str">
            <v>Maria Sofia Romão</v>
          </cell>
          <cell r="E62">
            <v>37603</v>
          </cell>
          <cell r="F62" t="str">
            <v>F</v>
          </cell>
          <cell r="G62" t="str">
            <v>VAL</v>
          </cell>
          <cell r="H62">
            <v>716</v>
          </cell>
          <cell r="I62" t="str">
            <v>Lusitano FC / Frusoal</v>
          </cell>
        </row>
        <row r="63">
          <cell r="A63">
            <v>471</v>
          </cell>
          <cell r="B63">
            <v>104348</v>
          </cell>
          <cell r="C63" t="str">
            <v>INF</v>
          </cell>
          <cell r="D63" t="str">
            <v>Gil Matias Cunha</v>
          </cell>
          <cell r="E63">
            <v>39121</v>
          </cell>
          <cell r="F63" t="str">
            <v>M</v>
          </cell>
          <cell r="G63" t="str">
            <v>VAL</v>
          </cell>
          <cell r="H63">
            <v>716</v>
          </cell>
          <cell r="I63" t="str">
            <v>Lusitano FC / Frusoal</v>
          </cell>
        </row>
        <row r="64">
          <cell r="A64">
            <v>481</v>
          </cell>
          <cell r="B64">
            <v>104350</v>
          </cell>
          <cell r="C64" t="str">
            <v>BEN</v>
          </cell>
          <cell r="D64" t="str">
            <v>Gabriel Dettmann Miravent</v>
          </cell>
          <cell r="E64">
            <v>39810</v>
          </cell>
          <cell r="F64" t="str">
            <v>M</v>
          </cell>
          <cell r="G64" t="str">
            <v>VAL</v>
          </cell>
          <cell r="H64">
            <v>716</v>
          </cell>
          <cell r="I64" t="str">
            <v>Lusitano FC / Frusoal</v>
          </cell>
        </row>
        <row r="65">
          <cell r="A65">
            <v>485</v>
          </cell>
          <cell r="B65">
            <v>104351</v>
          </cell>
          <cell r="C65" t="str">
            <v>JUV</v>
          </cell>
          <cell r="D65" t="str">
            <v>Ângela Mendez</v>
          </cell>
          <cell r="E65">
            <v>37445</v>
          </cell>
          <cell r="F65" t="str">
            <v>F</v>
          </cell>
          <cell r="G65" t="str">
            <v>VAL</v>
          </cell>
          <cell r="H65">
            <v>716</v>
          </cell>
          <cell r="I65" t="str">
            <v>Lusitano FC / Frusoal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>
            <v>1</v>
          </cell>
          <cell r="B1">
            <v>100</v>
          </cell>
        </row>
        <row r="2">
          <cell r="A2">
            <v>2</v>
          </cell>
          <cell r="B2">
            <v>92</v>
          </cell>
        </row>
        <row r="3">
          <cell r="A3">
            <v>3</v>
          </cell>
          <cell r="B3">
            <v>84</v>
          </cell>
        </row>
        <row r="4">
          <cell r="A4">
            <v>4</v>
          </cell>
          <cell r="B4">
            <v>77</v>
          </cell>
        </row>
        <row r="5">
          <cell r="A5">
            <v>5</v>
          </cell>
          <cell r="B5">
            <v>71</v>
          </cell>
        </row>
        <row r="6">
          <cell r="A6">
            <v>6</v>
          </cell>
          <cell r="B6">
            <v>65</v>
          </cell>
        </row>
        <row r="7">
          <cell r="A7">
            <v>7</v>
          </cell>
          <cell r="B7">
            <v>60</v>
          </cell>
        </row>
        <row r="8">
          <cell r="A8">
            <v>8</v>
          </cell>
          <cell r="B8">
            <v>55</v>
          </cell>
        </row>
        <row r="9">
          <cell r="A9">
            <v>9</v>
          </cell>
          <cell r="B9">
            <v>50</v>
          </cell>
        </row>
        <row r="10">
          <cell r="A10">
            <v>10</v>
          </cell>
          <cell r="B10">
            <v>46</v>
          </cell>
        </row>
        <row r="11">
          <cell r="A11">
            <v>11</v>
          </cell>
          <cell r="B11">
            <v>42</v>
          </cell>
        </row>
        <row r="12">
          <cell r="A12">
            <v>12</v>
          </cell>
          <cell r="B12">
            <v>38</v>
          </cell>
        </row>
        <row r="13">
          <cell r="A13">
            <v>13</v>
          </cell>
          <cell r="B13">
            <v>35</v>
          </cell>
        </row>
        <row r="14">
          <cell r="A14">
            <v>14</v>
          </cell>
          <cell r="B14">
            <v>32</v>
          </cell>
        </row>
        <row r="15">
          <cell r="A15">
            <v>15</v>
          </cell>
          <cell r="B15">
            <v>29</v>
          </cell>
        </row>
        <row r="16">
          <cell r="A16">
            <v>16</v>
          </cell>
          <cell r="B16">
            <v>26</v>
          </cell>
        </row>
        <row r="17">
          <cell r="A17">
            <v>17</v>
          </cell>
          <cell r="B17">
            <v>23</v>
          </cell>
        </row>
        <row r="18">
          <cell r="A18">
            <v>18</v>
          </cell>
          <cell r="B18">
            <v>21</v>
          </cell>
        </row>
        <row r="19">
          <cell r="A19">
            <v>19</v>
          </cell>
          <cell r="B19">
            <v>19</v>
          </cell>
        </row>
        <row r="20">
          <cell r="A20">
            <v>20</v>
          </cell>
          <cell r="B20">
            <v>17</v>
          </cell>
        </row>
        <row r="21">
          <cell r="A21">
            <v>21</v>
          </cell>
          <cell r="B21">
            <v>15</v>
          </cell>
        </row>
        <row r="22">
          <cell r="A22">
            <v>22</v>
          </cell>
          <cell r="B22">
            <v>15</v>
          </cell>
        </row>
        <row r="23">
          <cell r="A23">
            <v>23</v>
          </cell>
          <cell r="B23">
            <v>15</v>
          </cell>
        </row>
        <row r="24">
          <cell r="A24">
            <v>24</v>
          </cell>
          <cell r="B24">
            <v>15</v>
          </cell>
        </row>
        <row r="25">
          <cell r="A25">
            <v>25</v>
          </cell>
          <cell r="B25">
            <v>15</v>
          </cell>
        </row>
        <row r="26">
          <cell r="A26">
            <v>26</v>
          </cell>
          <cell r="B26">
            <v>15</v>
          </cell>
        </row>
        <row r="27">
          <cell r="A27">
            <v>27</v>
          </cell>
          <cell r="B27">
            <v>15</v>
          </cell>
        </row>
        <row r="28">
          <cell r="A28">
            <v>28</v>
          </cell>
          <cell r="B28">
            <v>15</v>
          </cell>
        </row>
        <row r="29">
          <cell r="A29">
            <v>29</v>
          </cell>
          <cell r="B29">
            <v>15</v>
          </cell>
        </row>
        <row r="30">
          <cell r="A30">
            <v>30</v>
          </cell>
          <cell r="B30">
            <v>15</v>
          </cell>
        </row>
        <row r="31">
          <cell r="A31">
            <v>31</v>
          </cell>
          <cell r="B31">
            <v>10</v>
          </cell>
        </row>
        <row r="32">
          <cell r="A32">
            <v>32</v>
          </cell>
          <cell r="B32">
            <v>10</v>
          </cell>
        </row>
        <row r="33">
          <cell r="A33">
            <v>33</v>
          </cell>
          <cell r="B33">
            <v>10</v>
          </cell>
        </row>
        <row r="34">
          <cell r="A34">
            <v>34</v>
          </cell>
          <cell r="B34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abSelected="1" workbookViewId="0">
      <selection activeCell="A3" sqref="A3:F3"/>
    </sheetView>
  </sheetViews>
  <sheetFormatPr defaultColWidth="9" defaultRowHeight="15" x14ac:dyDescent="0.25"/>
  <cols>
    <col min="1" max="1" width="5.28515625" style="18" customWidth="1"/>
    <col min="2" max="2" width="7.7109375" style="17" bestFit="1" customWidth="1"/>
    <col min="3" max="3" width="7.7109375" style="18" customWidth="1"/>
    <col min="4" max="4" width="33.42578125" style="18" customWidth="1"/>
    <col min="5" max="5" width="45.5703125" style="18" customWidth="1"/>
    <col min="6" max="6" width="8.140625" style="19" bestFit="1" customWidth="1"/>
    <col min="7" max="7" width="7.140625" style="31" bestFit="1" customWidth="1"/>
    <col min="8" max="8" width="9" style="18"/>
    <col min="9" max="9" width="3.28515625" style="18" bestFit="1" customWidth="1"/>
    <col min="10" max="16384" width="9" style="18"/>
  </cols>
  <sheetData>
    <row r="1" spans="1:7" ht="21.75" customHeight="1" x14ac:dyDescent="0.25">
      <c r="A1" s="47" t="s">
        <v>31</v>
      </c>
      <c r="B1" s="47"/>
      <c r="C1" s="47"/>
      <c r="D1" s="47"/>
      <c r="E1" s="47"/>
      <c r="F1" s="47"/>
      <c r="G1" s="47"/>
    </row>
    <row r="2" spans="1:7" ht="15.75" x14ac:dyDescent="0.25">
      <c r="A2" s="47" t="s">
        <v>32</v>
      </c>
      <c r="B2" s="47"/>
      <c r="C2" s="47"/>
      <c r="D2" s="47"/>
      <c r="E2" s="47"/>
      <c r="F2" s="47"/>
      <c r="G2" s="47"/>
    </row>
    <row r="3" spans="1:7" ht="15.75" x14ac:dyDescent="0.25">
      <c r="A3" s="46" t="s">
        <v>4</v>
      </c>
      <c r="B3" s="46"/>
      <c r="C3" s="46"/>
      <c r="D3" s="46"/>
      <c r="E3" s="46"/>
      <c r="F3" s="46"/>
    </row>
    <row r="4" spans="1:7" ht="15.75" x14ac:dyDescent="0.25">
      <c r="A4" s="9" t="s">
        <v>5</v>
      </c>
      <c r="B4" s="9" t="s">
        <v>6</v>
      </c>
      <c r="C4" s="9" t="s">
        <v>7</v>
      </c>
      <c r="D4" s="9" t="s">
        <v>0</v>
      </c>
      <c r="E4" s="9" t="s">
        <v>1</v>
      </c>
      <c r="F4" s="10" t="s">
        <v>8</v>
      </c>
      <c r="G4" s="11" t="s">
        <v>3</v>
      </c>
    </row>
    <row r="5" spans="1:7" x14ac:dyDescent="0.25">
      <c r="A5" s="12">
        <v>1</v>
      </c>
      <c r="B5" s="40">
        <v>14</v>
      </c>
      <c r="C5" s="13">
        <v>104350</v>
      </c>
      <c r="D5" s="32" t="s">
        <v>30</v>
      </c>
      <c r="E5" s="32" t="s">
        <v>22</v>
      </c>
      <c r="F5" s="14">
        <v>5.8333333333333336E-3</v>
      </c>
      <c r="G5" s="15">
        <v>100</v>
      </c>
    </row>
    <row r="6" spans="1:7" x14ac:dyDescent="0.25">
      <c r="A6" s="12">
        <v>2</v>
      </c>
      <c r="B6" s="40">
        <v>12</v>
      </c>
      <c r="C6" s="13"/>
      <c r="D6" s="41" t="s">
        <v>45</v>
      </c>
      <c r="E6" s="32" t="s">
        <v>44</v>
      </c>
      <c r="F6" s="14">
        <v>5.9953703703703697E-3</v>
      </c>
      <c r="G6" s="15">
        <v>92</v>
      </c>
    </row>
    <row r="7" spans="1:7" x14ac:dyDescent="0.25">
      <c r="A7" s="12">
        <v>3</v>
      </c>
      <c r="B7" s="40">
        <v>70</v>
      </c>
      <c r="C7" s="13"/>
      <c r="D7" s="44" t="s">
        <v>33</v>
      </c>
      <c r="E7" s="33" t="s">
        <v>34</v>
      </c>
      <c r="F7" s="14">
        <v>6.0069444444444441E-3</v>
      </c>
      <c r="G7" s="15">
        <v>84</v>
      </c>
    </row>
    <row r="8" spans="1:7" x14ac:dyDescent="0.25">
      <c r="A8" s="12">
        <v>4</v>
      </c>
      <c r="B8" s="12">
        <v>21</v>
      </c>
      <c r="C8" s="12"/>
      <c r="D8" s="41" t="s">
        <v>42</v>
      </c>
      <c r="E8" s="13" t="s">
        <v>21</v>
      </c>
      <c r="F8" s="14">
        <v>6.1342592592592594E-3</v>
      </c>
      <c r="G8" s="15">
        <v>77</v>
      </c>
    </row>
    <row r="9" spans="1:7" x14ac:dyDescent="0.25">
      <c r="A9" s="12">
        <v>5</v>
      </c>
      <c r="B9" s="12">
        <v>13</v>
      </c>
      <c r="C9" s="12" t="str">
        <f>IFERROR((VLOOKUP(B9,[1]INSCRITOS!A:B,2,FALSE)),"")</f>
        <v/>
      </c>
      <c r="D9" s="41" t="s">
        <v>46</v>
      </c>
      <c r="E9" s="13" t="s">
        <v>44</v>
      </c>
      <c r="F9" s="14">
        <v>6.6203703703703702E-3</v>
      </c>
      <c r="G9" s="15">
        <v>71</v>
      </c>
    </row>
    <row r="10" spans="1:7" x14ac:dyDescent="0.25">
      <c r="A10" s="12">
        <v>6</v>
      </c>
      <c r="B10" s="12">
        <v>18</v>
      </c>
      <c r="C10" s="12" t="str">
        <f>IFERROR((VLOOKUP(B10,[1]INSCRITOS!A:B,2,FALSE)),"")</f>
        <v/>
      </c>
      <c r="D10" s="42" t="s">
        <v>38</v>
      </c>
      <c r="E10" s="13" t="s">
        <v>34</v>
      </c>
      <c r="F10" s="14">
        <v>6.6435185185185182E-3</v>
      </c>
      <c r="G10" s="15">
        <v>65</v>
      </c>
    </row>
    <row r="11" spans="1:7" x14ac:dyDescent="0.25">
      <c r="A11" s="12">
        <v>7</v>
      </c>
      <c r="B11" s="12">
        <v>17</v>
      </c>
      <c r="C11" s="12" t="str">
        <f>IFERROR((VLOOKUP(B11,[1]INSCRITOS!A:B,2,FALSE)),"")</f>
        <v/>
      </c>
      <c r="D11" s="42" t="s">
        <v>37</v>
      </c>
      <c r="E11" s="13" t="s">
        <v>34</v>
      </c>
      <c r="F11" s="14">
        <v>6.6666666666666671E-3</v>
      </c>
      <c r="G11" s="30">
        <v>60</v>
      </c>
    </row>
    <row r="12" spans="1:7" x14ac:dyDescent="0.25">
      <c r="A12" s="12">
        <v>8</v>
      </c>
      <c r="B12" s="12">
        <v>15</v>
      </c>
      <c r="C12" s="12" t="str">
        <f>IFERROR((VLOOKUP(B12,[1]INSCRITOS!A:B,2,FALSE)),"")</f>
        <v/>
      </c>
      <c r="D12" s="41" t="s">
        <v>36</v>
      </c>
      <c r="E12" s="13" t="s">
        <v>34</v>
      </c>
      <c r="F12" s="14">
        <v>7.1412037037037043E-3</v>
      </c>
      <c r="G12" s="30">
        <v>55</v>
      </c>
    </row>
    <row r="13" spans="1:7" x14ac:dyDescent="0.25">
      <c r="A13" s="12">
        <v>9</v>
      </c>
      <c r="B13" s="12">
        <v>26</v>
      </c>
      <c r="C13" s="12">
        <v>103871</v>
      </c>
      <c r="D13" s="41" t="s">
        <v>23</v>
      </c>
      <c r="E13" s="33" t="s">
        <v>24</v>
      </c>
      <c r="F13" s="14">
        <v>7.1990740740740739E-3</v>
      </c>
      <c r="G13" s="30">
        <v>50</v>
      </c>
    </row>
    <row r="14" spans="1:7" x14ac:dyDescent="0.25">
      <c r="A14" s="12">
        <v>10</v>
      </c>
      <c r="B14" s="12">
        <v>27</v>
      </c>
      <c r="C14" s="12" t="str">
        <f>IFERROR((VLOOKUP(B14,[1]INSCRITOS!A:B,2,FALSE)),"")</f>
        <v/>
      </c>
      <c r="D14" s="42" t="s">
        <v>35</v>
      </c>
      <c r="E14" s="13" t="s">
        <v>34</v>
      </c>
      <c r="F14" s="14">
        <v>1.1342592592592592E-2</v>
      </c>
      <c r="G14" s="30">
        <v>46</v>
      </c>
    </row>
    <row r="15" spans="1:7" x14ac:dyDescent="0.25">
      <c r="A15" s="17"/>
      <c r="C15" s="17"/>
      <c r="G15" s="20"/>
    </row>
    <row r="16" spans="1:7" ht="15.75" x14ac:dyDescent="0.25">
      <c r="A16" s="46" t="s">
        <v>9</v>
      </c>
      <c r="B16" s="46"/>
      <c r="C16" s="46"/>
      <c r="D16" s="46"/>
      <c r="E16" s="46"/>
      <c r="F16" s="46"/>
      <c r="G16" s="20"/>
    </row>
    <row r="17" spans="1:7" ht="15.75" x14ac:dyDescent="0.25">
      <c r="A17" s="9" t="s">
        <v>5</v>
      </c>
      <c r="B17" s="9" t="s">
        <v>6</v>
      </c>
      <c r="C17" s="9" t="s">
        <v>7</v>
      </c>
      <c r="D17" s="9" t="s">
        <v>0</v>
      </c>
      <c r="E17" s="9" t="s">
        <v>1</v>
      </c>
      <c r="F17" s="10" t="s">
        <v>8</v>
      </c>
      <c r="G17" s="11" t="s">
        <v>3</v>
      </c>
    </row>
    <row r="18" spans="1:7" x14ac:dyDescent="0.25">
      <c r="A18" s="12">
        <v>1</v>
      </c>
      <c r="B18" s="40">
        <v>25</v>
      </c>
      <c r="C18" s="13">
        <v>103877</v>
      </c>
      <c r="D18" s="32" t="s">
        <v>25</v>
      </c>
      <c r="E18" s="33" t="s">
        <v>24</v>
      </c>
      <c r="F18" s="14">
        <v>5.6365740740740742E-3</v>
      </c>
      <c r="G18" s="15">
        <v>100</v>
      </c>
    </row>
    <row r="19" spans="1:7" x14ac:dyDescent="0.25">
      <c r="A19" s="12">
        <v>2</v>
      </c>
      <c r="B19" s="40">
        <v>22</v>
      </c>
      <c r="C19" s="13"/>
      <c r="D19" s="41" t="s">
        <v>40</v>
      </c>
      <c r="E19" s="13" t="s">
        <v>21</v>
      </c>
      <c r="F19" s="14">
        <v>7.3726851851851861E-3</v>
      </c>
      <c r="G19" s="15">
        <v>92</v>
      </c>
    </row>
    <row r="20" spans="1:7" x14ac:dyDescent="0.25">
      <c r="A20" s="12">
        <v>3</v>
      </c>
      <c r="B20" s="40">
        <v>19</v>
      </c>
      <c r="C20" s="13"/>
      <c r="D20" s="32" t="s">
        <v>26</v>
      </c>
      <c r="E20" s="32" t="s">
        <v>21</v>
      </c>
      <c r="F20" s="14">
        <v>8.0902777777777778E-3</v>
      </c>
      <c r="G20" s="15">
        <v>84</v>
      </c>
    </row>
    <row r="21" spans="1:7" x14ac:dyDescent="0.25">
      <c r="A21" s="12">
        <v>4</v>
      </c>
      <c r="B21" s="40">
        <v>20</v>
      </c>
      <c r="C21" s="13"/>
      <c r="D21" s="41" t="s">
        <v>41</v>
      </c>
      <c r="E21" s="32" t="s">
        <v>21</v>
      </c>
      <c r="F21" s="14">
        <v>8.2638888888888883E-3</v>
      </c>
      <c r="G21" s="15">
        <v>77</v>
      </c>
    </row>
    <row r="22" spans="1:7" x14ac:dyDescent="0.25">
      <c r="A22" s="12">
        <v>5</v>
      </c>
      <c r="B22" s="40">
        <v>16</v>
      </c>
      <c r="C22" s="13"/>
      <c r="D22" s="41" t="s">
        <v>39</v>
      </c>
      <c r="E22" s="32" t="s">
        <v>21</v>
      </c>
      <c r="F22" s="14">
        <v>8.3564814814814804E-3</v>
      </c>
      <c r="G22" s="15">
        <v>71</v>
      </c>
    </row>
    <row r="23" spans="1:7" x14ac:dyDescent="0.25">
      <c r="A23" s="12">
        <v>6</v>
      </c>
      <c r="B23" s="12">
        <v>11</v>
      </c>
      <c r="C23" s="12"/>
      <c r="D23" s="41" t="s">
        <v>43</v>
      </c>
      <c r="E23" s="13" t="s">
        <v>44</v>
      </c>
      <c r="F23" s="14">
        <v>1.064814814814815E-2</v>
      </c>
      <c r="G23" s="15">
        <v>65</v>
      </c>
    </row>
    <row r="24" spans="1:7" hidden="1" x14ac:dyDescent="0.25">
      <c r="A24" s="12" t="e">
        <f>RANK(F24,$F$18:$F$414,1)</f>
        <v>#N/A</v>
      </c>
      <c r="B24" s="12"/>
      <c r="C24" s="12" t="str">
        <f>IFERROR((VLOOKUP(B24,[1]INSCRITOS!A:B,2,FALSE)),"")</f>
        <v/>
      </c>
      <c r="D24" s="13" t="str">
        <f>IFERROR((VLOOKUP(B24,[1]INSCRITOS!A:D,4,FALSE)),"")</f>
        <v/>
      </c>
      <c r="E24" s="13" t="str">
        <f>IFERROR((VLOOKUP(B24,[1]INSCRITOS!A:I,9,FALSE)),"")</f>
        <v/>
      </c>
      <c r="F24" s="16"/>
      <c r="G24" s="15" t="str">
        <f>IFERROR((VLOOKUP(#REF!,[1]PONTOS!$A:$B,2,FALSE))," ")</f>
        <v xml:space="preserve"> </v>
      </c>
    </row>
    <row r="25" spans="1:7" hidden="1" x14ac:dyDescent="0.25">
      <c r="A25" s="12" t="e">
        <f>RANK(F25,$F$18:$F$414,1)</f>
        <v>#N/A</v>
      </c>
      <c r="B25" s="12"/>
      <c r="C25" s="12" t="str">
        <f>IFERROR((VLOOKUP(B25,[1]INSCRITOS!A:B,2,FALSE)),"")</f>
        <v/>
      </c>
      <c r="D25" s="13" t="str">
        <f>IFERROR((VLOOKUP(B25,[1]INSCRITOS!A:D,4,FALSE)),"")</f>
        <v/>
      </c>
      <c r="E25" s="13" t="str">
        <f>IFERROR((VLOOKUP(B25,[1]INSCRITOS!A:I,9,FALSE)),"")</f>
        <v/>
      </c>
      <c r="F25" s="16"/>
      <c r="G25" s="15" t="str">
        <f>IFERROR((VLOOKUP(#REF!,[1]PONTOS!$A:$B,2,FALSE))," ")</f>
        <v xml:space="preserve"> </v>
      </c>
    </row>
    <row r="26" spans="1:7" hidden="1" x14ac:dyDescent="0.25">
      <c r="A26" s="12" t="e">
        <f>RANK(F26,$F$18:$F$414,1)</f>
        <v>#N/A</v>
      </c>
      <c r="B26" s="12"/>
      <c r="C26" s="12" t="str">
        <f>IFERROR((VLOOKUP(B26,[1]INSCRITOS!A:B,2,FALSE)),"")</f>
        <v/>
      </c>
      <c r="D26" s="13" t="str">
        <f>IFERROR((VLOOKUP(B26,[1]INSCRITOS!A:D,4,FALSE)),"")</f>
        <v/>
      </c>
      <c r="E26" s="13" t="str">
        <f>IFERROR((VLOOKUP(B26,[1]INSCRITOS!A:I,9,FALSE)),"")</f>
        <v/>
      </c>
      <c r="F26" s="16"/>
      <c r="G26" s="15" t="str">
        <f>IFERROR((VLOOKUP(#REF!,[1]PONTOS!$A:$B,2,FALSE))," ")</f>
        <v xml:space="preserve"> </v>
      </c>
    </row>
    <row r="27" spans="1:7" hidden="1" x14ac:dyDescent="0.25">
      <c r="A27" s="12" t="e">
        <f>RANK(F27,$F$18:$F$414,1)</f>
        <v>#N/A</v>
      </c>
      <c r="B27" s="12"/>
      <c r="C27" s="12" t="str">
        <f>IFERROR((VLOOKUP(B27,[1]INSCRITOS!A:B,2,FALSE)),"")</f>
        <v/>
      </c>
      <c r="D27" s="13" t="str">
        <f>IFERROR((VLOOKUP(B27,[1]INSCRITOS!A:D,4,FALSE)),"")</f>
        <v/>
      </c>
      <c r="E27" s="13" t="str">
        <f>IFERROR((VLOOKUP(B27,[1]INSCRITOS!A:I,9,FALSE)),"")</f>
        <v/>
      </c>
      <c r="F27" s="16"/>
      <c r="G27" s="15" t="str">
        <f>IFERROR((VLOOKUP(#REF!,[1]PONTOS!$A:$B,2,FALSE))," ")</f>
        <v xml:space="preserve"> </v>
      </c>
    </row>
    <row r="28" spans="1:7" x14ac:dyDescent="0.25">
      <c r="A28" s="17"/>
      <c r="C28" s="17"/>
      <c r="G28" s="20"/>
    </row>
    <row r="29" spans="1:7" ht="15.75" x14ac:dyDescent="0.25">
      <c r="A29" s="46" t="s">
        <v>10</v>
      </c>
      <c r="B29" s="46"/>
      <c r="C29" s="46"/>
      <c r="D29" s="46"/>
      <c r="E29" s="46"/>
      <c r="F29" s="46"/>
      <c r="G29" s="19"/>
    </row>
    <row r="30" spans="1:7" ht="15.75" x14ac:dyDescent="0.25">
      <c r="A30" s="9" t="s">
        <v>5</v>
      </c>
      <c r="B30" s="9" t="s">
        <v>6</v>
      </c>
      <c r="C30" s="9" t="s">
        <v>7</v>
      </c>
      <c r="D30" s="9" t="s">
        <v>0</v>
      </c>
      <c r="E30" s="9" t="s">
        <v>1</v>
      </c>
      <c r="F30" s="10" t="s">
        <v>8</v>
      </c>
      <c r="G30" s="11" t="s">
        <v>3</v>
      </c>
    </row>
    <row r="31" spans="1:7" x14ac:dyDescent="0.25">
      <c r="A31" s="12">
        <v>1</v>
      </c>
      <c r="B31" s="39">
        <v>2</v>
      </c>
      <c r="C31" s="13"/>
      <c r="D31" s="41" t="s">
        <v>51</v>
      </c>
      <c r="E31" s="13" t="s">
        <v>44</v>
      </c>
      <c r="F31" s="14">
        <v>8.1828703703703699E-3</v>
      </c>
      <c r="G31" s="15">
        <v>100</v>
      </c>
    </row>
    <row r="32" spans="1:7" x14ac:dyDescent="0.25">
      <c r="A32" s="12">
        <v>2</v>
      </c>
      <c r="B32" s="39"/>
      <c r="C32" s="13"/>
      <c r="D32" s="33"/>
      <c r="E32" s="33"/>
      <c r="F32" s="14"/>
      <c r="G32" s="15"/>
    </row>
    <row r="33" spans="1:7" x14ac:dyDescent="0.25">
      <c r="A33" s="12">
        <v>3</v>
      </c>
      <c r="B33" s="39"/>
      <c r="C33" s="13"/>
      <c r="D33" s="32"/>
      <c r="E33" s="32"/>
      <c r="F33" s="14"/>
      <c r="G33" s="15"/>
    </row>
    <row r="34" spans="1:7" x14ac:dyDescent="0.25">
      <c r="A34" s="12">
        <v>4</v>
      </c>
      <c r="B34" s="12"/>
      <c r="C34" s="12"/>
      <c r="D34" s="13"/>
      <c r="E34" s="13"/>
      <c r="F34" s="14"/>
      <c r="G34" s="15"/>
    </row>
    <row r="35" spans="1:7" x14ac:dyDescent="0.25">
      <c r="A35" s="12">
        <v>5</v>
      </c>
      <c r="B35" s="12"/>
      <c r="C35" s="12"/>
      <c r="D35" s="13"/>
      <c r="E35" s="13"/>
      <c r="F35" s="14"/>
      <c r="G35" s="15"/>
    </row>
    <row r="36" spans="1:7" x14ac:dyDescent="0.25">
      <c r="A36" s="17"/>
      <c r="C36" s="17"/>
      <c r="G36" s="20"/>
    </row>
    <row r="37" spans="1:7" ht="15.75" x14ac:dyDescent="0.25">
      <c r="A37" s="46" t="s">
        <v>11</v>
      </c>
      <c r="B37" s="46"/>
      <c r="C37" s="46"/>
      <c r="D37" s="46"/>
      <c r="E37" s="46"/>
      <c r="F37" s="46"/>
      <c r="G37" s="20"/>
    </row>
    <row r="38" spans="1:7" ht="15.75" x14ac:dyDescent="0.25">
      <c r="A38" s="9" t="s">
        <v>5</v>
      </c>
      <c r="B38" s="9" t="s">
        <v>6</v>
      </c>
      <c r="C38" s="9" t="s">
        <v>7</v>
      </c>
      <c r="D38" s="9" t="s">
        <v>0</v>
      </c>
      <c r="E38" s="9" t="s">
        <v>1</v>
      </c>
      <c r="F38" s="10" t="s">
        <v>8</v>
      </c>
      <c r="G38" s="11" t="s">
        <v>3</v>
      </c>
    </row>
    <row r="39" spans="1:7" x14ac:dyDescent="0.25">
      <c r="A39" s="12">
        <v>1</v>
      </c>
      <c r="B39" s="12">
        <v>3</v>
      </c>
      <c r="C39" s="12">
        <v>104244</v>
      </c>
      <c r="D39" s="41" t="s">
        <v>52</v>
      </c>
      <c r="E39" s="32" t="s">
        <v>22</v>
      </c>
      <c r="F39" s="14">
        <v>7.8703703703703713E-3</v>
      </c>
      <c r="G39" s="15">
        <v>100</v>
      </c>
    </row>
    <row r="40" spans="1:7" x14ac:dyDescent="0.25">
      <c r="A40" s="12">
        <v>2</v>
      </c>
      <c r="B40" s="12">
        <v>7</v>
      </c>
      <c r="C40" s="12">
        <v>103872</v>
      </c>
      <c r="D40" s="13" t="s">
        <v>48</v>
      </c>
      <c r="E40" s="33" t="s">
        <v>24</v>
      </c>
      <c r="F40" s="14">
        <v>9.3287037037037036E-3</v>
      </c>
      <c r="G40" s="15">
        <v>92</v>
      </c>
    </row>
    <row r="41" spans="1:7" x14ac:dyDescent="0.25">
      <c r="A41" s="12">
        <v>3</v>
      </c>
      <c r="B41" s="12">
        <v>1</v>
      </c>
      <c r="C41" s="12"/>
      <c r="D41" s="41" t="s">
        <v>50</v>
      </c>
      <c r="E41" s="13" t="s">
        <v>44</v>
      </c>
      <c r="F41" s="14">
        <v>9.6064814814814815E-3</v>
      </c>
      <c r="G41" s="15">
        <v>84</v>
      </c>
    </row>
    <row r="42" spans="1:7" x14ac:dyDescent="0.25">
      <c r="A42" s="12">
        <v>4</v>
      </c>
      <c r="B42" s="12">
        <v>6</v>
      </c>
      <c r="C42" s="12"/>
      <c r="D42" s="44" t="s">
        <v>47</v>
      </c>
      <c r="E42" s="13" t="s">
        <v>34</v>
      </c>
      <c r="F42" s="14">
        <v>9.7453703703703713E-3</v>
      </c>
      <c r="G42" s="15">
        <v>77</v>
      </c>
    </row>
    <row r="43" spans="1:7" x14ac:dyDescent="0.25">
      <c r="A43" s="12">
        <v>5</v>
      </c>
      <c r="B43" s="12">
        <v>4</v>
      </c>
      <c r="C43" s="12"/>
      <c r="D43" s="13" t="s">
        <v>49</v>
      </c>
      <c r="E43" s="13" t="s">
        <v>21</v>
      </c>
      <c r="F43" s="14">
        <v>1.0092592592592592E-2</v>
      </c>
      <c r="G43" s="15">
        <v>71</v>
      </c>
    </row>
    <row r="44" spans="1:7" x14ac:dyDescent="0.25">
      <c r="A44" s="12">
        <v>6</v>
      </c>
      <c r="B44" s="12"/>
      <c r="C44" s="12"/>
      <c r="D44" s="13"/>
      <c r="E44" s="13"/>
      <c r="F44" s="14"/>
      <c r="G44" s="15"/>
    </row>
    <row r="45" spans="1:7" x14ac:dyDescent="0.25">
      <c r="A45" s="12">
        <v>7</v>
      </c>
      <c r="B45" s="12"/>
      <c r="C45" s="12"/>
      <c r="D45" s="13"/>
      <c r="E45" s="13"/>
      <c r="F45" s="14"/>
      <c r="G45" s="15"/>
    </row>
    <row r="46" spans="1:7" x14ac:dyDescent="0.25">
      <c r="A46" s="12">
        <v>8</v>
      </c>
      <c r="B46" s="12"/>
      <c r="C46" s="12"/>
      <c r="D46" s="13"/>
      <c r="E46" s="13"/>
      <c r="F46" s="14"/>
      <c r="G46" s="15"/>
    </row>
    <row r="47" spans="1:7" x14ac:dyDescent="0.25">
      <c r="A47" s="12">
        <v>9</v>
      </c>
      <c r="B47" s="12"/>
      <c r="C47" s="12"/>
      <c r="D47" s="13"/>
      <c r="E47" s="13"/>
      <c r="F47" s="14"/>
      <c r="G47" s="15"/>
    </row>
    <row r="49" spans="1:9" ht="15.75" x14ac:dyDescent="0.25">
      <c r="A49" s="46" t="s">
        <v>12</v>
      </c>
      <c r="B49" s="46"/>
      <c r="C49" s="46"/>
      <c r="D49" s="46"/>
      <c r="E49" s="46"/>
      <c r="F49" s="46"/>
      <c r="G49" s="19"/>
      <c r="H49" s="17"/>
    </row>
    <row r="50" spans="1:9" ht="15.75" x14ac:dyDescent="0.25">
      <c r="A50" s="9" t="s">
        <v>5</v>
      </c>
      <c r="B50" s="9" t="s">
        <v>6</v>
      </c>
      <c r="C50" s="9" t="s">
        <v>7</v>
      </c>
      <c r="D50" s="9" t="s">
        <v>0</v>
      </c>
      <c r="E50" s="9" t="s">
        <v>1</v>
      </c>
      <c r="F50" s="10" t="s">
        <v>8</v>
      </c>
      <c r="G50" s="11" t="s">
        <v>3</v>
      </c>
      <c r="I50" s="20"/>
    </row>
    <row r="51" spans="1:9" x14ac:dyDescent="0.25">
      <c r="A51" s="12">
        <v>1</v>
      </c>
      <c r="B51" s="40">
        <v>34</v>
      </c>
      <c r="C51" s="13"/>
      <c r="D51" s="44" t="s">
        <v>53</v>
      </c>
      <c r="E51" s="18" t="s">
        <v>34</v>
      </c>
      <c r="F51" s="14">
        <v>1.1712962962962965E-2</v>
      </c>
      <c r="G51" s="15">
        <v>100</v>
      </c>
      <c r="I51" s="20"/>
    </row>
    <row r="52" spans="1:9" x14ac:dyDescent="0.25">
      <c r="A52" s="12">
        <v>2</v>
      </c>
      <c r="B52" s="40">
        <v>36</v>
      </c>
      <c r="C52" s="13">
        <v>102043</v>
      </c>
      <c r="D52" s="32" t="s">
        <v>27</v>
      </c>
      <c r="E52" s="33" t="s">
        <v>24</v>
      </c>
      <c r="F52" s="14">
        <v>1.2453703703703703E-2</v>
      </c>
      <c r="G52" s="15">
        <v>92</v>
      </c>
      <c r="I52" s="20"/>
    </row>
    <row r="53" spans="1:9" x14ac:dyDescent="0.25">
      <c r="A53" s="12">
        <v>3</v>
      </c>
      <c r="B53" s="40">
        <v>37</v>
      </c>
      <c r="C53" s="13">
        <v>104342</v>
      </c>
      <c r="D53" s="32" t="s">
        <v>28</v>
      </c>
      <c r="E53" s="33" t="s">
        <v>24</v>
      </c>
      <c r="F53" s="14">
        <v>1.3194444444444444E-2</v>
      </c>
      <c r="G53" s="15">
        <v>84</v>
      </c>
      <c r="I53" s="20"/>
    </row>
    <row r="54" spans="1:9" x14ac:dyDescent="0.25">
      <c r="A54" s="12">
        <v>4</v>
      </c>
      <c r="B54" s="40">
        <v>40</v>
      </c>
      <c r="C54" s="13"/>
      <c r="D54" s="41" t="s">
        <v>54</v>
      </c>
      <c r="E54" s="32" t="s">
        <v>44</v>
      </c>
      <c r="F54" s="14">
        <v>1.53125E-2</v>
      </c>
      <c r="G54" s="15">
        <v>77</v>
      </c>
      <c r="I54" s="20"/>
    </row>
    <row r="55" spans="1:9" x14ac:dyDescent="0.25">
      <c r="A55" s="12">
        <v>5</v>
      </c>
      <c r="B55" s="12"/>
      <c r="C55" s="13"/>
      <c r="D55" s="13"/>
      <c r="E55" s="13"/>
      <c r="F55" s="14"/>
      <c r="G55" s="15"/>
      <c r="I55" s="20"/>
    </row>
    <row r="56" spans="1:9" x14ac:dyDescent="0.25">
      <c r="A56" s="17"/>
      <c r="C56" s="17"/>
      <c r="G56" s="20"/>
    </row>
    <row r="57" spans="1:9" ht="15.75" x14ac:dyDescent="0.25">
      <c r="A57" s="46" t="s">
        <v>13</v>
      </c>
      <c r="B57" s="46"/>
      <c r="C57" s="46"/>
      <c r="D57" s="46"/>
      <c r="E57" s="46"/>
      <c r="F57" s="46"/>
      <c r="G57" s="20"/>
    </row>
    <row r="58" spans="1:9" ht="15.75" x14ac:dyDescent="0.25">
      <c r="A58" s="9" t="s">
        <v>5</v>
      </c>
      <c r="B58" s="9" t="s">
        <v>6</v>
      </c>
      <c r="C58" s="9" t="s">
        <v>7</v>
      </c>
      <c r="D58" s="9" t="s">
        <v>0</v>
      </c>
      <c r="E58" s="9" t="s">
        <v>1</v>
      </c>
      <c r="F58" s="10" t="s">
        <v>8</v>
      </c>
      <c r="G58" s="11" t="s">
        <v>3</v>
      </c>
    </row>
    <row r="59" spans="1:9" x14ac:dyDescent="0.25">
      <c r="A59" s="12">
        <v>1</v>
      </c>
      <c r="B59" s="40">
        <v>39</v>
      </c>
      <c r="C59" s="13">
        <v>103274</v>
      </c>
      <c r="D59" s="32" t="s">
        <v>29</v>
      </c>
      <c r="E59" s="33" t="s">
        <v>24</v>
      </c>
      <c r="F59" s="14">
        <v>1.3726851851851851E-2</v>
      </c>
      <c r="G59" s="15">
        <v>100</v>
      </c>
      <c r="I59" s="20"/>
    </row>
    <row r="60" spans="1:9" x14ac:dyDescent="0.25">
      <c r="A60" s="12">
        <v>2</v>
      </c>
      <c r="B60" s="40"/>
      <c r="C60" s="13"/>
      <c r="D60" s="32"/>
      <c r="E60" s="32"/>
      <c r="F60" s="14"/>
      <c r="G60" s="15"/>
      <c r="I60" s="20"/>
    </row>
    <row r="61" spans="1:9" x14ac:dyDescent="0.25">
      <c r="A61" s="12">
        <v>3</v>
      </c>
      <c r="B61" s="12"/>
      <c r="C61" s="12"/>
      <c r="D61" s="13"/>
      <c r="E61" s="13"/>
      <c r="F61" s="14"/>
      <c r="G61" s="15"/>
      <c r="I61" s="20"/>
    </row>
    <row r="62" spans="1:9" x14ac:dyDescent="0.25">
      <c r="A62" s="12">
        <v>4</v>
      </c>
      <c r="B62" s="12"/>
      <c r="C62" s="12"/>
      <c r="D62" s="13"/>
      <c r="E62" s="13"/>
      <c r="F62" s="14"/>
      <c r="G62" s="15"/>
    </row>
    <row r="63" spans="1:9" x14ac:dyDescent="0.25">
      <c r="A63" s="12">
        <v>5</v>
      </c>
      <c r="B63" s="12"/>
      <c r="C63" s="12"/>
      <c r="D63" s="13"/>
      <c r="E63" s="13"/>
      <c r="F63" s="14"/>
      <c r="G63" s="15"/>
    </row>
    <row r="64" spans="1:9" x14ac:dyDescent="0.25">
      <c r="G64" s="18"/>
      <c r="I64" s="20"/>
    </row>
    <row r="65" spans="1:9" ht="15.75" x14ac:dyDescent="0.25">
      <c r="A65" s="46" t="s">
        <v>14</v>
      </c>
      <c r="B65" s="46"/>
      <c r="C65" s="46"/>
      <c r="D65" s="46"/>
      <c r="E65" s="46"/>
      <c r="F65" s="46"/>
      <c r="G65" s="18"/>
      <c r="I65" s="20"/>
    </row>
    <row r="66" spans="1:9" ht="15.75" x14ac:dyDescent="0.25">
      <c r="A66" s="9" t="s">
        <v>5</v>
      </c>
      <c r="B66" s="9" t="s">
        <v>6</v>
      </c>
      <c r="C66" s="9" t="s">
        <v>7</v>
      </c>
      <c r="D66" s="9" t="s">
        <v>0</v>
      </c>
      <c r="E66" s="9" t="s">
        <v>1</v>
      </c>
      <c r="F66" s="10" t="s">
        <v>8</v>
      </c>
      <c r="G66" s="11" t="s">
        <v>3</v>
      </c>
      <c r="I66" s="20"/>
    </row>
    <row r="67" spans="1:9" x14ac:dyDescent="0.25">
      <c r="A67" s="12">
        <v>1</v>
      </c>
      <c r="B67" s="12">
        <v>95</v>
      </c>
      <c r="C67" s="12"/>
      <c r="D67" s="43" t="s">
        <v>55</v>
      </c>
      <c r="E67" s="32" t="s">
        <v>34</v>
      </c>
      <c r="F67" s="14">
        <v>1.5879629629629629E-2</v>
      </c>
      <c r="G67" s="15">
        <v>100</v>
      </c>
    </row>
    <row r="68" spans="1:9" x14ac:dyDescent="0.25">
      <c r="A68" s="12">
        <v>2</v>
      </c>
      <c r="B68" s="12"/>
      <c r="C68" s="13"/>
      <c r="D68" s="32"/>
      <c r="E68" s="33"/>
      <c r="F68" s="14"/>
      <c r="G68" s="15"/>
    </row>
    <row r="69" spans="1:9" x14ac:dyDescent="0.25">
      <c r="A69" s="12">
        <v>3</v>
      </c>
      <c r="B69" s="12"/>
      <c r="C69" s="12"/>
      <c r="D69" s="13"/>
      <c r="E69" s="13"/>
      <c r="F69" s="14"/>
      <c r="G69" s="15"/>
    </row>
    <row r="70" spans="1:9" x14ac:dyDescent="0.25">
      <c r="A70" s="12">
        <v>4</v>
      </c>
      <c r="B70" s="12"/>
      <c r="C70" s="12"/>
      <c r="D70" s="13"/>
      <c r="E70" s="13"/>
      <c r="F70" s="14"/>
      <c r="G70" s="15"/>
    </row>
    <row r="71" spans="1:9" x14ac:dyDescent="0.25">
      <c r="A71" s="12">
        <v>5</v>
      </c>
      <c r="B71" s="12"/>
      <c r="C71" s="12"/>
      <c r="D71" s="13"/>
      <c r="E71" s="13"/>
      <c r="F71" s="14"/>
      <c r="G71" s="15"/>
    </row>
    <row r="72" spans="1:9" x14ac:dyDescent="0.25">
      <c r="A72" s="17"/>
      <c r="C72" s="17"/>
      <c r="G72" s="20"/>
    </row>
    <row r="73" spans="1:9" ht="15.75" x14ac:dyDescent="0.25">
      <c r="A73" s="46" t="s">
        <v>15</v>
      </c>
      <c r="B73" s="46"/>
      <c r="C73" s="46"/>
      <c r="D73" s="46"/>
      <c r="E73" s="46"/>
      <c r="F73" s="46"/>
      <c r="G73" s="20"/>
    </row>
    <row r="74" spans="1:9" ht="15.75" x14ac:dyDescent="0.25">
      <c r="A74" s="9" t="s">
        <v>5</v>
      </c>
      <c r="B74" s="9" t="s">
        <v>6</v>
      </c>
      <c r="C74" s="9" t="s">
        <v>7</v>
      </c>
      <c r="D74" s="9" t="s">
        <v>0</v>
      </c>
      <c r="E74" s="9" t="s">
        <v>1</v>
      </c>
      <c r="F74" s="10" t="s">
        <v>8</v>
      </c>
      <c r="G74" s="11" t="s">
        <v>3</v>
      </c>
    </row>
    <row r="75" spans="1:9" x14ac:dyDescent="0.25">
      <c r="A75" s="12">
        <v>1</v>
      </c>
      <c r="B75" s="12">
        <v>94</v>
      </c>
      <c r="C75" s="13">
        <v>104347</v>
      </c>
      <c r="D75" s="41" t="s">
        <v>58</v>
      </c>
      <c r="E75" s="32" t="s">
        <v>22</v>
      </c>
      <c r="F75" s="14">
        <v>1.7314814814814814E-2</v>
      </c>
      <c r="G75" s="15">
        <v>100</v>
      </c>
    </row>
    <row r="76" spans="1:9" x14ac:dyDescent="0.25">
      <c r="A76" s="12">
        <v>2</v>
      </c>
      <c r="B76" s="12">
        <v>80</v>
      </c>
      <c r="C76" s="13">
        <v>104249</v>
      </c>
      <c r="D76" s="41" t="s">
        <v>57</v>
      </c>
      <c r="E76" s="32" t="s">
        <v>22</v>
      </c>
      <c r="F76" s="14">
        <v>2.013888888888889E-2</v>
      </c>
      <c r="G76" s="15">
        <v>92</v>
      </c>
    </row>
    <row r="77" spans="1:9" x14ac:dyDescent="0.25">
      <c r="A77" s="12">
        <v>3</v>
      </c>
      <c r="B77" s="12">
        <v>92</v>
      </c>
      <c r="C77" s="13">
        <v>104248</v>
      </c>
      <c r="D77" s="41" t="s">
        <v>56</v>
      </c>
      <c r="E77" s="32" t="s">
        <v>22</v>
      </c>
      <c r="F77" s="14">
        <v>2.1747685185185186E-2</v>
      </c>
      <c r="G77" s="15">
        <v>84</v>
      </c>
    </row>
    <row r="78" spans="1:9" x14ac:dyDescent="0.25">
      <c r="A78" s="12">
        <v>4</v>
      </c>
      <c r="B78" s="12"/>
      <c r="C78" s="13"/>
      <c r="D78" s="13"/>
      <c r="E78" s="13"/>
      <c r="F78" s="14"/>
      <c r="G78" s="15"/>
    </row>
    <row r="79" spans="1:9" x14ac:dyDescent="0.25">
      <c r="A79" s="12">
        <v>5</v>
      </c>
      <c r="B79" s="12"/>
      <c r="C79" s="12"/>
      <c r="D79" s="13"/>
      <c r="E79" s="13"/>
      <c r="F79" s="14"/>
      <c r="G79" s="15"/>
    </row>
  </sheetData>
  <mergeCells count="10">
    <mergeCell ref="A1:G1"/>
    <mergeCell ref="A2:G2"/>
    <mergeCell ref="A49:F49"/>
    <mergeCell ref="A57:F57"/>
    <mergeCell ref="A65:F65"/>
    <mergeCell ref="A73:F73"/>
    <mergeCell ref="A3:F3"/>
    <mergeCell ref="A16:F16"/>
    <mergeCell ref="A29:F29"/>
    <mergeCell ref="A37:F37"/>
  </mergeCells>
  <pageMargins left="0.25" right="0.25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33" workbookViewId="0">
      <selection activeCell="C22" sqref="C22"/>
    </sheetView>
  </sheetViews>
  <sheetFormatPr defaultColWidth="9.140625" defaultRowHeight="15" x14ac:dyDescent="0.25"/>
  <cols>
    <col min="1" max="1" width="9" style="23" customWidth="1"/>
    <col min="2" max="2" width="63.28515625" style="23" customWidth="1"/>
    <col min="3" max="3" width="9" style="21" customWidth="1"/>
    <col min="4" max="16384" width="9.140625" style="23"/>
  </cols>
  <sheetData>
    <row r="1" spans="1:7" s="6" customFormat="1" ht="15.75" x14ac:dyDescent="0.25">
      <c r="A1" s="47" t="s">
        <v>31</v>
      </c>
      <c r="B1" s="47"/>
      <c r="C1" s="47"/>
      <c r="D1" s="5"/>
      <c r="E1" s="5"/>
      <c r="F1" s="5"/>
      <c r="G1" s="5"/>
    </row>
    <row r="2" spans="1:7" s="6" customFormat="1" ht="15.75" x14ac:dyDescent="0.25">
      <c r="A2" s="47" t="s">
        <v>32</v>
      </c>
      <c r="B2" s="47"/>
      <c r="C2" s="47"/>
      <c r="D2" s="5"/>
    </row>
    <row r="3" spans="1:7" s="6" customFormat="1" ht="15.75" x14ac:dyDescent="0.25">
      <c r="A3" s="7"/>
      <c r="B3" s="7"/>
      <c r="C3" s="7"/>
      <c r="D3" s="7"/>
    </row>
    <row r="4" spans="1:7" s="6" customFormat="1" ht="15.75" x14ac:dyDescent="0.25">
      <c r="A4" s="48" t="s">
        <v>16</v>
      </c>
      <c r="B4" s="48"/>
      <c r="C4" s="48"/>
      <c r="D4" s="8"/>
    </row>
    <row r="5" spans="1:7" ht="18" customHeight="1" x14ac:dyDescent="0.25">
      <c r="A5" s="22"/>
    </row>
    <row r="6" spans="1:7" ht="15.75" x14ac:dyDescent="0.25">
      <c r="A6" s="24" t="s">
        <v>5</v>
      </c>
      <c r="B6" s="25" t="s">
        <v>1</v>
      </c>
      <c r="C6" s="24" t="s">
        <v>3</v>
      </c>
    </row>
    <row r="7" spans="1:7" x14ac:dyDescent="0.25">
      <c r="A7" s="26">
        <v>1</v>
      </c>
      <c r="B7" s="27" t="s">
        <v>34</v>
      </c>
      <c r="C7" s="26">
        <v>587</v>
      </c>
    </row>
    <row r="8" spans="1:7" x14ac:dyDescent="0.25">
      <c r="A8" s="26">
        <v>2</v>
      </c>
      <c r="B8" s="29" t="s">
        <v>20</v>
      </c>
      <c r="C8" s="26">
        <v>518</v>
      </c>
    </row>
    <row r="9" spans="1:7" x14ac:dyDescent="0.25">
      <c r="A9" s="26">
        <v>3</v>
      </c>
      <c r="B9" s="27" t="s">
        <v>21</v>
      </c>
      <c r="C9" s="30">
        <v>489</v>
      </c>
    </row>
    <row r="10" spans="1:7" x14ac:dyDescent="0.25">
      <c r="A10" s="26">
        <v>4</v>
      </c>
      <c r="B10" s="27" t="s">
        <v>22</v>
      </c>
      <c r="C10" s="26">
        <v>476</v>
      </c>
    </row>
    <row r="11" spans="1:7" x14ac:dyDescent="0.25">
      <c r="A11" s="26">
        <v>5</v>
      </c>
      <c r="B11" s="28" t="s">
        <v>44</v>
      </c>
      <c r="C11" s="30">
        <v>412</v>
      </c>
    </row>
    <row r="12" spans="1:7" ht="18" customHeight="1" x14ac:dyDescent="0.25">
      <c r="A12" s="21"/>
    </row>
    <row r="13" spans="1:7" ht="18" customHeight="1" x14ac:dyDescent="0.25">
      <c r="A13" s="21"/>
      <c r="B13" s="34" t="s">
        <v>17</v>
      </c>
      <c r="C13" s="35" t="s">
        <v>18</v>
      </c>
      <c r="E13"/>
    </row>
    <row r="14" spans="1:7" ht="18" customHeight="1" x14ac:dyDescent="0.25">
      <c r="A14" s="21"/>
      <c r="B14" s="32" t="s">
        <v>22</v>
      </c>
      <c r="C14" s="30">
        <v>100</v>
      </c>
      <c r="E14"/>
    </row>
    <row r="15" spans="1:7" ht="18" customHeight="1" x14ac:dyDescent="0.25">
      <c r="A15" s="21"/>
      <c r="B15" s="32" t="s">
        <v>22</v>
      </c>
      <c r="C15" s="30">
        <v>100</v>
      </c>
      <c r="E15"/>
    </row>
    <row r="16" spans="1:7" ht="18" customHeight="1" x14ac:dyDescent="0.25">
      <c r="A16" s="21"/>
      <c r="B16" s="32" t="s">
        <v>22</v>
      </c>
      <c r="C16" s="30">
        <v>100</v>
      </c>
      <c r="E16"/>
    </row>
    <row r="17" spans="1:5" ht="18" customHeight="1" x14ac:dyDescent="0.25">
      <c r="A17" s="21"/>
      <c r="B17" s="32" t="s">
        <v>22</v>
      </c>
      <c r="C17" s="30">
        <v>92</v>
      </c>
      <c r="E17"/>
    </row>
    <row r="18" spans="1:5" ht="18" customHeight="1" x14ac:dyDescent="0.25">
      <c r="A18" s="21"/>
      <c r="B18" s="32" t="s">
        <v>22</v>
      </c>
      <c r="C18" s="30">
        <v>84</v>
      </c>
      <c r="E18"/>
    </row>
    <row r="19" spans="1:5" ht="18" customHeight="1" x14ac:dyDescent="0.25">
      <c r="A19" s="4"/>
      <c r="B19" s="36" t="s">
        <v>19</v>
      </c>
      <c r="C19" s="35">
        <f>SUM(C14:C18)</f>
        <v>476</v>
      </c>
      <c r="E19"/>
    </row>
    <row r="20" spans="1:5" ht="18" customHeight="1" x14ac:dyDescent="0.25">
      <c r="A20" s="4"/>
      <c r="B20" s="27" t="s">
        <v>34</v>
      </c>
      <c r="C20" s="30">
        <v>84</v>
      </c>
      <c r="E20"/>
    </row>
    <row r="21" spans="1:5" ht="18" customHeight="1" x14ac:dyDescent="0.25">
      <c r="A21" s="4"/>
      <c r="B21" s="27" t="s">
        <v>34</v>
      </c>
      <c r="C21" s="30">
        <v>65</v>
      </c>
      <c r="E21"/>
    </row>
    <row r="22" spans="1:5" ht="18" customHeight="1" x14ac:dyDescent="0.25">
      <c r="A22" s="4"/>
      <c r="B22" s="27" t="s">
        <v>34</v>
      </c>
      <c r="C22" s="30">
        <v>60</v>
      </c>
      <c r="E22"/>
    </row>
    <row r="23" spans="1:5" ht="18" customHeight="1" x14ac:dyDescent="0.25">
      <c r="A23" s="4"/>
      <c r="B23" s="27" t="s">
        <v>34</v>
      </c>
      <c r="C23" s="30">
        <v>55</v>
      </c>
      <c r="E23"/>
    </row>
    <row r="24" spans="1:5" ht="18" customHeight="1" x14ac:dyDescent="0.25">
      <c r="A24" s="4"/>
      <c r="B24" s="27" t="s">
        <v>34</v>
      </c>
      <c r="C24" s="30">
        <v>46</v>
      </c>
      <c r="E24"/>
    </row>
    <row r="25" spans="1:5" ht="18" customHeight="1" x14ac:dyDescent="0.25">
      <c r="A25" s="4"/>
      <c r="B25" s="27" t="s">
        <v>34</v>
      </c>
      <c r="C25" s="30">
        <v>77</v>
      </c>
      <c r="E25"/>
    </row>
    <row r="26" spans="1:5" ht="18" customHeight="1" x14ac:dyDescent="0.25">
      <c r="A26" s="4"/>
      <c r="B26" s="27" t="s">
        <v>34</v>
      </c>
      <c r="C26" s="30">
        <v>100</v>
      </c>
      <c r="E26"/>
    </row>
    <row r="27" spans="1:5" ht="18" customHeight="1" x14ac:dyDescent="0.25">
      <c r="A27" s="4"/>
      <c r="B27" s="27" t="s">
        <v>34</v>
      </c>
      <c r="C27" s="30">
        <v>100</v>
      </c>
      <c r="E27"/>
    </row>
    <row r="28" spans="1:5" ht="18" customHeight="1" x14ac:dyDescent="0.25">
      <c r="A28" s="4"/>
      <c r="B28" s="36" t="s">
        <v>19</v>
      </c>
      <c r="C28" s="35">
        <f>SUM(C20:C27)</f>
        <v>587</v>
      </c>
      <c r="E28"/>
    </row>
    <row r="29" spans="1:5" ht="18" customHeight="1" x14ac:dyDescent="0.25">
      <c r="A29" s="4"/>
      <c r="B29" s="27" t="s">
        <v>20</v>
      </c>
      <c r="C29" s="30">
        <v>50</v>
      </c>
      <c r="E29"/>
    </row>
    <row r="30" spans="1:5" ht="18" customHeight="1" x14ac:dyDescent="0.25">
      <c r="A30" s="4"/>
      <c r="B30" s="27" t="s">
        <v>20</v>
      </c>
      <c r="C30" s="30">
        <v>100</v>
      </c>
      <c r="E30"/>
    </row>
    <row r="31" spans="1:5" ht="18" customHeight="1" x14ac:dyDescent="0.25">
      <c r="A31" s="4"/>
      <c r="B31" s="27" t="s">
        <v>20</v>
      </c>
      <c r="C31" s="30">
        <v>92</v>
      </c>
      <c r="E31"/>
    </row>
    <row r="32" spans="1:5" ht="18" customHeight="1" x14ac:dyDescent="0.25">
      <c r="A32" s="4"/>
      <c r="B32" s="27" t="s">
        <v>20</v>
      </c>
      <c r="C32" s="30">
        <v>92</v>
      </c>
      <c r="E32"/>
    </row>
    <row r="33" spans="1:5" ht="18" customHeight="1" x14ac:dyDescent="0.25">
      <c r="A33" s="4"/>
      <c r="B33" s="27" t="s">
        <v>20</v>
      </c>
      <c r="C33" s="30">
        <v>84</v>
      </c>
      <c r="E33"/>
    </row>
    <row r="34" spans="1:5" ht="18" customHeight="1" x14ac:dyDescent="0.25">
      <c r="A34" s="4"/>
      <c r="B34" s="29" t="s">
        <v>20</v>
      </c>
      <c r="C34" s="30">
        <v>100</v>
      </c>
      <c r="E34"/>
    </row>
    <row r="35" spans="1:5" ht="18" customHeight="1" x14ac:dyDescent="0.25">
      <c r="A35" s="4"/>
      <c r="B35" s="37" t="s">
        <v>19</v>
      </c>
      <c r="C35" s="35">
        <f>SUM(C29:C34)</f>
        <v>518</v>
      </c>
      <c r="E35"/>
    </row>
    <row r="36" spans="1:5" ht="18" customHeight="1" x14ac:dyDescent="0.25">
      <c r="A36" s="4"/>
      <c r="B36" s="27" t="s">
        <v>21</v>
      </c>
      <c r="C36" s="30">
        <v>92</v>
      </c>
      <c r="E36"/>
    </row>
    <row r="37" spans="1:5" ht="18" customHeight="1" x14ac:dyDescent="0.25">
      <c r="A37" s="4"/>
      <c r="B37" s="27" t="s">
        <v>21</v>
      </c>
      <c r="C37" s="30">
        <v>71</v>
      </c>
      <c r="E37"/>
    </row>
    <row r="38" spans="1:5" ht="18" customHeight="1" x14ac:dyDescent="0.25">
      <c r="A38" s="4"/>
      <c r="B38" s="27" t="s">
        <v>21</v>
      </c>
      <c r="C38" s="30">
        <v>65</v>
      </c>
      <c r="E38"/>
    </row>
    <row r="39" spans="1:5" ht="18" customHeight="1" x14ac:dyDescent="0.25">
      <c r="A39" s="4"/>
      <c r="B39" s="27" t="s">
        <v>21</v>
      </c>
      <c r="C39" s="30">
        <v>100</v>
      </c>
      <c r="E39"/>
    </row>
    <row r="40" spans="1:5" ht="18" customHeight="1" x14ac:dyDescent="0.25">
      <c r="A40" s="4"/>
      <c r="B40" s="27" t="s">
        <v>21</v>
      </c>
      <c r="C40" s="30">
        <v>84</v>
      </c>
      <c r="E40"/>
    </row>
    <row r="41" spans="1:5" ht="18" customHeight="1" x14ac:dyDescent="0.25">
      <c r="A41" s="4"/>
      <c r="B41" s="27" t="s">
        <v>21</v>
      </c>
      <c r="C41" s="30">
        <v>77</v>
      </c>
      <c r="E41"/>
    </row>
    <row r="42" spans="1:5" ht="18" customHeight="1" x14ac:dyDescent="0.25">
      <c r="A42" s="4"/>
      <c r="B42" s="38" t="s">
        <v>19</v>
      </c>
      <c r="C42" s="45">
        <f>SUM(C36:C41)</f>
        <v>489</v>
      </c>
    </row>
    <row r="43" spans="1:5" ht="18" customHeight="1" x14ac:dyDescent="0.25">
      <c r="A43" s="4"/>
      <c r="B43" s="27" t="s">
        <v>44</v>
      </c>
      <c r="C43" s="26">
        <v>92</v>
      </c>
    </row>
    <row r="44" spans="1:5" ht="18" customHeight="1" x14ac:dyDescent="0.25">
      <c r="A44" s="4"/>
      <c r="B44" s="27" t="s">
        <v>44</v>
      </c>
      <c r="C44" s="26">
        <v>71</v>
      </c>
    </row>
    <row r="45" spans="1:5" ht="18" customHeight="1" x14ac:dyDescent="0.25">
      <c r="A45" s="4"/>
      <c r="B45" s="27" t="s">
        <v>44</v>
      </c>
      <c r="C45" s="26">
        <v>65</v>
      </c>
    </row>
    <row r="46" spans="1:5" ht="18" customHeight="1" x14ac:dyDescent="0.25">
      <c r="A46" s="4"/>
      <c r="B46" s="27" t="s">
        <v>44</v>
      </c>
      <c r="C46" s="26">
        <v>100</v>
      </c>
    </row>
    <row r="47" spans="1:5" ht="18" customHeight="1" x14ac:dyDescent="0.25">
      <c r="A47" s="4"/>
      <c r="B47" s="27" t="s">
        <v>44</v>
      </c>
      <c r="C47" s="26">
        <v>84</v>
      </c>
    </row>
    <row r="48" spans="1:5" ht="18" customHeight="1" x14ac:dyDescent="0.25">
      <c r="A48" s="4"/>
      <c r="B48" s="38" t="s">
        <v>19</v>
      </c>
      <c r="C48" s="45">
        <f>SUM(C43:C47)</f>
        <v>412</v>
      </c>
    </row>
    <row r="49" spans="1:1" ht="18" customHeight="1" x14ac:dyDescent="0.25">
      <c r="A49" s="4"/>
    </row>
    <row r="50" spans="1:1" ht="18" customHeight="1" x14ac:dyDescent="0.25">
      <c r="A50" s="4"/>
    </row>
    <row r="51" spans="1:1" ht="18" customHeight="1" x14ac:dyDescent="0.25">
      <c r="A51" s="4"/>
    </row>
  </sheetData>
  <sortState ref="B7:C12">
    <sortCondition descending="1" ref="C7:C12"/>
  </sortState>
  <mergeCells count="3">
    <mergeCell ref="A2:C2"/>
    <mergeCell ref="A1:C1"/>
    <mergeCell ref="A4:C4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workbookViewId="0">
      <selection activeCell="D17" sqref="D17"/>
    </sheetView>
  </sheetViews>
  <sheetFormatPr defaultRowHeight="15" x14ac:dyDescent="0.25"/>
  <cols>
    <col min="1" max="2" width="9.140625" style="3"/>
  </cols>
  <sheetData>
    <row r="1" spans="1:2" x14ac:dyDescent="0.25">
      <c r="A1" s="1" t="s">
        <v>2</v>
      </c>
      <c r="B1" s="1" t="s">
        <v>3</v>
      </c>
    </row>
    <row r="2" spans="1:2" x14ac:dyDescent="0.25">
      <c r="A2" s="1">
        <v>1</v>
      </c>
      <c r="B2" s="2">
        <v>100</v>
      </c>
    </row>
    <row r="3" spans="1:2" x14ac:dyDescent="0.25">
      <c r="A3" s="1">
        <v>2</v>
      </c>
      <c r="B3" s="2">
        <v>92</v>
      </c>
    </row>
    <row r="4" spans="1:2" x14ac:dyDescent="0.25">
      <c r="A4" s="1">
        <v>3</v>
      </c>
      <c r="B4" s="2">
        <v>84</v>
      </c>
    </row>
    <row r="5" spans="1:2" x14ac:dyDescent="0.25">
      <c r="A5" s="1">
        <v>4</v>
      </c>
      <c r="B5" s="2">
        <v>77</v>
      </c>
    </row>
    <row r="6" spans="1:2" x14ac:dyDescent="0.25">
      <c r="A6" s="1">
        <v>5</v>
      </c>
      <c r="B6" s="2">
        <v>71</v>
      </c>
    </row>
    <row r="7" spans="1:2" x14ac:dyDescent="0.25">
      <c r="A7" s="1">
        <v>6</v>
      </c>
      <c r="B7" s="2">
        <v>65</v>
      </c>
    </row>
    <row r="8" spans="1:2" x14ac:dyDescent="0.25">
      <c r="A8" s="1">
        <v>7</v>
      </c>
      <c r="B8" s="2">
        <v>60</v>
      </c>
    </row>
    <row r="9" spans="1:2" x14ac:dyDescent="0.25">
      <c r="A9" s="1">
        <v>8</v>
      </c>
      <c r="B9" s="2">
        <v>55</v>
      </c>
    </row>
    <row r="10" spans="1:2" x14ac:dyDescent="0.25">
      <c r="A10" s="1">
        <v>9</v>
      </c>
      <c r="B10" s="2">
        <v>50</v>
      </c>
    </row>
    <row r="11" spans="1:2" x14ac:dyDescent="0.25">
      <c r="A11" s="1">
        <v>10</v>
      </c>
      <c r="B11" s="2">
        <v>46</v>
      </c>
    </row>
    <row r="12" spans="1:2" x14ac:dyDescent="0.25">
      <c r="A12" s="1">
        <v>11</v>
      </c>
      <c r="B12" s="2">
        <v>42</v>
      </c>
    </row>
    <row r="13" spans="1:2" x14ac:dyDescent="0.25">
      <c r="A13" s="1">
        <v>12</v>
      </c>
      <c r="B13" s="2">
        <v>38</v>
      </c>
    </row>
    <row r="14" spans="1:2" x14ac:dyDescent="0.25">
      <c r="A14" s="1">
        <v>13</v>
      </c>
      <c r="B14" s="2">
        <v>35</v>
      </c>
    </row>
    <row r="15" spans="1:2" x14ac:dyDescent="0.25">
      <c r="A15" s="1">
        <v>14</v>
      </c>
      <c r="B15" s="2">
        <v>32</v>
      </c>
    </row>
    <row r="16" spans="1:2" x14ac:dyDescent="0.25">
      <c r="A16" s="1">
        <v>15</v>
      </c>
      <c r="B16" s="2">
        <v>29</v>
      </c>
    </row>
    <row r="17" spans="1:2" x14ac:dyDescent="0.25">
      <c r="A17" s="1">
        <v>16</v>
      </c>
      <c r="B17" s="2">
        <v>26</v>
      </c>
    </row>
    <row r="18" spans="1:2" x14ac:dyDescent="0.25">
      <c r="A18" s="1">
        <v>17</v>
      </c>
      <c r="B18" s="2">
        <v>23</v>
      </c>
    </row>
    <row r="19" spans="1:2" x14ac:dyDescent="0.25">
      <c r="A19" s="1">
        <v>18</v>
      </c>
      <c r="B19" s="2">
        <v>21</v>
      </c>
    </row>
    <row r="20" spans="1:2" x14ac:dyDescent="0.25">
      <c r="A20" s="1">
        <v>19</v>
      </c>
      <c r="B20" s="2">
        <v>19</v>
      </c>
    </row>
    <row r="21" spans="1:2" x14ac:dyDescent="0.25">
      <c r="A21" s="1">
        <v>20</v>
      </c>
      <c r="B21" s="2">
        <v>17</v>
      </c>
    </row>
    <row r="22" spans="1:2" x14ac:dyDescent="0.25">
      <c r="A22" s="1">
        <v>21</v>
      </c>
      <c r="B22" s="2">
        <v>15</v>
      </c>
    </row>
    <row r="23" spans="1:2" x14ac:dyDescent="0.25">
      <c r="A23" s="1">
        <v>22</v>
      </c>
      <c r="B23" s="2">
        <v>15</v>
      </c>
    </row>
    <row r="24" spans="1:2" x14ac:dyDescent="0.25">
      <c r="A24" s="1">
        <v>23</v>
      </c>
      <c r="B24" s="2">
        <v>15</v>
      </c>
    </row>
    <row r="25" spans="1:2" x14ac:dyDescent="0.25">
      <c r="A25" s="1">
        <v>24</v>
      </c>
      <c r="B25" s="2">
        <v>15</v>
      </c>
    </row>
    <row r="26" spans="1:2" x14ac:dyDescent="0.25">
      <c r="A26" s="1">
        <v>25</v>
      </c>
      <c r="B26" s="2">
        <v>15</v>
      </c>
    </row>
    <row r="27" spans="1:2" x14ac:dyDescent="0.25">
      <c r="A27" s="1">
        <v>26</v>
      </c>
      <c r="B27" s="2">
        <v>15</v>
      </c>
    </row>
    <row r="28" spans="1:2" x14ac:dyDescent="0.25">
      <c r="A28" s="1">
        <v>27</v>
      </c>
      <c r="B28" s="2">
        <v>15</v>
      </c>
    </row>
    <row r="29" spans="1:2" x14ac:dyDescent="0.25">
      <c r="A29" s="1">
        <v>28</v>
      </c>
      <c r="B29" s="2">
        <v>15</v>
      </c>
    </row>
    <row r="30" spans="1:2" x14ac:dyDescent="0.25">
      <c r="A30" s="1">
        <v>29</v>
      </c>
      <c r="B30" s="2">
        <v>15</v>
      </c>
    </row>
    <row r="31" spans="1:2" x14ac:dyDescent="0.25">
      <c r="A31" s="1">
        <v>30</v>
      </c>
      <c r="B31" s="2">
        <v>15</v>
      </c>
    </row>
    <row r="32" spans="1:2" x14ac:dyDescent="0.25">
      <c r="A32" s="1">
        <v>31</v>
      </c>
      <c r="B32" s="2">
        <v>10</v>
      </c>
    </row>
    <row r="33" spans="1:2" x14ac:dyDescent="0.25">
      <c r="A33" s="1">
        <v>32</v>
      </c>
      <c r="B33" s="2">
        <v>10</v>
      </c>
    </row>
    <row r="34" spans="1:2" x14ac:dyDescent="0.25">
      <c r="A34" s="1">
        <v>33</v>
      </c>
      <c r="B34" s="2">
        <v>10</v>
      </c>
    </row>
    <row r="35" spans="1:2" x14ac:dyDescent="0.25">
      <c r="A35" s="1">
        <v>34</v>
      </c>
      <c r="B35" s="2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Classif Indiv</vt:lpstr>
      <vt:lpstr>Classif Clubes</vt:lpstr>
      <vt:lpstr>Pontos</vt:lpstr>
      <vt:lpstr>'Classif Clubes'!Área_de_Impressão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Artur Parreira</cp:lastModifiedBy>
  <cp:lastPrinted>2017-09-10T19:35:18Z</cp:lastPrinted>
  <dcterms:created xsi:type="dcterms:W3CDTF">2017-09-07T02:08:46Z</dcterms:created>
  <dcterms:modified xsi:type="dcterms:W3CDTF">2017-09-18T08:59:27Z</dcterms:modified>
</cp:coreProperties>
</file>